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externalLinks/externalLink38.xml" ContentType="application/vnd.openxmlformats-officedocument.spreadsheetml.externalLink+xml"/>
  <Override PartName="/xl/externalLinks/externalLink47.xml" ContentType="application/vnd.openxmlformats-officedocument.spreadsheetml.externalLink+xml"/>
  <Override PartName="/xl/externalLinks/externalLink49.xml" ContentType="application/vnd.openxmlformats-officedocument.spreadsheetml.externalLink+xml"/>
  <Override PartName="/xl/externalLinks/externalLink5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36.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Override PartName="/xl/externalLinks/externalLink65.xml" ContentType="application/vnd.openxmlformats-officedocument.spreadsheetml.externalLink+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xternalLinks/externalLink34.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externalLinks/externalLink63.xml" ContentType="application/vnd.openxmlformats-officedocument.spreadsheetml.externalLink+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externalLinks/externalLink61.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50.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Override PartName="/xl/externalLinks/externalLink59.xml" ContentType="application/vnd.openxmlformats-officedocument.spreadsheetml.externalLink+xml"/>
  <Default Extension="bin" ContentType="application/vnd.openxmlformats-officedocument.spreadsheetml.printerSettings"/>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externalLinks/externalLink57.xml" ContentType="application/vnd.openxmlformats-officedocument.spreadsheetml.externalLink+xml"/>
  <Override PartName="/xl/externalLinks/externalLink66.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55.xml" ContentType="application/vnd.openxmlformats-officedocument.spreadsheetml.externalLink+xml"/>
  <Override PartName="/xl/externalLinks/externalLink64.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xl/externalLinks/externalLink53.xml" ContentType="application/vnd.openxmlformats-officedocument.spreadsheetml.externalLink+xml"/>
  <Override PartName="/xl/externalLinks/externalLink62.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externalLinks/externalLink60.xml" ContentType="application/vnd.openxmlformats-officedocument.spreadsheetml.externalLink+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75" windowWidth="23715" windowHeight="9285" tabRatio="837"/>
  </bookViews>
  <sheets>
    <sheet name="DDJJ" sheetId="22" r:id="rId1"/>
    <sheet name="RNCOP" sheetId="18" r:id="rId2"/>
    <sheet name="OBRAS" sheetId="30" r:id="rId3"/>
    <sheet name="CERTIFICADOS" sheetId="34" r:id="rId4"/>
    <sheet name="PUENTES" sheetId="35" r:id="rId5"/>
    <sheet name="FACTURAS" sheetId="36" r:id="rId6"/>
    <sheet name="BUEN CONCEPTO" sheetId="23" r:id="rId7"/>
    <sheet name="BALANCES" sheetId="20" r:id="rId8"/>
    <sheet name="Propietarios de la Sociedad" sheetId="26" r:id="rId9"/>
    <sheet name="Inversiones Permanentes" sheetId="38" r:id="rId10"/>
    <sheet name="LITIGIOS" sheetId="24" r:id="rId11"/>
    <sheet name="Hoja2" sheetId="31" state="hidden" r:id="rId12"/>
    <sheet name="formulas" sheetId="32" state="hidden" r:id="rId13"/>
    <sheet name="Instructivo" sheetId="37"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s>
  <definedNames>
    <definedName name="\E">[1]MdeObra!$A$11:$N$131</definedName>
    <definedName name="___equ01">NA()</definedName>
    <definedName name="___mat01">NA()</definedName>
    <definedName name="___mdo01">NA()</definedName>
    <definedName name="__AMO1" localSheetId="0">'[2]Honorarios Ingeniero'!#REF!</definedName>
    <definedName name="__AMO1">'[2]Honorarios Ingeniero'!#REF!</definedName>
    <definedName name="__Amo10">[3]ANALISIS!$BR$360</definedName>
    <definedName name="__Amo11">[3]ANALISIS!$BR$410</definedName>
    <definedName name="__Amo12">[3]ANALISIS!$BR$422</definedName>
    <definedName name="__Amo2" localSheetId="0">[3]ANALISIS!#REF!</definedName>
    <definedName name="__Amo2">[3]ANALISIS!#REF!</definedName>
    <definedName name="__Amo3">[3]ANALISIS!$BR$209</definedName>
    <definedName name="__Amo4">[3]ANALISIS!$BR$233</definedName>
    <definedName name="__Amo5" localSheetId="0">[3]ANALISIS!#REF!</definedName>
    <definedName name="__Amo5">[3]ANALISIS!#REF!</definedName>
    <definedName name="__Amo6">[3]ANALISIS!$BR$257</definedName>
    <definedName name="__Amo7">[3]ANALISIS!$BR$318</definedName>
    <definedName name="__amo8">[3]ANALISIS!$BR$331</definedName>
    <definedName name="__Amo9" localSheetId="0">[3]ANALISIS!#REF!</definedName>
    <definedName name="__Amo9">[3]ANALISIS!#REF!</definedName>
    <definedName name="__equ01">NA()</definedName>
    <definedName name="__mat01">NA()</definedName>
    <definedName name="__mat1">[4]Mat!$A$6:$S$238</definedName>
    <definedName name="__mat10" localSheetId="0">[3]ANALISIS!#REF!</definedName>
    <definedName name="__mat10">[3]ANALISIS!#REF!</definedName>
    <definedName name="__mat11">[3]ANALISIS!$BR$384</definedName>
    <definedName name="__mat12" localSheetId="0">[3]ANALISIS!#REF!</definedName>
    <definedName name="__mat12">[3]ANALISIS!#REF!</definedName>
    <definedName name="__mat2">[3]ANALISIS!$BR$195</definedName>
    <definedName name="__mat3" localSheetId="0">[3]ANALISIS!#REF!</definedName>
    <definedName name="__mat3">[3]ANALISIS!#REF!</definedName>
    <definedName name="__mat4" localSheetId="0">[3]ANALISIS!#REF!</definedName>
    <definedName name="__mat4">[3]ANALISIS!#REF!</definedName>
    <definedName name="__mat5" localSheetId="0">[3]ANALISIS!#REF!</definedName>
    <definedName name="__mat5">[3]ANALISIS!#REF!</definedName>
    <definedName name="__mat6" localSheetId="0">[3]ANALISIS!#REF!</definedName>
    <definedName name="__mat6">[3]ANALISIS!#REF!</definedName>
    <definedName name="__mat7">[3]ANALISIS!$BR$284</definedName>
    <definedName name="__mat8" localSheetId="0">[3]ANALISIS!#REF!</definedName>
    <definedName name="__mat8">[3]ANALISIS!#REF!</definedName>
    <definedName name="__mat9" localSheetId="0">[3]ANALISIS!#REF!</definedName>
    <definedName name="__mat9">[3]ANALISIS!#REF!</definedName>
    <definedName name="__MES1" localSheetId="0">#REF!</definedName>
    <definedName name="__MES1">#REF!</definedName>
    <definedName name="__MES10" localSheetId="0">#REF!</definedName>
    <definedName name="__MES10">#REF!</definedName>
    <definedName name="__MES11" localSheetId="0">#REF!</definedName>
    <definedName name="__MES11">#REF!</definedName>
    <definedName name="__MES12">#REF!</definedName>
    <definedName name="__MES13">#REF!</definedName>
    <definedName name="__MES14">#REF!</definedName>
    <definedName name="__MES15">#REF!</definedName>
    <definedName name="__MES16">#REF!</definedName>
    <definedName name="__MES17">#REF!</definedName>
    <definedName name="__MES18">#REF!</definedName>
    <definedName name="__MES2">#REF!</definedName>
    <definedName name="__MES3">#REF!</definedName>
    <definedName name="__MES4">#REF!</definedName>
    <definedName name="__MES5">#REF!</definedName>
    <definedName name="__MES6">#REF!</definedName>
    <definedName name="__MES7">#REF!</definedName>
    <definedName name="__MES8">#REF!</definedName>
    <definedName name="__MES9">#REF!</definedName>
    <definedName name="__MET1" localSheetId="0">[5]ANALISIS!#REF!</definedName>
    <definedName name="__MET1">[5]ANALISIS!#REF!</definedName>
    <definedName name="__mo1" localSheetId="0">[3]ANALISIS!#REF!</definedName>
    <definedName name="__mo1">[3]ANALISIS!#REF!</definedName>
    <definedName name="__mo10" localSheetId="0">[3]ANALISIS!#REF!</definedName>
    <definedName name="__mo10">[3]ANALISIS!#REF!</definedName>
    <definedName name="__mo11">[3]ANALISIS!$BR$395</definedName>
    <definedName name="__mo12" localSheetId="0">[3]ANALISIS!#REF!</definedName>
    <definedName name="__mo12">[3]ANALISIS!#REF!</definedName>
    <definedName name="__mo2" localSheetId="0">[3]ANALISIS!#REF!</definedName>
    <definedName name="__mo2">[3]ANALISIS!#REF!</definedName>
    <definedName name="__mo3" localSheetId="0">[3]ANALISIS!#REF!</definedName>
    <definedName name="__mo3">[3]ANALISIS!#REF!</definedName>
    <definedName name="__mo4" localSheetId="0">[3]ANALISIS!#REF!</definedName>
    <definedName name="__mo4">[3]ANALISIS!#REF!</definedName>
    <definedName name="__mo5">[3]ANALISIS!#REF!</definedName>
    <definedName name="__mo6">[3]ANALISIS!#REF!</definedName>
    <definedName name="__mo7">[3]ANALISIS!$BR$295</definedName>
    <definedName name="__mo8" localSheetId="0">[3]ANALISIS!#REF!</definedName>
    <definedName name="__mo8">[3]ANALISIS!#REF!</definedName>
    <definedName name="__mo9" localSheetId="0">[3]ANALISIS!#REF!</definedName>
    <definedName name="__mo9">[3]ANALISIS!#REF!</definedName>
    <definedName name="__RR1" localSheetId="0">[3]ANALISIS!#REF!</definedName>
    <definedName name="__RR1">[3]ANALISIS!#REF!</definedName>
    <definedName name="__RR10">[3]ANALISIS!$BR$364</definedName>
    <definedName name="__RR11">[3]ANALISIS!$BR$414</definedName>
    <definedName name="__RR12">[3]ANALISIS!$BR$426</definedName>
    <definedName name="__RR2" localSheetId="0">[3]ANALISIS!#REF!</definedName>
    <definedName name="__RR2">[3]ANALISIS!#REF!</definedName>
    <definedName name="__RR3">[3]ANALISIS!$BR$213</definedName>
    <definedName name="__RR4">[3]ANALISIS!$BR$237</definedName>
    <definedName name="__RR5" localSheetId="0">[3]ANALISIS!#REF!</definedName>
    <definedName name="__RR5">[3]ANALISIS!#REF!</definedName>
    <definedName name="__RR6">[3]ANALISIS!$BR$261</definedName>
    <definedName name="__RR7">[3]ANALISIS!$BR$322</definedName>
    <definedName name="__rr8">[3]ANALISIS!$BR$335</definedName>
    <definedName name="__RR9" localSheetId="0">[3]ANALISIS!#REF!</definedName>
    <definedName name="__RR9">[3]ANALISIS!#REF!</definedName>
    <definedName name="__tr1" localSheetId="0">[3]ANALISIS!#REF!</definedName>
    <definedName name="__tr1">[3]ANALISIS!#REF!</definedName>
    <definedName name="__tr10">[3]ANALISIS!$BR$354</definedName>
    <definedName name="__tr11">[3]ANALISIS!$BR$404</definedName>
    <definedName name="__tr12" localSheetId="0">[3]ANALISIS!#REF!</definedName>
    <definedName name="__tr12">[3]ANALISIS!#REF!</definedName>
    <definedName name="__tr2" localSheetId="0">[3]ANALISIS!#REF!</definedName>
    <definedName name="__tr2">[3]ANALISIS!#REF!</definedName>
    <definedName name="__tr3" localSheetId="0">[3]ANALISIS!#REF!</definedName>
    <definedName name="__tr3">[3]ANALISIS!#REF!</definedName>
    <definedName name="__tr4" localSheetId="0">[3]ANALISIS!#REF!</definedName>
    <definedName name="__tr4">[3]ANALISIS!#REF!</definedName>
    <definedName name="__tr5">[3]ANALISIS!#REF!</definedName>
    <definedName name="__tr6">[3]ANALISIS!#REF!</definedName>
    <definedName name="__tr7">[3]ANALISIS!$BR$305</definedName>
    <definedName name="__tr8">[3]ANALISIS!$BR$324</definedName>
    <definedName name="__tr9" localSheetId="0">[3]ANALISIS!#REF!</definedName>
    <definedName name="__tr9">[3]ANALISIS!#REF!</definedName>
    <definedName name="_AMO1" localSheetId="0">'[2]Honorarios Ingeniero'!#REF!</definedName>
    <definedName name="_AMO1">'[2]Honorarios Ingeniero'!#REF!</definedName>
    <definedName name="_Amo10">[3]ANALISIS!$BR$360</definedName>
    <definedName name="_Amo11">[3]ANALISIS!$BR$410</definedName>
    <definedName name="_Amo12">[3]ANALISIS!$BR$422</definedName>
    <definedName name="_Amo2" localSheetId="0">[3]ANALISIS!#REF!</definedName>
    <definedName name="_Amo2">[3]ANALISIS!#REF!</definedName>
    <definedName name="_Amo3">[3]ANALISIS!$BR$209</definedName>
    <definedName name="_Amo4">[3]ANALISIS!$BR$233</definedName>
    <definedName name="_Amo5" localSheetId="0">[3]ANALISIS!#REF!</definedName>
    <definedName name="_Amo5">[3]ANALISIS!#REF!</definedName>
    <definedName name="_Amo6">[3]ANALISIS!$BR$257</definedName>
    <definedName name="_Amo7">[3]ANALISIS!$BR$318</definedName>
    <definedName name="_amo8">[3]ANALISIS!$BR$331</definedName>
    <definedName name="_Amo9" localSheetId="0">[3]ANALISIS!#REF!</definedName>
    <definedName name="_Amo9">[3]ANALISIS!#REF!</definedName>
    <definedName name="_dil1" localSheetId="0">[6]matcom!#REF!</definedName>
    <definedName name="_dil1">[6]matcom!#REF!</definedName>
    <definedName name="_equ01">'[7]AP '!$C$8:$AJ$15919</definedName>
    <definedName name="_xlnm._FilterDatabase" localSheetId="2" hidden="1">OBRAS!$A$1:$W$1</definedName>
    <definedName name="_Key1" localSheetId="0" hidden="1">#REF!</definedName>
    <definedName name="_Key1" hidden="1">#REF!</definedName>
    <definedName name="_mat01">'[7]AP '!$A$8:$AJ$15919</definedName>
    <definedName name="_mat1">[4]Mat!$A$6:$S$238</definedName>
    <definedName name="_mat10" localSheetId="0">[3]ANALISIS!#REF!</definedName>
    <definedName name="_mat10">[3]ANALISIS!#REF!</definedName>
    <definedName name="_mat11">[3]ANALISIS!$BR$384</definedName>
    <definedName name="_mat12" localSheetId="0">[3]ANALISIS!#REF!</definedName>
    <definedName name="_mat12">[3]ANALISIS!#REF!</definedName>
    <definedName name="_mat2">[3]ANALISIS!$BR$195</definedName>
    <definedName name="_mat3" localSheetId="0">[3]ANALISIS!#REF!</definedName>
    <definedName name="_mat3">[3]ANALISIS!#REF!</definedName>
    <definedName name="_mat4" localSheetId="0">[3]ANALISIS!#REF!</definedName>
    <definedName name="_mat4">[3]ANALISIS!#REF!</definedName>
    <definedName name="_mat5" localSheetId="0">[3]ANALISIS!#REF!</definedName>
    <definedName name="_mat5">[3]ANALISIS!#REF!</definedName>
    <definedName name="_mat6" localSheetId="0">[3]ANALISIS!#REF!</definedName>
    <definedName name="_mat6">[3]ANALISIS!#REF!</definedName>
    <definedName name="_mat7">[3]ANALISIS!$BR$284</definedName>
    <definedName name="_mat8" localSheetId="0">[3]ANALISIS!#REF!</definedName>
    <definedName name="_mat8">[3]ANALISIS!#REF!</definedName>
    <definedName name="_mat9" localSheetId="0">[3]ANALISIS!#REF!</definedName>
    <definedName name="_mat9">[3]ANALISIS!#REF!</definedName>
    <definedName name="_mdo01">'[7]AP '!$B$8:$AJ$15919</definedName>
    <definedName name="_MES1" localSheetId="0">#REF!</definedName>
    <definedName name="_MES1">#REF!</definedName>
    <definedName name="_MES10" localSheetId="0">#REF!</definedName>
    <definedName name="_MES10">#REF!</definedName>
    <definedName name="_MES11" localSheetId="0">#REF!</definedName>
    <definedName name="_MES11">#REF!</definedName>
    <definedName name="_MES12">#REF!</definedName>
    <definedName name="_MES13">#REF!</definedName>
    <definedName name="_MES14">#REF!</definedName>
    <definedName name="_MES15">#REF!</definedName>
    <definedName name="_MES16">#REF!</definedName>
    <definedName name="_MES17">#REF!</definedName>
    <definedName name="_MES18">#REF!</definedName>
    <definedName name="_MES2">#REF!</definedName>
    <definedName name="_MES3">#REF!</definedName>
    <definedName name="_MES4">#REF!</definedName>
    <definedName name="_MES5">#REF!</definedName>
    <definedName name="_MES6">#REF!</definedName>
    <definedName name="_MES7">#REF!</definedName>
    <definedName name="_MES8">#REF!</definedName>
    <definedName name="_MES9">#REF!</definedName>
    <definedName name="_MET1" localSheetId="0">[5]ANALISIS!#REF!</definedName>
    <definedName name="_MET1">[5]ANALISIS!#REF!</definedName>
    <definedName name="_mo1" localSheetId="0">[3]ANALISIS!#REF!</definedName>
    <definedName name="_mo1">[3]ANALISIS!#REF!</definedName>
    <definedName name="_mo10" localSheetId="0">[3]ANALISIS!#REF!</definedName>
    <definedName name="_mo10">[3]ANALISIS!#REF!</definedName>
    <definedName name="_mo11">[3]ANALISIS!$BR$395</definedName>
    <definedName name="_mo12" localSheetId="0">[3]ANALISIS!#REF!</definedName>
    <definedName name="_mo12">[3]ANALISIS!#REF!</definedName>
    <definedName name="_mo2" localSheetId="0">[3]ANALISIS!#REF!</definedName>
    <definedName name="_mo2">[3]ANALISIS!#REF!</definedName>
    <definedName name="_mo3" localSheetId="0">[3]ANALISIS!#REF!</definedName>
    <definedName name="_mo3">[3]ANALISIS!#REF!</definedName>
    <definedName name="_mo4" localSheetId="0">[3]ANALISIS!#REF!</definedName>
    <definedName name="_mo4">[3]ANALISIS!#REF!</definedName>
    <definedName name="_mo5">[3]ANALISIS!#REF!</definedName>
    <definedName name="_mo6">[3]ANALISIS!#REF!</definedName>
    <definedName name="_mo7">[3]ANALISIS!$BR$295</definedName>
    <definedName name="_mo8" localSheetId="0">[3]ANALISIS!#REF!</definedName>
    <definedName name="_mo8">[3]ANALISIS!#REF!</definedName>
    <definedName name="_mo9" localSheetId="0">[3]ANALISIS!#REF!</definedName>
    <definedName name="_mo9">[3]ANALISIS!#REF!</definedName>
    <definedName name="_Order1" hidden="1">255</definedName>
    <definedName name="_PIE1" localSheetId="0">#REF!</definedName>
    <definedName name="_PIE1">#REF!</definedName>
    <definedName name="_PIE2" localSheetId="0">#REF!</definedName>
    <definedName name="_PIE2">#REF!</definedName>
    <definedName name="_PIE3" localSheetId="0">#REF!</definedName>
    <definedName name="_PIE3">#REF!</definedName>
    <definedName name="_PIE4">#REF!</definedName>
    <definedName name="_PIE5">#REF!</definedName>
    <definedName name="_PIE6">#REF!</definedName>
    <definedName name="_prc5">#REF!</definedName>
    <definedName name="_prc6">[8]Precios!$L$22</definedName>
    <definedName name="_RR1" localSheetId="0">[3]ANALISIS!#REF!</definedName>
    <definedName name="_RR1">[3]ANALISIS!#REF!</definedName>
    <definedName name="_RR10">[3]ANALISIS!$BR$364</definedName>
    <definedName name="_RR11">[3]ANALISIS!$BR$414</definedName>
    <definedName name="_RR12">[3]ANALISIS!$BR$426</definedName>
    <definedName name="_RR2" localSheetId="0">[3]ANALISIS!#REF!</definedName>
    <definedName name="_RR2">[3]ANALISIS!#REF!</definedName>
    <definedName name="_RR3">[3]ANALISIS!$BR$213</definedName>
    <definedName name="_RR4">[3]ANALISIS!$BR$237</definedName>
    <definedName name="_RR5" localSheetId="0">[3]ANALISIS!#REF!</definedName>
    <definedName name="_RR5">[3]ANALISIS!#REF!</definedName>
    <definedName name="_RR6">[3]ANALISIS!$BR$261</definedName>
    <definedName name="_RR7">[3]ANALISIS!$BR$322</definedName>
    <definedName name="_rr8">[3]ANALISIS!$BR$335</definedName>
    <definedName name="_RR9" localSheetId="0">[3]ANALISIS!#REF!</definedName>
    <definedName name="_RR9">[3]ANALISIS!#REF!</definedName>
    <definedName name="_Sort" localSheetId="0" hidden="1">#REF!</definedName>
    <definedName name="_Sort" hidden="1">#REF!</definedName>
    <definedName name="_tr1" localSheetId="0">[3]ANALISIS!#REF!</definedName>
    <definedName name="_tr1">[3]ANALISIS!#REF!</definedName>
    <definedName name="_tr10">[3]ANALISIS!$BR$354</definedName>
    <definedName name="_tr11">[3]ANALISIS!$BR$404</definedName>
    <definedName name="_tr12" localSheetId="0">[3]ANALISIS!#REF!</definedName>
    <definedName name="_tr12">[3]ANALISIS!#REF!</definedName>
    <definedName name="_tr2" localSheetId="0">[3]ANALISIS!#REF!</definedName>
    <definedName name="_tr2">[3]ANALISIS!#REF!</definedName>
    <definedName name="_tr3" localSheetId="0">[3]ANALISIS!#REF!</definedName>
    <definedName name="_tr3">[3]ANALISIS!#REF!</definedName>
    <definedName name="_tr4" localSheetId="0">[3]ANALISIS!#REF!</definedName>
    <definedName name="_tr4">[3]ANALISIS!#REF!</definedName>
    <definedName name="_tr5">[3]ANALISIS!#REF!</definedName>
    <definedName name="_tr6">[3]ANALISIS!#REF!</definedName>
    <definedName name="_tr7">[3]ANALISIS!$BR$305</definedName>
    <definedName name="_tr8">[3]ANALISIS!$BR$324</definedName>
    <definedName name="_tr9" localSheetId="0">[3]ANALISIS!#REF!</definedName>
    <definedName name="_tr9">[3]ANALISIS!#REF!</definedName>
    <definedName name="a" localSheetId="0">#REF!</definedName>
    <definedName name="a">#REF!</definedName>
    <definedName name="A_impresión_IM" localSheetId="0">#REF!</definedName>
    <definedName name="A_impresión_IM">#REF!</definedName>
    <definedName name="A0" localSheetId="0">#REF!</definedName>
    <definedName name="A0">#REF!</definedName>
    <definedName name="A000">#REF!</definedName>
    <definedName name="ac.pie0006g" localSheetId="0">[9]Material!#REF!</definedName>
    <definedName name="ac.pie0006g">[9]Material!#REF!</definedName>
    <definedName name="ac.pie0612g" localSheetId="0">[9]Material!#REF!</definedName>
    <definedName name="ac.pie0612g">[9]Material!#REF!</definedName>
    <definedName name="ac.pie0620g" localSheetId="0">[9]Material!#REF!</definedName>
    <definedName name="ac.pie0620g">[9]Material!#REF!</definedName>
    <definedName name="ac.pie1020g" localSheetId="0">[9]Material!#REF!</definedName>
    <definedName name="ac.pie1020g">[9]Material!#REF!</definedName>
    <definedName name="ac.pie1030g">[9]Material!#REF!</definedName>
    <definedName name="ac.pie3050g">[9]Material!#REF!</definedName>
    <definedName name="acdul">[10]tablasVN!$D$21</definedName>
    <definedName name="acesp">[10]tablasVN!$D$22</definedName>
    <definedName name="acindec">[10]tablasVN!$F$131</definedName>
    <definedName name="aCLacceso" localSheetId="0">#REF!</definedName>
    <definedName name="aCLacceso">#REF!</definedName>
    <definedName name="aCLaccesoreadec">[11]Acc.Chimehuin_READEC!$R$26</definedName>
    <definedName name="aCLacondct">[8]Acond.Contratalud_c_coef!$R$28</definedName>
    <definedName name="aCLalcantarilla" localSheetId="0">#REF!</definedName>
    <definedName name="aCLalcantarilla">#REF!</definedName>
    <definedName name="aCLalteo">'[8]Alteo de muros y guard_c_coef'!$S$34</definedName>
    <definedName name="aCLalteoreadec">'[11]Alteo de muros y guard_READEC'!$S$33</definedName>
    <definedName name="aclam">[10]tablasVN!$D$24</definedName>
    <definedName name="aCLApartido" localSheetId="0">#REF!</definedName>
    <definedName name="aCLApartido">#REF!</definedName>
    <definedName name="aCLapoyos" localSheetId="0">#REF!</definedName>
    <definedName name="aCLapoyos">#REF!</definedName>
    <definedName name="aCLbacheo" localSheetId="0">#REF!</definedName>
    <definedName name="aCLbacheo">#REF!</definedName>
    <definedName name="aCLbacheosan">#REF!</definedName>
    <definedName name="aCLbandason">#REF!</definedName>
    <definedName name="aCLbanquina">#REF!</definedName>
    <definedName name="aCLbaranda">[8]Baranda_c_coef!$S$117</definedName>
    <definedName name="aCLbase" localSheetId="0">#REF!</definedName>
    <definedName name="aCLbase">#REF!</definedName>
    <definedName name="aCLcabezales" localSheetId="0">#REF!</definedName>
    <definedName name="aCLcabezales">#REF!</definedName>
    <definedName name="aCLcalzadas" localSheetId="0">#REF!</definedName>
    <definedName name="aCLcalzadas">#REF!</definedName>
    <definedName name="aCLcarpeta">#REF!</definedName>
    <definedName name="aCLcarpetariego">#REF!</definedName>
    <definedName name="aCLCCura">#REF!</definedName>
    <definedName name="aCLCCurareadec">[11]Rep.Pte.C.Cura_READEC!$R$28</definedName>
    <definedName name="aCLciclovía" localSheetId="0">#REF!</definedName>
    <definedName name="aCLciclovía">#REF!</definedName>
    <definedName name="aCLciclovíareadec">[11]CICLOVIA_READEC!$S$29</definedName>
    <definedName name="aCLcolumnas" localSheetId="0">#REF!</definedName>
    <definedName name="aCLcolumnas">#REF!</definedName>
    <definedName name="aCLcortepasto" localSheetId="0">#REF!</definedName>
    <definedName name="aCLcortepasto">#REF!</definedName>
    <definedName name="aCLdemolicion" localSheetId="0">#REF!</definedName>
    <definedName name="aCLdemolicion">#REF!</definedName>
    <definedName name="aCLdesembanque">#REF!</definedName>
    <definedName name="aCLdren">[8]Dren_c_coef!$S$31</definedName>
    <definedName name="aCLescarifbanq" localSheetId="0">#REF!</definedName>
    <definedName name="aCLescarifbanq">#REF!</definedName>
    <definedName name="aCLescarificado">[8]Escarificado_c_coef!$T$45</definedName>
    <definedName name="aCLestribos" localSheetId="0">#REF!</definedName>
    <definedName name="aCLestribos">#REF!</definedName>
    <definedName name="aCLexcavacion" localSheetId="0">#REF!</definedName>
    <definedName name="aCLexcavacion">#REF!</definedName>
    <definedName name="aCLexcavacionreadec">[12]Excavacion_READEC!$T$40</definedName>
    <definedName name="aCLgaviones">[8]Gaviones_c_coef!$S$44</definedName>
    <definedName name="aCLhorC" localSheetId="0">#REF!</definedName>
    <definedName name="aCLhorC">#REF!</definedName>
    <definedName name="aCLhormigon">'[8]Hormigon_rep_de cunetas_c_coef'!$S$43</definedName>
    <definedName name="aCLimprimacion">[8]Imprimacion_c_coef!$S$33</definedName>
    <definedName name="aCLimprimacionreadec">'[12]Riego imprim_READEC'!$S$33</definedName>
    <definedName name="aCLimprimrefor" localSheetId="0">#REF!</definedName>
    <definedName name="aCLimprimrefor">#REF!</definedName>
    <definedName name="aCLinvernal" localSheetId="0">#REF!</definedName>
    <definedName name="aCLinvernal">#REF!</definedName>
    <definedName name="aCLjunta" localSheetId="0">#REF!</definedName>
    <definedName name="aCLjunta">#REF!</definedName>
    <definedName name="aCLjuntadil">#REF!</definedName>
    <definedName name="aCLjuntas">#REF!</definedName>
    <definedName name="aCLlimpieza">#REF!</definedName>
    <definedName name="aCLlimpseñales">#REF!</definedName>
    <definedName name="aCLlimptransp">'[8]Limpieza y traslado_c_coef'!$S$25</definedName>
    <definedName name="aCLlosa" localSheetId="0">#REF!</definedName>
    <definedName name="aCLlosa">#REF!</definedName>
    <definedName name="aCLmicroaglom" localSheetId="0">#REF!</definedName>
    <definedName name="aCLmicroaglom">#REF!</definedName>
    <definedName name="aCLmicroaglomreadec" localSheetId="0">#REF!</definedName>
    <definedName name="aCLmicroaglomreadec">#REF!</definedName>
    <definedName name="aCLmicroreadec">[11]Microaglomerado_READEC!$S$33</definedName>
    <definedName name="aCLmontaje" localSheetId="0">#REF!</definedName>
    <definedName name="aCLmontaje">#REF!</definedName>
    <definedName name="aCLpasamano" localSheetId="0">#REF!</definedName>
    <definedName name="aCLpasamano">#REF!</definedName>
    <definedName name="aCLperfilado">'[13]perfilado_c_coef '!$T$35</definedName>
    <definedName name="aCLpilotes" localSheetId="0">#REF!</definedName>
    <definedName name="aCLpilotes">#REF!</definedName>
    <definedName name="aCLpintado" localSheetId="0">#REF!</definedName>
    <definedName name="aCLpintado">#REF!</definedName>
    <definedName name="aCLpretiles" localSheetId="0">#REF!</definedName>
    <definedName name="aCLpretiles">#REF!</definedName>
    <definedName name="aCLpretilesreadec">[14]Pretiles_c_coef_READEC!$S$92</definedName>
    <definedName name="aCLprolongacion" localSheetId="0">#REF!</definedName>
    <definedName name="aCLprolongacion">#REF!</definedName>
    <definedName name="aCLproteccion" localSheetId="0">#REF!</definedName>
    <definedName name="aCLproteccion">#REF!</definedName>
    <definedName name="aCLrelleno" localSheetId="0">#REF!</definedName>
    <definedName name="aCLrelleno">#REF!</definedName>
    <definedName name="aCLrellenoreadec">'[11]Relleno ahuellam_READEC'!$R$162</definedName>
    <definedName name="aCLrep8026" localSheetId="0">#REF!</definedName>
    <definedName name="aCLrep8026">#REF!</definedName>
    <definedName name="aCLrep8026readec">[11]RepSocava80.26_READEC!$S$26</definedName>
    <definedName name="aCLrepalc" localSheetId="0">#REF!</definedName>
    <definedName name="aCLrepalc">#REF!</definedName>
    <definedName name="aCLrestdrenaje">[8]Rest.Drenaje_c_coef!$T$40</definedName>
    <definedName name="aCLretderrumbe">'[8]Retiro Derrumbes_c_coef'!$T$40</definedName>
    <definedName name="aCLretrecolbaranda">'[8]Retiro y recol Baranda_c_coef'!$T$29</definedName>
    <definedName name="aCLRHermoso" localSheetId="0">#REF!</definedName>
    <definedName name="aCLRHermoso">#REF!</definedName>
    <definedName name="aCLRHermosoreadec">[11]Rep.IntegralPteRºHermoso_READEC!$S$26</definedName>
    <definedName name="aCLriego" localSheetId="0">#REF!</definedName>
    <definedName name="aCLriego">#REF!</definedName>
    <definedName name="aCLrotondas" localSheetId="0">#REF!</definedName>
    <definedName name="aCLrotondas">#REF!</definedName>
    <definedName name="aCLsandef">'[8]Saneamiento 1103_c_coef'!$S$26</definedName>
    <definedName name="aCLsellado" localSheetId="0">#REF!</definedName>
    <definedName name="aCLsellado">#REF!</definedName>
    <definedName name="aCLsenda" localSheetId="0">#REF!</definedName>
    <definedName name="aCLsenda">#REF!</definedName>
    <definedName name="aCLsendareadec">'[11]Senda Peatonal_READEC'!$S$29</definedName>
    <definedName name="aCLseñalamiento" localSheetId="0">#REF!</definedName>
    <definedName name="aCLseñalamiento">#REF!</definedName>
    <definedName name="aCLseñalextrusion" localSheetId="0">#REF!</definedName>
    <definedName name="aCLseñalextrusion">#REF!</definedName>
    <definedName name="aCLseñalizacion" localSheetId="0">#REF!</definedName>
    <definedName name="aCLseñalizacion">#REF!</definedName>
    <definedName name="aCLseñalvertreadec">'[12]Señal vertical_READEC'!$S$33</definedName>
    <definedName name="aCLsistdren1071" localSheetId="0">#REF!</definedName>
    <definedName name="aCLsistdren1071">#REF!</definedName>
    <definedName name="aCLsubbase" localSheetId="0">#REF!</definedName>
    <definedName name="aCLsubbase">#REF!</definedName>
    <definedName name="aCLterraplen">[8]Terraplen_c_coef!$T$40</definedName>
    <definedName name="aCLterrapreadec">[12]Terraplen_READEC!$T$40</definedName>
    <definedName name="aCLterrsincomp" localSheetId="0">#REF!</definedName>
    <definedName name="aCLterrsincomp">#REF!</definedName>
    <definedName name="aCLtravesia" localSheetId="0">#REF!</definedName>
    <definedName name="aCLtravesia">#REF!</definedName>
    <definedName name="aCLvigas" localSheetId="0">#REF!</definedName>
    <definedName name="aCLvigas">#REF!</definedName>
    <definedName name="AD">#REF!</definedName>
    <definedName name="Adrian">[15]PRESUPU!$B$23</definedName>
    <definedName name="aeir">'[16]ORIGEN MZ-98'!$I$33</definedName>
    <definedName name="AH" localSheetId="0">#REF!</definedName>
    <definedName name="AH">#REF!</definedName>
    <definedName name="AI" localSheetId="0">#REF!</definedName>
    <definedName name="AI">#REF!</definedName>
    <definedName name="ale">[15]PRESUPU!$B$1:$B$65536</definedName>
    <definedName name="alejandro">[15]PRESUPU!$B$9</definedName>
    <definedName name="am1cañodren" localSheetId="0">#REF!</definedName>
    <definedName name="am1cañodren">#REF!</definedName>
    <definedName name="am1cemento" localSheetId="0">#REF!</definedName>
    <definedName name="am1cemento">#REF!</definedName>
    <definedName name="am1hierro" localSheetId="0">#REF!</definedName>
    <definedName name="am1hierro">#REF!</definedName>
    <definedName name="aMacceso">#REF!</definedName>
    <definedName name="aMaccesoreadec">[11]Acc.Chimehuin_READEC!$U$32</definedName>
    <definedName name="aMacondct">[8]Acond.Contratalud_c_coef!$R$34</definedName>
    <definedName name="aMalcantarilla">'[17]Cómputo Recuperacion Redet.'!$T$46</definedName>
    <definedName name="aMalteo">'[8]Alteo de muros y guard_c_coef'!$S$40</definedName>
    <definedName name="aMalteoreadec">'[11]Alteo de muros y guard_READEC'!$S$39</definedName>
    <definedName name="aMApartido" localSheetId="0">#REF!</definedName>
    <definedName name="aMApartido">#REF!</definedName>
    <definedName name="aMapoyos" localSheetId="0">#REF!</definedName>
    <definedName name="aMapoyos">#REF!</definedName>
    <definedName name="aMbacheo" localSheetId="0">#REF!</definedName>
    <definedName name="aMbacheo">#REF!</definedName>
    <definedName name="aMbacheosan">#REF!</definedName>
    <definedName name="aMbandason">#REF!</definedName>
    <definedName name="aMbanquina">#REF!</definedName>
    <definedName name="aMbaranda">[8]Baranda_c_coef!$S$123</definedName>
    <definedName name="aMbase" localSheetId="0">#REF!</definedName>
    <definedName name="aMbase">#REF!</definedName>
    <definedName name="aMcabezales" localSheetId="0">#REF!</definedName>
    <definedName name="aMcabezales">#REF!</definedName>
    <definedName name="aMcalzadas" localSheetId="0">#REF!</definedName>
    <definedName name="aMcalzadas">#REF!</definedName>
    <definedName name="aMcarpeta">#REF!</definedName>
    <definedName name="aMcarpetariego">#REF!</definedName>
    <definedName name="aMCCura">#REF!</definedName>
    <definedName name="aMCCurareadec">[11]Rep.Pte.C.Cura_READEC!$U$34</definedName>
    <definedName name="aMciclovía" localSheetId="0">#REF!</definedName>
    <definedName name="aMciclovía">#REF!</definedName>
    <definedName name="aMciclovíareadec">[11]CICLOVIA_READEC!$V$35</definedName>
    <definedName name="aMcolumnas" localSheetId="0">#REF!</definedName>
    <definedName name="aMcolumnas">#REF!</definedName>
    <definedName name="aMcortepasto" localSheetId="0">#REF!</definedName>
    <definedName name="aMcortepasto">#REF!</definedName>
    <definedName name="aMdemolicion" localSheetId="0">#REF!</definedName>
    <definedName name="aMdemolicion">#REF!</definedName>
    <definedName name="aMdesembanque">#REF!</definedName>
    <definedName name="aMdren">[8]Dren_c_coef!$S$37</definedName>
    <definedName name="aMEacceso" localSheetId="0">#REF!</definedName>
    <definedName name="aMEacceso">#REF!</definedName>
    <definedName name="aMEaccesoreadec">[11]Acc.Chimehuin_READEC!$Q$24</definedName>
    <definedName name="aMEacondct">[8]Acond.Contratalud_c_coef!$R$26</definedName>
    <definedName name="aMEalcantarilla" localSheetId="0">#REF!</definedName>
    <definedName name="aMEalcantarilla">#REF!</definedName>
    <definedName name="aMEalteo">'[8]Alteo de muros y guard_c_coef'!$S$32</definedName>
    <definedName name="aMEalteoreadec">'[11]Alteo de muros y guard_READEC'!$S$31</definedName>
    <definedName name="aMEApartido" localSheetId="0">#REF!</definedName>
    <definedName name="aMEApartido">#REF!</definedName>
    <definedName name="aMEapoyos" localSheetId="0">#REF!</definedName>
    <definedName name="aMEapoyos">#REF!</definedName>
    <definedName name="aMEbacheo" localSheetId="0">#REF!</definedName>
    <definedName name="aMEbacheo">#REF!</definedName>
    <definedName name="aMEbacheosan">#REF!</definedName>
    <definedName name="aMEbandason">#REF!</definedName>
    <definedName name="aMEbanquina">#REF!</definedName>
    <definedName name="aMEbaranda">[8]Baranda_c_coef!$S$115</definedName>
    <definedName name="aMEcabezales" localSheetId="0">#REF!</definedName>
    <definedName name="aMEcabezales">#REF!</definedName>
    <definedName name="aMEcalzadas" localSheetId="0">#REF!</definedName>
    <definedName name="aMEcalzadas">#REF!</definedName>
    <definedName name="aMEcarpeta" localSheetId="0">#REF!</definedName>
    <definedName name="aMEcarpeta">#REF!</definedName>
    <definedName name="aMEcarpetariego">#REF!</definedName>
    <definedName name="aMECCura">#REF!</definedName>
    <definedName name="aMECCurareadec">[11]Rep.Pte.C.Cura_READEC!$Q$26</definedName>
    <definedName name="aMEciclovía" localSheetId="0">#REF!</definedName>
    <definedName name="aMEciclovía">#REF!</definedName>
    <definedName name="aMEciclovíareadec">[11]CICLOVIA_READEC!$R$27</definedName>
    <definedName name="aMEcolumnas" localSheetId="0">#REF!</definedName>
    <definedName name="aMEcolumnas">#REF!</definedName>
    <definedName name="aMEcortepasto" localSheetId="0">#REF!</definedName>
    <definedName name="aMEcortepasto">#REF!</definedName>
    <definedName name="aMEdemolicion" localSheetId="0">#REF!</definedName>
    <definedName name="aMEdemolicion">#REF!</definedName>
    <definedName name="aMEdesembanque">#REF!</definedName>
    <definedName name="aMEdren">[8]Dren_c_coef!$S$29</definedName>
    <definedName name="aMEescarifbanq" localSheetId="0">#REF!</definedName>
    <definedName name="aMEescarifbanq">#REF!</definedName>
    <definedName name="aMEescarificado" localSheetId="0">#REF!</definedName>
    <definedName name="aMEescarificado">#REF!</definedName>
    <definedName name="aMEescarificadoreadec">[12]Escarificado_READEC!$T$38</definedName>
    <definedName name="aMEestribos" localSheetId="0">#REF!</definedName>
    <definedName name="aMEestribos">#REF!</definedName>
    <definedName name="aMEexcavacion" localSheetId="0">#REF!</definedName>
    <definedName name="aMEexcavacion">#REF!</definedName>
    <definedName name="aMEexcavacionreadec">[12]Excavacion_READEC!$T$38</definedName>
    <definedName name="aMEgaviones">[8]Gaviones_c_coef!$S$42</definedName>
    <definedName name="aMEHermosoreadec">[11]Rep.IntegralPteRºHermoso_READEC!$R$24</definedName>
    <definedName name="aMEhorC" localSheetId="0">#REF!</definedName>
    <definedName name="aMEhorC">#REF!</definedName>
    <definedName name="aMEhormigon">'[8]Hormigon_rep_de cunetas_c_coef'!$S$41</definedName>
    <definedName name="aMEimprimacion">[8]Imprimacion_c_coef!$S$31</definedName>
    <definedName name="aMEimprimacionreadec">'[12]Riego imprim_READEC'!$S$31</definedName>
    <definedName name="aMEimprimrefor" localSheetId="0">#REF!</definedName>
    <definedName name="aMEimprimrefor">#REF!</definedName>
    <definedName name="aMEinvernal" localSheetId="0">#REF!</definedName>
    <definedName name="aMEinvernal">#REF!</definedName>
    <definedName name="aMEjunta" localSheetId="0">#REF!</definedName>
    <definedName name="aMEjunta">#REF!</definedName>
    <definedName name="aMEjuntadil">#REF!</definedName>
    <definedName name="aMEjuntas">#REF!</definedName>
    <definedName name="aMElimpieza">#REF!</definedName>
    <definedName name="aMElimpseñales">#REF!</definedName>
    <definedName name="aMElimptransp">'[8]Limpieza y traslado_c_coef'!$S$23</definedName>
    <definedName name="aMElosa" localSheetId="0">#REF!</definedName>
    <definedName name="aMElosa">#REF!</definedName>
    <definedName name="aMEmicroaglom" localSheetId="0">#REF!</definedName>
    <definedName name="aMEmicroaglom">#REF!</definedName>
    <definedName name="aMEmicroaglomreadec" localSheetId="0">#REF!</definedName>
    <definedName name="aMEmicroaglomreadec">#REF!</definedName>
    <definedName name="aMEmicroreadec">[11]Microaglomerado_READEC!$S$31</definedName>
    <definedName name="aMEmontaje" localSheetId="0">#REF!</definedName>
    <definedName name="aMEmontaje">#REF!</definedName>
    <definedName name="aMEpasamano" localSheetId="0">#REF!</definedName>
    <definedName name="aMEpasamano">#REF!</definedName>
    <definedName name="aMEperfilado">'[13]perfilado_c_coef '!$T$33</definedName>
    <definedName name="aMEpilotes" localSheetId="0">#REF!</definedName>
    <definedName name="aMEpilotes">#REF!</definedName>
    <definedName name="aMEpintado" localSheetId="0">#REF!</definedName>
    <definedName name="aMEpintado">#REF!</definedName>
    <definedName name="aMEpretiles" localSheetId="0">#REF!</definedName>
    <definedName name="aMEpretiles">#REF!</definedName>
    <definedName name="aMEpretilesreadec">[14]Pretiles_c_coef_READEC!$S$90</definedName>
    <definedName name="aMEprolongacion" localSheetId="0">#REF!</definedName>
    <definedName name="aMEprolongacion">#REF!</definedName>
    <definedName name="aMEprolongacionreadec">'[18]Prolongacion alc_READEC'!$S$32</definedName>
    <definedName name="aMEproteccion" localSheetId="0">#REF!</definedName>
    <definedName name="aMEproteccion">#REF!</definedName>
    <definedName name="aMErelleno" localSheetId="0">#REF!</definedName>
    <definedName name="aMErelleno">#REF!</definedName>
    <definedName name="aMErellenoreadec">'[11]Relleno ahuellam_READEC'!$R$160</definedName>
    <definedName name="aMErep8026" localSheetId="0">#REF!</definedName>
    <definedName name="aMErep8026">#REF!</definedName>
    <definedName name="aMErep8026readec">[11]RepSocava80.26_READEC!$R$24</definedName>
    <definedName name="aMErepalc" localSheetId="0">#REF!</definedName>
    <definedName name="aMErepalc">#REF!</definedName>
    <definedName name="aMErestdrenaje">[8]Rest.Drenaje_c_coef!$T$38</definedName>
    <definedName name="aMErestdrenajereadec">[18]Rest.Drenaje_READEC!$T$38</definedName>
    <definedName name="aMEretderrumbe">'[8]Retiro Derrumbes_c_coef'!$T$38</definedName>
    <definedName name="aMEretrecolbaranda">'[8]Retiro y recol Baranda_c_coef'!$T$27</definedName>
    <definedName name="aMERHermoso" localSheetId="0">#REF!</definedName>
    <definedName name="aMERHermoso">#REF!</definedName>
    <definedName name="aMEriego" localSheetId="0">#REF!</definedName>
    <definedName name="aMEriego">#REF!</definedName>
    <definedName name="aMErotondas" localSheetId="0">#REF!</definedName>
    <definedName name="aMErotondas">#REF!</definedName>
    <definedName name="aMEsandef">'[8]Saneamiento 1103_c_coef'!$R$24</definedName>
    <definedName name="aMescarifbanq" localSheetId="0">#REF!</definedName>
    <definedName name="aMescarifbanq">#REF!</definedName>
    <definedName name="aMescarificado" localSheetId="0">#REF!</definedName>
    <definedName name="aMescarificado">#REF!</definedName>
    <definedName name="aMEsellado" localSheetId="0">#REF!</definedName>
    <definedName name="aMEsellado">#REF!</definedName>
    <definedName name="aMEsenda">#REF!</definedName>
    <definedName name="aMEsendareadec">'[11]Senda Peatonal_READEC'!$R$27</definedName>
    <definedName name="aMEseñalamiento" localSheetId="0">#REF!</definedName>
    <definedName name="aMEseñalamiento">#REF!</definedName>
    <definedName name="aMEseñalamientoreadec">[18]Señalvertical_READEC!$S$31</definedName>
    <definedName name="aMEseñalextrusion" localSheetId="0">#REF!</definedName>
    <definedName name="aMEseñalextrusion">#REF!</definedName>
    <definedName name="aMEseñalextrusionreadec">'[18]SeñHoriz extrusion_READEC'!$S$43</definedName>
    <definedName name="aMEseñalizacion" localSheetId="0">#REF!</definedName>
    <definedName name="aMEseñalizacion">#REF!</definedName>
    <definedName name="aMEseñalizacionreadec">[18]SeñHoriz_READEC!$S$43</definedName>
    <definedName name="aMEseñalvertreadec">'[12]Señal vertical_READEC'!$S$31</definedName>
    <definedName name="aMEsistdren1071" localSheetId="0">#REF!</definedName>
    <definedName name="aMEsistdren1071">#REF!</definedName>
    <definedName name="aMestribos" localSheetId="0">#REF!</definedName>
    <definedName name="aMestribos">#REF!</definedName>
    <definedName name="aMEsubbase" localSheetId="0">#REF!</definedName>
    <definedName name="aMEsubbase">#REF!</definedName>
    <definedName name="aMEterraplen">[8]Terraplen_c_coef!$T$38</definedName>
    <definedName name="aMEterrapreadec">[12]Terraplen_READEC!$T$38</definedName>
    <definedName name="aMEterrsincomp" localSheetId="0">#REF!</definedName>
    <definedName name="aMEterrsincomp">#REF!</definedName>
    <definedName name="aMEtravesia" localSheetId="0">#REF!</definedName>
    <definedName name="aMEtravesia">#REF!</definedName>
    <definedName name="aMEvigas" localSheetId="0">#REF!</definedName>
    <definedName name="aMEvigas">#REF!</definedName>
    <definedName name="aMexcavacion">#REF!</definedName>
    <definedName name="aMexcavacionreadec">[12]Excavacion_READEC!$T$46</definedName>
    <definedName name="aMgaviones">[8]Gaviones_c_coef!$S$50</definedName>
    <definedName name="aMHermosoreadec">[11]Rep.IntegralPteRºHermoso_READEC!$V$32</definedName>
    <definedName name="aMhorC" localSheetId="0">#REF!</definedName>
    <definedName name="aMhorC">#REF!</definedName>
    <definedName name="aMhormigon">'[8]Hormigon_rep_de cunetas_c_coef'!$S$49</definedName>
    <definedName name="aMimprimacion">[8]Imprimacion_c_coef!$S$39</definedName>
    <definedName name="aMimprimacionreadec">'[12]Riego imprim_READEC'!$S$39</definedName>
    <definedName name="aMimprimrefor" localSheetId="0">#REF!</definedName>
    <definedName name="aMimprimrefor">#REF!</definedName>
    <definedName name="aMinvernal" localSheetId="0">#REF!</definedName>
    <definedName name="aMinvernal">#REF!</definedName>
    <definedName name="aMjunta" localSheetId="0">#REF!</definedName>
    <definedName name="aMjunta">#REF!</definedName>
    <definedName name="aMjuntadil">#REF!</definedName>
    <definedName name="aMjuntas">#REF!</definedName>
    <definedName name="aMlimpieza">#REF!</definedName>
    <definedName name="aMlimpseñales">#REF!</definedName>
    <definedName name="aMlimptransp">'[8]Limpieza y traslado_c_coef'!$S$31</definedName>
    <definedName name="aMlosa" localSheetId="0">#REF!</definedName>
    <definedName name="aMlosa">#REF!</definedName>
    <definedName name="aMmatbase">[19]Base_c_coef!$S$62</definedName>
    <definedName name="aMmicroaglem" localSheetId="0">#REF!</definedName>
    <definedName name="aMmicroaglem">#REF!</definedName>
    <definedName name="aMmicroaglom" localSheetId="0">#REF!</definedName>
    <definedName name="aMmicroaglom">#REF!</definedName>
    <definedName name="aMmicroaglomreadec" localSheetId="0">#REF!</definedName>
    <definedName name="aMmicroaglomreadec">#REF!</definedName>
    <definedName name="aMmicroreadec">[11]Microaglomerado_READEC!$S$39</definedName>
    <definedName name="aMmontaje" localSheetId="0">#REF!</definedName>
    <definedName name="aMmontaje">#REF!</definedName>
    <definedName name="AMO.1" localSheetId="0">'[2]Honorarios Ingeniero'!#REF!</definedName>
    <definedName name="AMO.1">'[2]Honorarios Ingeniero'!#REF!</definedName>
    <definedName name="amo.1.">'[20]Honorarios Ingeniero'!#REF!</definedName>
    <definedName name="amo.10.">'[20]Honorarios Ingeniero'!#REF!</definedName>
    <definedName name="amo.11.">'[20]Honorarios Ingeniero'!#REF!</definedName>
    <definedName name="amo.12.">'[20]Honorarios Ingeniero'!#REF!</definedName>
    <definedName name="amo.13.">'[20]Honorarios Ingeniero'!#REF!</definedName>
    <definedName name="amo.14.">'[20]Honorarios Ingeniero'!#REF!</definedName>
    <definedName name="amo.15.">'[20]Honorarios Ingeniero'!#REF!</definedName>
    <definedName name="amo.16.">'[20]Honorarios Ingeniero'!#REF!</definedName>
    <definedName name="amo.17.">'[20]Honorarios Ingeniero'!#REF!</definedName>
    <definedName name="amo.18.">'[20]Honorarios Ingeniero'!#REF!</definedName>
    <definedName name="amo.19.">'[20]Honorarios Ingeniero'!#REF!</definedName>
    <definedName name="amo.2.">'[20]Honorarios Ingeniero'!#REF!</definedName>
    <definedName name="amo.20.">'[20]Honorarios Ingeniero'!#REF!</definedName>
    <definedName name="amo.21.">'[20]Honorarios Ingeniero'!#REF!</definedName>
    <definedName name="amo.22.">'[20]Honorarios Ingeniero'!#REF!</definedName>
    <definedName name="amo.23.">'[20]Honorarios Ingeniero'!#REF!</definedName>
    <definedName name="amo.24.">'[20]Honorarios Ingeniero'!#REF!</definedName>
    <definedName name="amo.25.">'[20]Honorarios Ingeniero'!#REF!</definedName>
    <definedName name="amo.26.">'[20]Honorarios Ingeniero'!#REF!</definedName>
    <definedName name="amo.27.">'[20]Honorarios Ingeniero'!#REF!</definedName>
    <definedName name="amo.28.">'[20]Honorarios Ingeniero'!#REF!</definedName>
    <definedName name="amo.29.">'[20]Honorarios Ingeniero'!#REF!</definedName>
    <definedName name="amo.3.">'[20]Honorarios Ingeniero'!#REF!</definedName>
    <definedName name="amo.30.">'[20]Honorarios Ingeniero'!#REF!</definedName>
    <definedName name="amo.31.">'[20]Honorarios Ingeniero'!#REF!</definedName>
    <definedName name="amo.32.">'[20]Honorarios Ingeniero'!#REF!</definedName>
    <definedName name="amo.33.">'[20]Honorarios Ingeniero'!#REF!</definedName>
    <definedName name="amo.34.">'[20]Honorarios Ingeniero'!#REF!</definedName>
    <definedName name="amo.35.">'[20]Honorarios Ingeniero'!#REF!</definedName>
    <definedName name="amo.36.">'[20]Honorarios Ingeniero'!#REF!</definedName>
    <definedName name="amo.37.">'[20]Honorarios Ingeniero'!#REF!</definedName>
    <definedName name="amo.38.">'[20]Honorarios Ingeniero'!#REF!</definedName>
    <definedName name="amo.39.">'[20]Honorarios Ingeniero'!#REF!</definedName>
    <definedName name="amo.4.">'[20]Honorarios Ingeniero'!#REF!</definedName>
    <definedName name="amo.40.">'[20]Honorarios Ingeniero'!#REF!</definedName>
    <definedName name="amo.41.">'[20]Honorarios Ingeniero'!#REF!</definedName>
    <definedName name="amo.42.">'[20]Honorarios Ingeniero'!#REF!</definedName>
    <definedName name="amo.43.">'[20]Honorarios Ingeniero'!#REF!</definedName>
    <definedName name="amo.44.">'[20]Honorarios Ingeniero'!#REF!</definedName>
    <definedName name="amo.45.">'[20]Honorarios Ingeniero'!#REF!</definedName>
    <definedName name="amo.46.">'[20]Honorarios Ingeniero'!#REF!</definedName>
    <definedName name="amo.47.">'[20]Honorarios Ingeniero'!#REF!</definedName>
    <definedName name="amo.48.">'[20]Honorarios Ingeniero'!#REF!</definedName>
    <definedName name="amo.49.">'[20]Honorarios Ingeniero'!#REF!</definedName>
    <definedName name="amo.5.">'[20]Honorarios Ingeniero'!#REF!</definedName>
    <definedName name="amo.50.">'[20]Honorarios Ingeniero'!#REF!</definedName>
    <definedName name="amo.51.">'[20]Honorarios Ingeniero'!#REF!</definedName>
    <definedName name="amo.52.">'[20]Honorarios Ingeniero'!#REF!</definedName>
    <definedName name="amo.6.">'[20]Honorarios Ingeniero'!#REF!</definedName>
    <definedName name="amo.7.">'[20]Honorarios Ingeniero'!#REF!</definedName>
    <definedName name="amo.8.">'[20]Honorarios Ingeniero'!#REF!</definedName>
    <definedName name="amo.9.">'[20]Honorarios Ingeniero'!#REF!</definedName>
    <definedName name="Amo3b">[21]ANALISIS!#REF!</definedName>
    <definedName name="aMOacceso" localSheetId="0">#REF!</definedName>
    <definedName name="aMOacceso">#REF!</definedName>
    <definedName name="aMOaccesoreadec">[11]Acc.Chimehuin_READEC!$S$28</definedName>
    <definedName name="aMOacondct">[8]Acond.Contratalud_c_coef!$R$30</definedName>
    <definedName name="aMOalcantarilla" localSheetId="0">#REF!</definedName>
    <definedName name="aMOalcantarilla">#REF!</definedName>
    <definedName name="aMOalcantarillareadec">[18]Alcantarilla_READEC!$T$42</definedName>
    <definedName name="aMOalteo">'[8]Alteo de muros y guard_c_coef'!$S$36</definedName>
    <definedName name="aMOalteoreadec">'[11]Alteo de muros y guard_READEC'!$S$35</definedName>
    <definedName name="aMOApartido" localSheetId="0">#REF!</definedName>
    <definedName name="aMOApartido">#REF!</definedName>
    <definedName name="aMOapoyos" localSheetId="0">#REF!</definedName>
    <definedName name="aMOapoyos">#REF!</definedName>
    <definedName name="aMObacheo" localSheetId="0">#REF!</definedName>
    <definedName name="aMObacheo">#REF!</definedName>
    <definedName name="aMObacheosan">#REF!</definedName>
    <definedName name="aMObandason">#REF!</definedName>
    <definedName name="aMObanquina">#REF!</definedName>
    <definedName name="aMObaranda">[8]Baranda_c_coef!$S$119</definedName>
    <definedName name="aMObarandareadec">[18]Baranda_READEC!$S$119</definedName>
    <definedName name="aMObase">[8]Base_c_coef!$S$58</definedName>
    <definedName name="aMOcabezales" localSheetId="0">#REF!</definedName>
    <definedName name="aMOcabezales">#REF!</definedName>
    <definedName name="aMOcalzadahorm" localSheetId="0">#REF!</definedName>
    <definedName name="aMOcalzadahorm">#REF!</definedName>
    <definedName name="aMOcalzadas" localSheetId="0">#REF!</definedName>
    <definedName name="aMOcalzadas">#REF!</definedName>
    <definedName name="aMOcarpeta">#REF!</definedName>
    <definedName name="aMOcarpetariego">#REF!</definedName>
    <definedName name="aMOCCura">#REF!</definedName>
    <definedName name="aMOCCurareadec">[11]Rep.Pte.C.Cura_READEC!$S$30</definedName>
    <definedName name="aMOciclovía" localSheetId="0">#REF!</definedName>
    <definedName name="aMOciclovía">#REF!</definedName>
    <definedName name="aMOciclovíareadec">[11]CICLOVIA_READEC!$T$31</definedName>
    <definedName name="aMOcolumnas" localSheetId="0">#REF!</definedName>
    <definedName name="aMOcolumnas">#REF!</definedName>
    <definedName name="aMOcortepasto" localSheetId="0">#REF!</definedName>
    <definedName name="aMOcortepasto">#REF!</definedName>
    <definedName name="aMOdemolicion" localSheetId="0">#REF!</definedName>
    <definedName name="aMOdemolicion">#REF!</definedName>
    <definedName name="aMOdesembanque">#REF!</definedName>
    <definedName name="aMOdren">[8]Dren_c_coef!$S$33</definedName>
    <definedName name="aMOescarifbanq" localSheetId="0">#REF!</definedName>
    <definedName name="aMOescarifbanq">#REF!</definedName>
    <definedName name="aMOescarificado">[8]Escarificado_c_coef!$T$47</definedName>
    <definedName name="aMOestribos" localSheetId="0">#REF!</definedName>
    <definedName name="aMOestribos">#REF!</definedName>
    <definedName name="aMOexcavacion" localSheetId="0">#REF!</definedName>
    <definedName name="aMOexcavacion">#REF!</definedName>
    <definedName name="aMOexcavacionreadec">[12]Excavacion_READEC!$T$42</definedName>
    <definedName name="aMOgaviones" localSheetId="0">#REF!</definedName>
    <definedName name="aMOgaviones">#REF!</definedName>
    <definedName name="aMOHermosoreadec">[11]Rep.IntegralPteRºHermoso_READEC!$T$28</definedName>
    <definedName name="aMOhorC" localSheetId="0">#REF!</definedName>
    <definedName name="aMOhorC">#REF!</definedName>
    <definedName name="aMOhormigon">'[8]Hormigon_rep_de cunetas_c_coef'!$S$45</definedName>
    <definedName name="aMOimprimacion">[8]Imprimacion_c_coef!$S$35</definedName>
    <definedName name="aMOimprimacionreadec">'[12]Riego imprim_READEC'!$S$35</definedName>
    <definedName name="aMOimprimrefor" localSheetId="0">#REF!</definedName>
    <definedName name="aMOimprimrefor">#REF!</definedName>
    <definedName name="aMOinvernal" localSheetId="0">#REF!</definedName>
    <definedName name="aMOinvernal">#REF!</definedName>
    <definedName name="aMOjunta" localSheetId="0">#REF!</definedName>
    <definedName name="aMOjunta">#REF!</definedName>
    <definedName name="aMOjuntadil">#REF!</definedName>
    <definedName name="aMOjuntas">#REF!</definedName>
    <definedName name="aMOlimpieza">#REF!</definedName>
    <definedName name="aMOlimpseñales">#REF!</definedName>
    <definedName name="aMOlimptransp">'[8]Limpieza y traslado_c_coef'!$S$27</definedName>
    <definedName name="aMOlosa" localSheetId="0">#REF!</definedName>
    <definedName name="aMOlosa">#REF!</definedName>
    <definedName name="aMOmatbase">[19]Base_c_coef!$S$58</definedName>
    <definedName name="aMOmicroaglom" localSheetId="0">#REF!</definedName>
    <definedName name="aMOmicroaglom">#REF!</definedName>
    <definedName name="aMOmicroaglomreadec" localSheetId="0">#REF!</definedName>
    <definedName name="aMOmicroaglomreadec">#REF!</definedName>
    <definedName name="aMOmicroreadec">[11]Microaglomerado_READEC!$S$35</definedName>
    <definedName name="aMOmontaje" localSheetId="0">#REF!</definedName>
    <definedName name="aMOmontaje">#REF!</definedName>
    <definedName name="aMOpasamano" localSheetId="0">#REF!</definedName>
    <definedName name="aMOpasamano">#REF!</definedName>
    <definedName name="aMOperfilado">'[13]perfilado_c_coef '!$T$37</definedName>
    <definedName name="aMOpintado" localSheetId="0">#REF!</definedName>
    <definedName name="aMOpintado">#REF!</definedName>
    <definedName name="aMOpretiles" localSheetId="0">#REF!</definedName>
    <definedName name="aMOpretiles">#REF!</definedName>
    <definedName name="aMOpretilesreadec">[14]Pretiles_c_coef_READEC!$S$94</definedName>
    <definedName name="aMOprolongacion" localSheetId="0">#REF!</definedName>
    <definedName name="aMOprolongacion">#REF!</definedName>
    <definedName name="aMOprolongacionreadec">'[18]Prolongacion alc_READEC'!$S$36</definedName>
    <definedName name="aMOproteccion" localSheetId="0">#REF!</definedName>
    <definedName name="aMOproteccion">#REF!</definedName>
    <definedName name="aMOrelleno" localSheetId="0">#REF!</definedName>
    <definedName name="aMOrelleno">#REF!</definedName>
    <definedName name="aMOrellenoreadec">'[11]Relleno ahuellam_READEC'!$R$164</definedName>
    <definedName name="aMOrep8026" localSheetId="0">#REF!</definedName>
    <definedName name="aMOrep8026">#REF!</definedName>
    <definedName name="aMOrep8026readec">[11]RepSocava80.26_READEC!$T$28</definedName>
    <definedName name="aMOrepalc" localSheetId="0">#REF!</definedName>
    <definedName name="aMOrepalc">#REF!</definedName>
    <definedName name="aMOrestdrenaje">[8]Rest.Drenaje_c_coef!$T$42</definedName>
    <definedName name="aMOrestdrenajereadec">[18]Rest.Drenaje_READEC!$T$42</definedName>
    <definedName name="aMOretderrumbe">'[8]Retiro Derrumbes_c_coef'!$T$42</definedName>
    <definedName name="aMOretrecolbaranda">'[8]Retiro y recol Baranda_c_coef'!$T$31</definedName>
    <definedName name="aMOrexcavacion" localSheetId="0">#REF!</definedName>
    <definedName name="aMOrexcavacion">#REF!</definedName>
    <definedName name="aMORHermoso" localSheetId="0">#REF!</definedName>
    <definedName name="aMORHermoso">#REF!</definedName>
    <definedName name="aMOriego" localSheetId="0">#REF!</definedName>
    <definedName name="aMOriego">#REF!</definedName>
    <definedName name="aMOrotondas">#REF!</definedName>
    <definedName name="aMOsandef">'[8]Saneamiento 1103_c_coef'!$T$28</definedName>
    <definedName name="aMOsellado" localSheetId="0">#REF!</definedName>
    <definedName name="aMOsellado">#REF!</definedName>
    <definedName name="aMOsenda" localSheetId="0">#REF!</definedName>
    <definedName name="aMOsenda">#REF!</definedName>
    <definedName name="aMOsendareadec">'[11]Senda Peatonal_READEC'!$T$31</definedName>
    <definedName name="aMOseñalamiento" localSheetId="0">#REF!</definedName>
    <definedName name="aMOseñalamiento">#REF!</definedName>
    <definedName name="aMOseñalamientoreadec">[18]Señalvertical_READEC!$S$35</definedName>
    <definedName name="aMOseñalextrusion" localSheetId="0">#REF!</definedName>
    <definedName name="aMOseñalextrusion">#REF!</definedName>
    <definedName name="aMOseñalextrusionreadec">'[18]SeñHoriz extrusion_READEC'!$S$47</definedName>
    <definedName name="aMOseñalizacion" localSheetId="0">#REF!</definedName>
    <definedName name="aMOseñalizacion">#REF!</definedName>
    <definedName name="aMOseñalizacionreadec">[18]SeñHoriz_READEC!$S$47</definedName>
    <definedName name="aMOseñalvertreadec">'[12]Señal vertical_READEC'!$S$35</definedName>
    <definedName name="aMOsistdren1071" localSheetId="0">#REF!</definedName>
    <definedName name="aMOsistdren1071">#REF!</definedName>
    <definedName name="aMOsubbase" localSheetId="0">#REF!</definedName>
    <definedName name="aMOsubbase">#REF!</definedName>
    <definedName name="aMOterraplen">[8]Terraplen_c_coef!$T$42</definedName>
    <definedName name="aMOterrapreadec">[12]Terraplen_READEC!$T$42</definedName>
    <definedName name="aMOterrsincomp" localSheetId="0">#REF!</definedName>
    <definedName name="aMOterrsincomp">#REF!</definedName>
    <definedName name="aMOtravesia" localSheetId="0">#REF!</definedName>
    <definedName name="aMOtravesia">#REF!</definedName>
    <definedName name="aMOvigas" localSheetId="0">#REF!</definedName>
    <definedName name="aMOvigas">#REF!</definedName>
    <definedName name="aMpasamano">#REF!</definedName>
    <definedName name="aMperfilado">'[13]perfilado_c_coef '!$T$41</definedName>
    <definedName name="aMpilotes" localSheetId="0">#REF!</definedName>
    <definedName name="aMpilotes">#REF!</definedName>
    <definedName name="aMpintado" localSheetId="0">#REF!</definedName>
    <definedName name="aMpintado">#REF!</definedName>
    <definedName name="aMpretiles" localSheetId="0">#REF!</definedName>
    <definedName name="aMpretiles">#REF!</definedName>
    <definedName name="aMpretilesreadec">[14]Pretiles_c_coef_READEC!$S$98</definedName>
    <definedName name="aMprolongacion" localSheetId="0">#REF!</definedName>
    <definedName name="aMprolongacion">#REF!</definedName>
    <definedName name="aMprolongacionreadec">'[18]Prolongacion alc_READEC'!$S$40</definedName>
    <definedName name="aMproteccion" localSheetId="0">#REF!</definedName>
    <definedName name="aMproteccion">#REF!</definedName>
    <definedName name="aMrelleno" localSheetId="0">#REF!</definedName>
    <definedName name="aMrelleno">#REF!</definedName>
    <definedName name="aMrellenoreadec">'[11]Relleno ahuellam_READEC'!$R$168</definedName>
    <definedName name="aMrep8026" localSheetId="0">#REF!</definedName>
    <definedName name="aMrep8026">#REF!</definedName>
    <definedName name="aMrep8026readec">[11]RepSocava80.26_READEC!$V$32</definedName>
    <definedName name="aMrepalc" localSheetId="0">#REF!</definedName>
    <definedName name="aMrepalc">#REF!</definedName>
    <definedName name="aMrestdrenaje">[8]Rest.Drenaje_c_coef!$T$46</definedName>
    <definedName name="aMrestdrenajereadec">[18]Rest.Drenaje_READEC!$T$46</definedName>
    <definedName name="aMretderrumbe">'[8]Retiro Derrumbes_c_coef'!$T$46</definedName>
    <definedName name="aMretrecolbaranda">'[8]Retiro y recol Baranda_c_coef'!$T$35</definedName>
    <definedName name="aMRHermoso" localSheetId="0">#REF!</definedName>
    <definedName name="aMRHermoso">#REF!</definedName>
    <definedName name="aMriego" localSheetId="0">#REF!</definedName>
    <definedName name="aMriego">#REF!</definedName>
    <definedName name="aMrotondas" localSheetId="0">#REF!</definedName>
    <definedName name="aMrotondas">#REF!</definedName>
    <definedName name="aMsandef">'[8]Saneamiento 1103_c_coef'!$V$32</definedName>
    <definedName name="aMsellado" localSheetId="0">#REF!</definedName>
    <definedName name="aMsellado">#REF!</definedName>
    <definedName name="aMsenda" localSheetId="0">#REF!</definedName>
    <definedName name="aMsenda">#REF!</definedName>
    <definedName name="aMsendareadec">'[11]Senda Peatonal_READEC'!$V$35</definedName>
    <definedName name="aMseñalamiento" localSheetId="0">#REF!</definedName>
    <definedName name="aMseñalamiento">#REF!</definedName>
    <definedName name="aMseñalamientoreadec">[18]Señalvertical_READEC!$S$39</definedName>
    <definedName name="aMseñalextrusion" localSheetId="0">#REF!</definedName>
    <definedName name="aMseñalextrusion">#REF!</definedName>
    <definedName name="aMseñalextrusionreadec">'[18]SeñHoriz extrusion_READEC'!$S$51</definedName>
    <definedName name="aMseñalizacion" localSheetId="0">#REF!</definedName>
    <definedName name="aMseñalizacion">#REF!</definedName>
    <definedName name="aMseñalizacionreadec">[18]SeñHoriz_READEC!$S$51</definedName>
    <definedName name="aMseñalvertreadec">'[12]Señal vertical_READEC'!$S$39</definedName>
    <definedName name="aMsistdren1071" localSheetId="0">#REF!</definedName>
    <definedName name="aMsistdren1071">#REF!</definedName>
    <definedName name="aMsubbase" localSheetId="0">#REF!</definedName>
    <definedName name="aMsubbase">#REF!</definedName>
    <definedName name="aMterraplen">[8]Terraplen_c_coef!$T$46</definedName>
    <definedName name="aMterrapreadec">[12]Terraplen_READEC!$T$46</definedName>
    <definedName name="aMterrsincomp" localSheetId="0">#REF!</definedName>
    <definedName name="aMterrsincomp">#REF!</definedName>
    <definedName name="aMtravesia" localSheetId="0">#REF!</definedName>
    <definedName name="aMtravesia">#REF!</definedName>
    <definedName name="aMvigas" localSheetId="0">#REF!</definedName>
    <definedName name="aMvigas">#REF!</definedName>
    <definedName name="ana">#REF!</definedName>
    <definedName name="ANALISIS">[22]ANALISIS!$P$1:$BB$97</definedName>
    <definedName name="APAUXIL">'[23]AP AUXIL.'!$D$12:$AA$2275</definedName>
    <definedName name="APAUXIL_1">NA()</definedName>
    <definedName name="APCOSTO">'[23]AP DNV'!$C$11:$AA$2950</definedName>
    <definedName name="APCOSTO_1">NA()</definedName>
    <definedName name="Apert_caja">'[24]precios '!$E$26</definedName>
    <definedName name="APVENTA">'[23]AP DNV'!$B$11:$AA$3317</definedName>
    <definedName name="APVENTA_1">NA()</definedName>
    <definedName name="AR">[25]Pautas!$V$45</definedName>
    <definedName name="_xlnm.Extract">[26]Equipos!$R$7:$AD$46</definedName>
    <definedName name="_xlnm.Print_Area" localSheetId="7">BALANCES!$A$1:$I$7</definedName>
    <definedName name="_xlnm.Print_Area" localSheetId="6">'BUEN CONCEPTO'!$A$1:$J$5</definedName>
    <definedName name="_xlnm.Print_Area" localSheetId="0">DDJJ!$B$1:$O$234</definedName>
    <definedName name="_xlnm.Print_Area" localSheetId="11">Hoja2!$B$6:$R$33</definedName>
    <definedName name="_xlnm.Print_Area" localSheetId="10">LITIGIOS!$A$1:$G$43</definedName>
    <definedName name="_xlnm.Print_Area" localSheetId="2">OBRAS!$1:$7</definedName>
    <definedName name="_xlnm.Print_Area" localSheetId="8">'Propietarios de la Sociedad'!$A$1:$E$8</definedName>
    <definedName name="_xlnm.Print_Area" localSheetId="1">RNCOP!$A$1:$G$4</definedName>
    <definedName name="AREA1">'[27]&gt;'!$B$2:$C$35</definedName>
    <definedName name="AREA2">'[27]&lt;'!$B$2:$C$35</definedName>
    <definedName name="ARENA_SILICEA" localSheetId="0">#REF!</definedName>
    <definedName name="ARENA_SILICEA">#REF!</definedName>
    <definedName name="armco">[10]tablasVN!$D$96</definedName>
    <definedName name="ASFALTO_70_100" localSheetId="0">#REF!</definedName>
    <definedName name="ASFALTO_70_100">#REF!</definedName>
    <definedName name="ASFDIL">[28]MAT.COMERC.!$F$54</definedName>
    <definedName name="ASFDIL_1">NA()</definedName>
    <definedName name="Asistencia">[29]Constantes!$E$28</definedName>
    <definedName name="at1cañodren" localSheetId="0">#REF!</definedName>
    <definedName name="at1cañodren">#REF!</definedName>
    <definedName name="at1cemento" localSheetId="0">#REF!</definedName>
    <definedName name="at1cemento">#REF!</definedName>
    <definedName name="at1hierro" localSheetId="0">#REF!</definedName>
    <definedName name="at1hierro">#REF!</definedName>
    <definedName name="aTacceso">#REF!</definedName>
    <definedName name="aTaccesoreadec">[11]Acc.Chimehuin_READEC!$T$30</definedName>
    <definedName name="aTacondct">[8]Acond.Contratalud_c_coef!$R$32</definedName>
    <definedName name="aTalcantarilla" localSheetId="0">#REF!</definedName>
    <definedName name="aTalcantarilla">#REF!</definedName>
    <definedName name="aTalcantarillareadec">[18]Alcantarilla_READEC!$T$44</definedName>
    <definedName name="aTalteo">'[8]Alteo de muros y guard_c_coef'!$S$38</definedName>
    <definedName name="aTalteoreadec">'[11]Alteo de muros y guard_READEC'!$S$37</definedName>
    <definedName name="aTApartido" localSheetId="0">#REF!</definedName>
    <definedName name="aTApartido">#REF!</definedName>
    <definedName name="aTbacheo" localSheetId="0">#REF!</definedName>
    <definedName name="aTbacheo">#REF!</definedName>
    <definedName name="aTbacheosan" localSheetId="0">#REF!</definedName>
    <definedName name="aTbacheosan">#REF!</definedName>
    <definedName name="aTbandason">#REF!</definedName>
    <definedName name="aTbanquina">#REF!</definedName>
    <definedName name="aTbaranda">[8]Baranda_c_coef!$S$121</definedName>
    <definedName name="aTbarandareadec">[18]Baranda_READEC!$S$121</definedName>
    <definedName name="aTbase">[8]Base_c_coef!$S$60</definedName>
    <definedName name="aTcabezales" localSheetId="0">#REF!</definedName>
    <definedName name="aTcabezales">#REF!</definedName>
    <definedName name="aTcalzadahorm" localSheetId="0">#REF!</definedName>
    <definedName name="aTcalzadahorm">#REF!</definedName>
    <definedName name="aTcalzadas" localSheetId="0">#REF!</definedName>
    <definedName name="aTcalzadas">#REF!</definedName>
    <definedName name="aTcarpeta">#REF!</definedName>
    <definedName name="aTcarpetariego">#REF!</definedName>
    <definedName name="aTCCura">#REF!</definedName>
    <definedName name="aTCCurareadec">[11]Rep.Pte.C.Cura_READEC!$T$32</definedName>
    <definedName name="aTciclovía" localSheetId="0">#REF!</definedName>
    <definedName name="aTciclovía">#REF!</definedName>
    <definedName name="aTciclovíareadec">[11]CICLOVIA_READEC!$U$33</definedName>
    <definedName name="aTcolumnas" localSheetId="0">#REF!</definedName>
    <definedName name="aTcolumnas">#REF!</definedName>
    <definedName name="aTcortepasto" localSheetId="0">#REF!</definedName>
    <definedName name="aTcortepasto">#REF!</definedName>
    <definedName name="aTdemolicion" localSheetId="0">#REF!</definedName>
    <definedName name="aTdemolicion">#REF!</definedName>
    <definedName name="aTdesembanque">#REF!</definedName>
    <definedName name="aTdren">[8]Dren_c_coef!$S$35</definedName>
    <definedName name="aTescarifbanq" localSheetId="0">#REF!</definedName>
    <definedName name="aTescarifbanq">#REF!</definedName>
    <definedName name="aTescarificado">[8]Escarificado_c_coef!$T$49</definedName>
    <definedName name="aTestribos" localSheetId="0">#REF!</definedName>
    <definedName name="aTestribos">#REF!</definedName>
    <definedName name="aTexcavacion" localSheetId="0">#REF!</definedName>
    <definedName name="aTexcavacion">#REF!</definedName>
    <definedName name="aTexcavacionreadec">[12]Excavacion_READEC!$T$44</definedName>
    <definedName name="aTgaviones">[8]Gaviones_c_coef!$S$48</definedName>
    <definedName name="aTHermosoreadec">[11]Rep.IntegralPteRºHermoso_READEC!$U$30</definedName>
    <definedName name="aThorC" localSheetId="0">#REF!</definedName>
    <definedName name="aThorC">#REF!</definedName>
    <definedName name="aThormigon">'[8]Hormigon_rep_de cunetas_c_coef'!$S$47</definedName>
    <definedName name="aTimprimacion">[8]Imprimacion_c_coef!$S$37</definedName>
    <definedName name="aTimprimacionreadec">'[12]Riego imprim_READEC'!$S$37</definedName>
    <definedName name="aTimprimrefor" localSheetId="0">#REF!</definedName>
    <definedName name="aTimprimrefor">#REF!</definedName>
    <definedName name="aTinvernal" localSheetId="0">#REF!</definedName>
    <definedName name="aTinvernal">#REF!</definedName>
    <definedName name="aTjunta" localSheetId="0">#REF!</definedName>
    <definedName name="aTjunta">#REF!</definedName>
    <definedName name="aTjuntadil">#REF!</definedName>
    <definedName name="aTjuntas">#REF!</definedName>
    <definedName name="aTlimpieza">#REF!</definedName>
    <definedName name="aTlimpseñales">#REF!</definedName>
    <definedName name="aTlimptransp">'[8]Limpieza y traslado_c_coef'!$S$29</definedName>
    <definedName name="aTlosa" localSheetId="0">#REF!</definedName>
    <definedName name="aTlosa">#REF!</definedName>
    <definedName name="aTmatbase">[19]Base_c_coef!$S$60</definedName>
    <definedName name="aTmicroaglom" localSheetId="0">#REF!</definedName>
    <definedName name="aTmicroaglom">#REF!</definedName>
    <definedName name="aTmicroaglomreadec" localSheetId="0">#REF!</definedName>
    <definedName name="aTmicroaglomreadec">#REF!</definedName>
    <definedName name="aTmicroreadec">[11]Microaglomerado_READEC!$S$37</definedName>
    <definedName name="aTmontaje" localSheetId="0">#REF!</definedName>
    <definedName name="aTmontaje">#REF!</definedName>
    <definedName name="aTpasamano" localSheetId="0">#REF!</definedName>
    <definedName name="aTpasamano">#REF!</definedName>
    <definedName name="aTperfilado">'[13]perfilado_c_coef '!$T$39</definedName>
    <definedName name="aTpilotes" localSheetId="0">#REF!</definedName>
    <definedName name="aTpilotes">#REF!</definedName>
    <definedName name="aTpintado" localSheetId="0">#REF!</definedName>
    <definedName name="aTpintado">#REF!</definedName>
    <definedName name="aTpretiles" localSheetId="0">#REF!</definedName>
    <definedName name="aTpretiles">#REF!</definedName>
    <definedName name="aTpretilesreadec">[14]Pretiles_c_coef_READEC!$S$96</definedName>
    <definedName name="aTprolongacion" localSheetId="0">#REF!</definedName>
    <definedName name="aTprolongacion">#REF!</definedName>
    <definedName name="aTprolongacionreadec">'[18]Prolongacion alc_READEC'!$S$38</definedName>
    <definedName name="aTproteccion" localSheetId="0">#REF!</definedName>
    <definedName name="aTproteccion">#REF!</definedName>
    <definedName name="aTrelleno" localSheetId="0">#REF!</definedName>
    <definedName name="aTrelleno">#REF!</definedName>
    <definedName name="aTrellenoreadec">'[11]Relleno ahuellam_READEC'!$R$166</definedName>
    <definedName name="aTrep8026" localSheetId="0">#REF!</definedName>
    <definedName name="aTrep8026">#REF!</definedName>
    <definedName name="aTrep8026readec">[11]RepSocava80.26_READEC!$U$30</definedName>
    <definedName name="aTrepalc" localSheetId="0">#REF!</definedName>
    <definedName name="aTrepalc">#REF!</definedName>
    <definedName name="aTrepalcreadec" localSheetId="0">#REF!</definedName>
    <definedName name="aTrepalcreadec">#REF!</definedName>
    <definedName name="aTrestdrenaje">[8]Rest.Drenaje_c_coef!$T$44</definedName>
    <definedName name="aTrestdrenajereadec">[18]Rest.Drenaje_READEC!$T$44</definedName>
    <definedName name="aTretderrumbe">'[8]Retiro Derrumbes_c_coef'!$T$44</definedName>
    <definedName name="aTretrecolbaranda">'[8]Retiro y recol Baranda_c_coef'!$T$33</definedName>
    <definedName name="aTRHermoso" localSheetId="0">#REF!</definedName>
    <definedName name="aTRHermoso">#REF!</definedName>
    <definedName name="aTriego" localSheetId="0">#REF!</definedName>
    <definedName name="aTriego">#REF!</definedName>
    <definedName name="aTrotondas" localSheetId="0">#REF!</definedName>
    <definedName name="aTrotondas">#REF!</definedName>
    <definedName name="aTsandef">'[8]Saneamiento 1103_c_coef'!$U$30</definedName>
    <definedName name="aTsellado" localSheetId="0">#REF!</definedName>
    <definedName name="aTsellado">#REF!</definedName>
    <definedName name="aTsenda" localSheetId="0">#REF!</definedName>
    <definedName name="aTsenda">#REF!</definedName>
    <definedName name="aTsendareadec">'[11]Senda Peatonal_READEC'!$U$33</definedName>
    <definedName name="aTseñalamiento" localSheetId="0">#REF!</definedName>
    <definedName name="aTseñalamiento">#REF!</definedName>
    <definedName name="aTseñalamientoreadec">[18]Señalvertical_READEC!$S$37</definedName>
    <definedName name="aTseñalextrusion" localSheetId="0">#REF!</definedName>
    <definedName name="aTseñalextrusion">#REF!</definedName>
    <definedName name="aTseñalextrusionreadec">'[18]SeñHoriz extrusion_READEC'!$S$49</definedName>
    <definedName name="aTseñalizacion" localSheetId="0">#REF!</definedName>
    <definedName name="aTseñalizacion">#REF!</definedName>
    <definedName name="aTseñalizacionreadec">[18]SeñHoriz_READEC!$S$49</definedName>
    <definedName name="aTseñalvertreadec">'[12]Señal vertical_READEC'!$S$37</definedName>
    <definedName name="aTsistdren1071" localSheetId="0">#REF!</definedName>
    <definedName name="aTsistdren1071">#REF!</definedName>
    <definedName name="aTsubbase" localSheetId="0">#REF!</definedName>
    <definedName name="aTsubbase">#REF!</definedName>
    <definedName name="aTterraplen">[8]Terraplen_c_coef!$T$44</definedName>
    <definedName name="aTterrapreadec">[12]Terraplen_READEC!$T$44</definedName>
    <definedName name="aTterrsincomp" localSheetId="0">#REF!</definedName>
    <definedName name="aTterrsincomp">#REF!</definedName>
    <definedName name="aTtravesia" localSheetId="0">#REF!</definedName>
    <definedName name="aTtravesia">#REF!</definedName>
    <definedName name="aTvigas" localSheetId="0">#REF!</definedName>
    <definedName name="aTvigas">#REF!</definedName>
    <definedName name="Aux_Ana">#REF!</definedName>
    <definedName name="ay">[9]M.deO.!$I$24</definedName>
    <definedName name="AYU" localSheetId="0">#REF!</definedName>
    <definedName name="AYU">#REF!</definedName>
    <definedName name="AYUD">'[30]certificado 1'!$G$31</definedName>
    <definedName name="AYUD_1">NA()</definedName>
    <definedName name="ayudr">'[31]ORIGEN MZ-98'!$F$48</definedName>
    <definedName name="baranda">'[24]precios '!$E$506</definedName>
    <definedName name="BASE">[32]INSUMOS!$A$6:$D$310</definedName>
    <definedName name="Base_Gr_asf">'[24]precios '!$E$197</definedName>
    <definedName name="_xlnm.Database">[26]Equipos!$A$6:$M$364</definedName>
    <definedName name="BE">'[33]Equipos-Mat'!$E$191</definedName>
    <definedName name="Beneficio">[29]Constantes!$E$12</definedName>
    <definedName name="BF" localSheetId="0">'[20]Honorarios Ingeniero'!#REF!</definedName>
    <definedName name="BF">'[20]Honorarios Ingeniero'!#REF!</definedName>
    <definedName name="bit" localSheetId="0">[6]matcom!#REF!</definedName>
    <definedName name="bit">[6]matcom!#REF!</definedName>
    <definedName name="BSDG" localSheetId="0">'[2]Honorarios Ingeniero'!#REF!</definedName>
    <definedName name="BSDG">'[2]Honorarios Ingeniero'!#REF!</definedName>
    <definedName name="BSociales">[29]Constantes!$E$29</definedName>
    <definedName name="c.pie0006g" localSheetId="0">[9]Material!#REF!</definedName>
    <definedName name="c.pie0006g">[9]Material!#REF!</definedName>
    <definedName name="c.pie0612g" localSheetId="0">[9]Material!#REF!</definedName>
    <definedName name="c.pie0612g">[9]Material!#REF!</definedName>
    <definedName name="c.pie0620g" localSheetId="0">[9]Material!#REF!</definedName>
    <definedName name="c.pie0620g">[9]Material!#REF!</definedName>
    <definedName name="c.pie1020g" localSheetId="0">[9]Material!#REF!</definedName>
    <definedName name="c.pie1020g">[9]Material!#REF!</definedName>
    <definedName name="c.pie1030g">[9]Material!#REF!</definedName>
    <definedName name="c.pie3050g">[9]Material!#REF!</definedName>
    <definedName name="ca">[10]tablasVN!$D$92</definedName>
    <definedName name="CABEZA1" localSheetId="0">#REF!</definedName>
    <definedName name="CABEZA1">#REF!</definedName>
    <definedName name="CABEZA2" localSheetId="0">#REF!</definedName>
    <definedName name="CABEZA2">#REF!</definedName>
    <definedName name="CABEZA3" localSheetId="0">#REF!</definedName>
    <definedName name="CABEZA3">#REF!</definedName>
    <definedName name="CABEZA4">#REF!</definedName>
    <definedName name="CABEZA5">#REF!</definedName>
    <definedName name="CABEZA6">#REF!</definedName>
    <definedName name="CABEZAITEM">#REF!</definedName>
    <definedName name="Caeacceso">#REF!</definedName>
    <definedName name="Caeacondct">[8]Acond.Contratalud_c_coef!$T$41</definedName>
    <definedName name="Caealcantarilla" localSheetId="0">#REF!</definedName>
    <definedName name="Caealcantarilla">#REF!</definedName>
    <definedName name="Caealcantarillareadec">[18]Alcantarilla_READEC!$W$18</definedName>
    <definedName name="Caealteomyg">'[8]Alteo de muros y guard_c_coef'!$V$49</definedName>
    <definedName name="CaeApartido" localSheetId="0">#REF!</definedName>
    <definedName name="CaeApartido">#REF!</definedName>
    <definedName name="Caeapoyos" localSheetId="0">#REF!</definedName>
    <definedName name="Caeapoyos">#REF!</definedName>
    <definedName name="Caebacheo" localSheetId="0">#REF!</definedName>
    <definedName name="Caebacheo">#REF!</definedName>
    <definedName name="Caebandason">#REF!</definedName>
    <definedName name="Caebandasonreadec">[18]BandasOSonoras_READEC!$V$21</definedName>
    <definedName name="Caebanquina" localSheetId="0">#REF!</definedName>
    <definedName name="Caebanquina">#REF!</definedName>
    <definedName name="Caebaranda">[8]Baranda_c_coef!$U$88</definedName>
    <definedName name="Caebarandareadec">[18]Baranda_READEC!$U$88</definedName>
    <definedName name="Caebase">[8]Base_c_coef!$W$27</definedName>
    <definedName name="Caecabezales" localSheetId="0">#REF!</definedName>
    <definedName name="Caecabezales">#REF!</definedName>
    <definedName name="Caecalzadahorm" localSheetId="0">#REF!</definedName>
    <definedName name="Caecalzadahorm">#REF!</definedName>
    <definedName name="Caecalzadas" localSheetId="0">#REF!</definedName>
    <definedName name="Caecalzadas">#REF!</definedName>
    <definedName name="Caecarpeta">#REF!</definedName>
    <definedName name="Caecarpetariego">#REF!</definedName>
    <definedName name="CaeCCura">#REF!</definedName>
    <definedName name="Caeciclovía">#REF!</definedName>
    <definedName name="Caecolumnas">#REF!</definedName>
    <definedName name="Caecortepasto">#REF!</definedName>
    <definedName name="Caedemolicion">#REF!</definedName>
    <definedName name="Caedesembanque">#REF!</definedName>
    <definedName name="Caeescarifbanq">#REF!</definedName>
    <definedName name="Caeescarificado">[8]Escarificado_c_coef!$V$20</definedName>
    <definedName name="Caeestribos" localSheetId="0">#REF!</definedName>
    <definedName name="Caeestribos">#REF!</definedName>
    <definedName name="Caeexcavacion" localSheetId="0">#REF!</definedName>
    <definedName name="Caeexcavacion">#REF!</definedName>
    <definedName name="Caeexcavacionreadec">[12]Excavacion_READEC!$W$18</definedName>
    <definedName name="Caegaviones">[8]Gaviones_c_coef!$V$21</definedName>
    <definedName name="Caehor">'[8]Hormigon_rep_de cunetas_c_coef'!$V$20</definedName>
    <definedName name="CaehorC" localSheetId="0">#REF!</definedName>
    <definedName name="CaehorC">#REF!</definedName>
    <definedName name="CaehorCreadec">'[12]Hormigon_CLASE "C"_READEC'!$V$20</definedName>
    <definedName name="Caeimprimacion">[8]Imprimacion_c_coef!$U$48</definedName>
    <definedName name="Caeimprimrefor" localSheetId="0">#REF!</definedName>
    <definedName name="Caeimprimrefor">#REF!</definedName>
    <definedName name="Caeinvernal" localSheetId="0">#REF!</definedName>
    <definedName name="Caeinvernal">#REF!</definedName>
    <definedName name="Caejunta" localSheetId="0">#REF!</definedName>
    <definedName name="Caejunta">#REF!</definedName>
    <definedName name="Caejuntadil">#REF!</definedName>
    <definedName name="Caejuntas">#REF!</definedName>
    <definedName name="Caelimpieza">#REF!</definedName>
    <definedName name="Caelimpseñales">#REF!</definedName>
    <definedName name="Caelimptransp">'[8]Limpieza y traslado_c_coef'!$V$44</definedName>
    <definedName name="Caelosa" localSheetId="0">#REF!</definedName>
    <definedName name="Caelosa">#REF!</definedName>
    <definedName name="Caematbase">[19]Base_c_coef!$W$27</definedName>
    <definedName name="Caemicroaglom" localSheetId="0">#REF!</definedName>
    <definedName name="Caemicroaglom">#REF!</definedName>
    <definedName name="Caemicroaglomreadec" localSheetId="0">#REF!</definedName>
    <definedName name="Caemicroaglomreadec">#REF!</definedName>
    <definedName name="Caepasamano" localSheetId="0">#REF!</definedName>
    <definedName name="Caepasamano">#REF!</definedName>
    <definedName name="Caeperfilado">'[13]perfilado_c_coef '!$V$8</definedName>
    <definedName name="Caepintado" localSheetId="0">#REF!</definedName>
    <definedName name="Caepintado">#REF!</definedName>
    <definedName name="Caepretiles" localSheetId="0">#REF!</definedName>
    <definedName name="Caepretiles">#REF!</definedName>
    <definedName name="Caeprolongacion" localSheetId="0">#REF!</definedName>
    <definedName name="Caeprolongacion">#REF!</definedName>
    <definedName name="Caeprolongacionreadec">'[18]Prolongacion alc_READEC'!$V$49</definedName>
    <definedName name="Caeproteccion" localSheetId="0">#REF!</definedName>
    <definedName name="Caeproteccion">#REF!</definedName>
    <definedName name="Caereadsistdren1071">'[34]Read_Sist_Drenaje Pr1071_c_coef'!$V$36</definedName>
    <definedName name="Caerelleno" localSheetId="0">#REF!</definedName>
    <definedName name="Caerelleno">#REF!</definedName>
    <definedName name="CaeRep8026" localSheetId="0">#REF!</definedName>
    <definedName name="CaeRep8026">#REF!</definedName>
    <definedName name="Caerepalc" localSheetId="0">#REF!</definedName>
    <definedName name="Caerepalc">#REF!</definedName>
    <definedName name="Caerestdrenajereadec">[12]Rest.Drenaje_READEC!$W$18</definedName>
    <definedName name="Caeretderrumbe">'[8]Retiro Derrumbes_c_coef'!$W$18</definedName>
    <definedName name="Caeretrecolbaranda">'[8]Retiro y recol Baranda_c_coef'!$V$44</definedName>
    <definedName name="CaeRHermoso" localSheetId="0">#REF!</definedName>
    <definedName name="CaeRHermoso">#REF!</definedName>
    <definedName name="Caeriego" localSheetId="0">#REF!</definedName>
    <definedName name="Caeriego">#REF!</definedName>
    <definedName name="Caerotondas" localSheetId="0">#REF!</definedName>
    <definedName name="Caerotondas">#REF!</definedName>
    <definedName name="Caesandef">'[8]Saneamiento 1103_c_coef'!$Y$25</definedName>
    <definedName name="Caesellado" localSheetId="0">#REF!</definedName>
    <definedName name="Caesellado">#REF!</definedName>
    <definedName name="Caesenda" localSheetId="0">#REF!</definedName>
    <definedName name="Caesenda">#REF!</definedName>
    <definedName name="Caeseñalamiento" localSheetId="0">#REF!</definedName>
    <definedName name="Caeseñalamiento">#REF!</definedName>
    <definedName name="Caeseñalamientoreadec">[18]Señalvertical_READEC!$U$48</definedName>
    <definedName name="Caeseñalextrusion" localSheetId="0">#REF!</definedName>
    <definedName name="Caeseñalextrusion">#REF!</definedName>
    <definedName name="Caeseñalextrusionreadec">'[18]SeñHoriz extrusion_READEC'!$V$19</definedName>
    <definedName name="Caeseñalizacion" localSheetId="0">#REF!</definedName>
    <definedName name="Caeseñalizacion">#REF!</definedName>
    <definedName name="Caeseñalizacionreadec">[18]SeñHoriz_READEC!$V$19</definedName>
    <definedName name="Caeseñalvertreadec">'[12]Señal vertical_READEC'!$U$48</definedName>
    <definedName name="Caesistdren">[8]Rest.Drenaje_c_coef!$W$18</definedName>
    <definedName name="Caesistdrenreadec">[18]Rest.Drenaje_READEC!$W$18</definedName>
    <definedName name="Caesubbase" localSheetId="0">#REF!</definedName>
    <definedName name="Caesubbase">#REF!</definedName>
    <definedName name="Caeterraplen" localSheetId="0">#REF!</definedName>
    <definedName name="Caeterraplen">#REF!</definedName>
    <definedName name="Caeterraplenreadec">[12]Terraplen_READEC!$W$18</definedName>
    <definedName name="Caeterrsincomp" localSheetId="0">#REF!</definedName>
    <definedName name="Caeterrsincomp">#REF!</definedName>
    <definedName name="Caetravesia" localSheetId="0">#REF!</definedName>
    <definedName name="Caetravesia">#REF!</definedName>
    <definedName name="Caevigas" localSheetId="0">#REF!</definedName>
    <definedName name="Caevigas">#REF!</definedName>
    <definedName name="CAL_HIDRATADA">#REF!</definedName>
    <definedName name="CalcAux">'[27]&lt;'!$Q$2:$T$10</definedName>
    <definedName name="camionvolcador" localSheetId="0">#REF!</definedName>
    <definedName name="camionvolcador">#REF!</definedName>
    <definedName name="Caño_80">'[24]precios '!$E$393</definedName>
    <definedName name="CARGAS">[35]TABLAS!$B$22:$D$30</definedName>
    <definedName name="Carp_asfal">'[24]precios '!$E$245</definedName>
    <definedName name="carpeta" localSheetId="0">#REF!</definedName>
    <definedName name="carpeta">#REF!</definedName>
    <definedName name="ce" localSheetId="0">#REF!</definedName>
    <definedName name="ce">#REF!</definedName>
    <definedName name="CEM">'[30]certificado 4'!$E$25</definedName>
    <definedName name="CEM_1">NA()</definedName>
    <definedName name="ceme">'[36]ORIGEN 8-95'!$E$63</definedName>
    <definedName name="cemento">'[37]ORIGEN 8-95'!$E$63</definedName>
    <definedName name="CEMR">'[31]ORIGEN MZ-98'!$E$98</definedName>
    <definedName name="cert10" localSheetId="0">#REF!</definedName>
    <definedName name="cert10">#REF!</definedName>
    <definedName name="certprod" localSheetId="0">#REF!</definedName>
    <definedName name="certprod">#REF!</definedName>
    <definedName name="chapa" localSheetId="0">[38]ANALISIS!#REF!</definedName>
    <definedName name="chapa">[38]ANALISIS!#REF!</definedName>
    <definedName name="chapo" localSheetId="0">[15]ANALISIS!#REF!</definedName>
    <definedName name="chapo">[15]ANALISIS!#REF!</definedName>
    <definedName name="CINCO">[30]Items!$F$181</definedName>
    <definedName name="CINCO_1">NA()</definedName>
    <definedName name="CINCOA" localSheetId="0">#REF!</definedName>
    <definedName name="CINCOA">#REF!</definedName>
    <definedName name="cincob" localSheetId="0">#REF!</definedName>
    <definedName name="cincob">#REF!</definedName>
    <definedName name="CL" localSheetId="0">#REF!</definedName>
    <definedName name="CL">#REF!</definedName>
    <definedName name="cl1_" localSheetId="0">[3]ANALISIS!#REF!</definedName>
    <definedName name="cl1_">[3]ANALISIS!#REF!</definedName>
    <definedName name="CL10_">[3]ANALISIS!$BR$368</definedName>
    <definedName name="CL11_">[3]ANALISIS!$BR$418</definedName>
    <definedName name="CL12_">[3]ANALISIS!$BR$430</definedName>
    <definedName name="cl2_" localSheetId="0">[3]ANALISIS!#REF!</definedName>
    <definedName name="cl2_">[3]ANALISIS!#REF!</definedName>
    <definedName name="CL3_">[3]ANALISIS!$BR$217</definedName>
    <definedName name="CL3b" localSheetId="0">[21]ANALISIS!#REF!</definedName>
    <definedName name="CL3b">[21]ANALISIS!#REF!</definedName>
    <definedName name="CL4_">[3]ANALISIS!$BR$241</definedName>
    <definedName name="CL5_">[3]ANALISIS!$BR$253</definedName>
    <definedName name="CL6_">[3]ANALISIS!$BR$265</definedName>
    <definedName name="CL7_" localSheetId="0">[3]ANALISIS!#REF!</definedName>
    <definedName name="CL7_">[3]ANALISIS!#REF!</definedName>
    <definedName name="cl8_">[3]ANALISIS!$BR$339</definedName>
    <definedName name="CL9_" localSheetId="0">[3]ANALISIS!#REF!</definedName>
    <definedName name="CL9_">[3]ANALISIS!#REF!</definedName>
    <definedName name="clav">[10]tablasVN!$D$75</definedName>
    <definedName name="clavos">[39]BANCOINS!$D$46</definedName>
    <definedName name="CLR">[25]Pautas!$V$47</definedName>
    <definedName name="CodigosML" localSheetId="0">#REF!</definedName>
    <definedName name="CodigosML">#REF!</definedName>
    <definedName name="COEF" localSheetId="0">#REF!</definedName>
    <definedName name="COEF">#REF!</definedName>
    <definedName name="Coeficientes">'[40]Valores  insumos'!$B$7:$AY$22</definedName>
    <definedName name="CoefMalla133" localSheetId="0">#REF!</definedName>
    <definedName name="CoefMalla133">#REF!</definedName>
    <definedName name="CoefMalla305" localSheetId="0">#REF!</definedName>
    <definedName name="CoefMalla305">#REF!</definedName>
    <definedName name="CoefMalla330" localSheetId="0">#REF!</definedName>
    <definedName name="CoefMalla330">#REF!</definedName>
    <definedName name="com.1." localSheetId="0">'[20]Honorarios Ingeniero'!#REF!</definedName>
    <definedName name="com.1.">'[20]Honorarios Ingeniero'!#REF!</definedName>
    <definedName name="com.10." localSheetId="0">'[20]Honorarios Ingeniero'!#REF!</definedName>
    <definedName name="com.10.">'[20]Honorarios Ingeniero'!#REF!</definedName>
    <definedName name="com.11." localSheetId="0">'[20]Honorarios Ingeniero'!#REF!</definedName>
    <definedName name="com.11.">'[20]Honorarios Ingeniero'!#REF!</definedName>
    <definedName name="com.12." localSheetId="0">'[20]Honorarios Ingeniero'!#REF!</definedName>
    <definedName name="com.12.">'[20]Honorarios Ingeniero'!#REF!</definedName>
    <definedName name="com.13.">'[20]Honorarios Ingeniero'!#REF!</definedName>
    <definedName name="com.14.">'[20]Honorarios Ingeniero'!#REF!</definedName>
    <definedName name="com.15.">'[20]Honorarios Ingeniero'!#REF!</definedName>
    <definedName name="com.16.">'[20]Honorarios Ingeniero'!#REF!</definedName>
    <definedName name="com.17.">'[20]Honorarios Ingeniero'!#REF!</definedName>
    <definedName name="com.18.">'[20]Honorarios Ingeniero'!#REF!</definedName>
    <definedName name="com.19.">'[20]Honorarios Ingeniero'!#REF!</definedName>
    <definedName name="com.2.">'[20]Honorarios Ingeniero'!#REF!</definedName>
    <definedName name="com.20.">'[20]Honorarios Ingeniero'!#REF!</definedName>
    <definedName name="com.21.">'[20]Honorarios Ingeniero'!#REF!</definedName>
    <definedName name="com.22.">'[20]Honorarios Ingeniero'!#REF!</definedName>
    <definedName name="com.23.">'[20]Honorarios Ingeniero'!#REF!</definedName>
    <definedName name="com.24.">'[20]Honorarios Ingeniero'!#REF!</definedName>
    <definedName name="com.25.">'[20]Honorarios Ingeniero'!#REF!</definedName>
    <definedName name="com.26.">'[20]Honorarios Ingeniero'!#REF!</definedName>
    <definedName name="com.27.">'[20]Honorarios Ingeniero'!#REF!</definedName>
    <definedName name="com.28.">'[20]Honorarios Ingeniero'!#REF!</definedName>
    <definedName name="com.29.">'[20]Honorarios Ingeniero'!#REF!</definedName>
    <definedName name="com.3.">'[20]Honorarios Ingeniero'!#REF!</definedName>
    <definedName name="com.30.">'[20]Honorarios Ingeniero'!#REF!</definedName>
    <definedName name="com.31.">'[20]Honorarios Ingeniero'!#REF!</definedName>
    <definedName name="com.32.">'[20]Honorarios Ingeniero'!#REF!</definedName>
    <definedName name="com.33.">'[20]Honorarios Ingeniero'!#REF!</definedName>
    <definedName name="com.34.">'[20]Honorarios Ingeniero'!#REF!</definedName>
    <definedName name="com.35.">'[20]Honorarios Ingeniero'!#REF!</definedName>
    <definedName name="com.36.">'[20]Honorarios Ingeniero'!#REF!</definedName>
    <definedName name="com.37.">'[20]Honorarios Ingeniero'!#REF!</definedName>
    <definedName name="com.38.">'[20]Honorarios Ingeniero'!#REF!</definedName>
    <definedName name="com.39.">'[20]Honorarios Ingeniero'!#REF!</definedName>
    <definedName name="com.4.">'[20]Honorarios Ingeniero'!#REF!</definedName>
    <definedName name="com.40.">'[20]Honorarios Ingeniero'!#REF!</definedName>
    <definedName name="com.41.">'[20]Honorarios Ingeniero'!#REF!</definedName>
    <definedName name="com.42.">'[20]Honorarios Ingeniero'!#REF!</definedName>
    <definedName name="com.43.">'[20]Honorarios Ingeniero'!#REF!</definedName>
    <definedName name="com.44.">'[20]Honorarios Ingeniero'!#REF!</definedName>
    <definedName name="com.45.">'[20]Honorarios Ingeniero'!#REF!</definedName>
    <definedName name="com.46.">'[20]Honorarios Ingeniero'!#REF!</definedName>
    <definedName name="com.47.">'[20]Honorarios Ingeniero'!#REF!</definedName>
    <definedName name="com.48.">'[20]Honorarios Ingeniero'!#REF!</definedName>
    <definedName name="com.49.">'[20]Honorarios Ingeniero'!#REF!</definedName>
    <definedName name="com.5.">'[20]Honorarios Ingeniero'!#REF!</definedName>
    <definedName name="com.50.">'[20]Honorarios Ingeniero'!#REF!</definedName>
    <definedName name="com.51.">'[20]Honorarios Ingeniero'!#REF!</definedName>
    <definedName name="com.52.">'[20]Honorarios Ingeniero'!#REF!</definedName>
    <definedName name="com.6.">'[20]Honorarios Ingeniero'!#REF!</definedName>
    <definedName name="com.7.">'[20]Honorarios Ingeniero'!#REF!</definedName>
    <definedName name="com.8.">'[20]Honorarios Ingeniero'!#REF!</definedName>
    <definedName name="com.9.">'[20]Honorarios Ingeniero'!#REF!</definedName>
    <definedName name="Consumo">[29]Constantes!$E$24</definedName>
    <definedName name="Copete">[29]Constantes!$E$15</definedName>
    <definedName name="copy">[41]Constantes!$B$5</definedName>
    <definedName name="cordón_embutido">'[24]precios '!$E$544</definedName>
    <definedName name="costequip" localSheetId="0">#REF!</definedName>
    <definedName name="costequip">#REF!</definedName>
    <definedName name="COSTO">#N/A</definedName>
    <definedName name="CR" localSheetId="0">#REF!</definedName>
    <definedName name="CR">#REF!</definedName>
    <definedName name="_xlnm.Criteria">[22]LISTAEQ!$R$3:$AD$4</definedName>
    <definedName name="Crracceso" localSheetId="0">#REF!</definedName>
    <definedName name="Crracceso">#REF!</definedName>
    <definedName name="Crracondct">[8]Acond.Contratalud_c_coef!$T$43</definedName>
    <definedName name="Crralcantarilla" localSheetId="0">#REF!</definedName>
    <definedName name="Crralcantarilla">#REF!</definedName>
    <definedName name="Crralcantarillareadec">[18]Alcantarilla_READEC!$W$20</definedName>
    <definedName name="Crralteomyg">'[8]Alteo de muros y guard_c_coef'!$V$51</definedName>
    <definedName name="CrrApartido" localSheetId="0">#REF!</definedName>
    <definedName name="CrrApartido">#REF!</definedName>
    <definedName name="Crrapoyos" localSheetId="0">#REF!</definedName>
    <definedName name="Crrapoyos">#REF!</definedName>
    <definedName name="Crrbacheo" localSheetId="0">#REF!</definedName>
    <definedName name="Crrbacheo">#REF!</definedName>
    <definedName name="Crrbandason">#REF!</definedName>
    <definedName name="Crrbandasonreadec">[18]BandasOSonoras_READEC!$V$23</definedName>
    <definedName name="Crrbanquina" localSheetId="0">#REF!</definedName>
    <definedName name="Crrbanquina">#REF!</definedName>
    <definedName name="Crrbaranda">[8]Baranda_c_coef!$U$90</definedName>
    <definedName name="Crrbarandareadec">[18]Baranda_READEC!$U$90</definedName>
    <definedName name="Crrbase">[8]Base_c_coef!$W$29</definedName>
    <definedName name="Crrcabezales" localSheetId="0">#REF!</definedName>
    <definedName name="Crrcabezales">#REF!</definedName>
    <definedName name="Crrcalzadahorm" localSheetId="0">#REF!</definedName>
    <definedName name="Crrcalzadahorm">#REF!</definedName>
    <definedName name="Crrcalzadas" localSheetId="0">#REF!</definedName>
    <definedName name="Crrcalzadas">#REF!</definedName>
    <definedName name="Crrcarpeta">#REF!</definedName>
    <definedName name="Crrcarpetariego">#REF!</definedName>
    <definedName name="CrrCCura">#REF!</definedName>
    <definedName name="Crrciclovía">#REF!</definedName>
    <definedName name="Crrcolumnas">#REF!</definedName>
    <definedName name="crrcortepasto">#REF!</definedName>
    <definedName name="Crrdemolicion">#REF!</definedName>
    <definedName name="crrdesembanque">#REF!</definedName>
    <definedName name="Crrescarifbanq">#REF!</definedName>
    <definedName name="Crrescarificado">[8]Escarificado_c_coef!$V$22</definedName>
    <definedName name="Crrestribos" localSheetId="0">#REF!</definedName>
    <definedName name="Crrestribos">#REF!</definedName>
    <definedName name="Crrexcavacion" localSheetId="0">#REF!</definedName>
    <definedName name="Crrexcavacion">#REF!</definedName>
    <definedName name="Crrexcavacionreadec">[12]Excavacion_READEC!$W$20</definedName>
    <definedName name="Crrgaviones">[8]Gaviones_c_coef!$V$23</definedName>
    <definedName name="Crrhor">'[8]Hormigon_rep_de cunetas_c_coef'!$V$22</definedName>
    <definedName name="CrrhorC" localSheetId="0">#REF!</definedName>
    <definedName name="CrrhorC">#REF!</definedName>
    <definedName name="CrrhorCreadec">'[12]Hormigon_CLASE "C"_READEC'!$V$22</definedName>
    <definedName name="Crrimprimacion">[8]Imprimacion_c_coef!$U$50</definedName>
    <definedName name="Crrimprimrefor" localSheetId="0">#REF!</definedName>
    <definedName name="Crrimprimrefor">#REF!</definedName>
    <definedName name="Crrinvernal" localSheetId="0">#REF!</definedName>
    <definedName name="Crrinvernal">#REF!</definedName>
    <definedName name="Crrjunta" localSheetId="0">#REF!</definedName>
    <definedName name="Crrjunta">#REF!</definedName>
    <definedName name="Crrjuntadil">#REF!</definedName>
    <definedName name="Crrjuntas">#REF!</definedName>
    <definedName name="Crrlimpieza">#REF!</definedName>
    <definedName name="Crrlimpseñales">#REF!</definedName>
    <definedName name="Crrlimptransp">'[8]Limpieza y traslado_c_coef'!$V$46</definedName>
    <definedName name="Crrlosa" localSheetId="0">#REF!</definedName>
    <definedName name="Crrlosa">#REF!</definedName>
    <definedName name="Crrmatbase">[19]Base_c_coef!$W$29</definedName>
    <definedName name="Crrmicroaglom" localSheetId="0">#REF!</definedName>
    <definedName name="Crrmicroaglom">#REF!</definedName>
    <definedName name="Crrmicroaglomreadec" localSheetId="0">#REF!</definedName>
    <definedName name="Crrmicroaglomreadec">#REF!</definedName>
    <definedName name="Crrmontaje" localSheetId="0">#REF!</definedName>
    <definedName name="Crrmontaje">#REF!</definedName>
    <definedName name="Crrpasamano">#REF!</definedName>
    <definedName name="Crrperfilado">'[13]perfilado_c_coef '!$V$10</definedName>
    <definedName name="Crrpilotes" localSheetId="0">#REF!</definedName>
    <definedName name="Crrpilotes">#REF!</definedName>
    <definedName name="Crrpintado" localSheetId="0">#REF!</definedName>
    <definedName name="Crrpintado">#REF!</definedName>
    <definedName name="Crrpretiles" localSheetId="0">#REF!</definedName>
    <definedName name="Crrpretiles">#REF!</definedName>
    <definedName name="Crrprolongacion">#REF!</definedName>
    <definedName name="Crrprolongacionreadec">'[18]Prolongacion alc_READEC'!$V$51</definedName>
    <definedName name="Crrproteccion" localSheetId="0">#REF!</definedName>
    <definedName name="Crrproteccion">#REF!</definedName>
    <definedName name="Crrreadsistdren1071">'[34]Read_Sist_Drenaje Pr1071_c_coef'!$V$38</definedName>
    <definedName name="Crrrelleno" localSheetId="0">#REF!</definedName>
    <definedName name="Crrrelleno">#REF!</definedName>
    <definedName name="Crrrep8026" localSheetId="0">#REF!</definedName>
    <definedName name="Crrrep8026">#REF!</definedName>
    <definedName name="Crrrepalc" localSheetId="0">#REF!</definedName>
    <definedName name="Crrrepalc">#REF!</definedName>
    <definedName name="Crrrestdrenajereadec">[12]Rest.Drenaje_READEC!$W$20</definedName>
    <definedName name="Crrretderrumbe">'[8]Retiro Derrumbes_c_coef'!$W$20</definedName>
    <definedName name="Crrretrecolbaranda">'[8]Retiro y recol Baranda_c_coef'!$V$46</definedName>
    <definedName name="CrrRHermoso" localSheetId="0">#REF!</definedName>
    <definedName name="CrrRHermoso">#REF!</definedName>
    <definedName name="Crrriego" localSheetId="0">#REF!</definedName>
    <definedName name="Crrriego">#REF!</definedName>
    <definedName name="Crrrotondas" localSheetId="0">#REF!</definedName>
    <definedName name="Crrrotondas">#REF!</definedName>
    <definedName name="Crrsandef">'[8]Saneamiento 1103_c_coef'!$Y$27</definedName>
    <definedName name="Crrsellado" localSheetId="0">#REF!</definedName>
    <definedName name="Crrsellado">#REF!</definedName>
    <definedName name="Crrsenda" localSheetId="0">#REF!</definedName>
    <definedName name="Crrsenda">#REF!</definedName>
    <definedName name="Crrseñalamientoreadec">[18]Señalvertical_READEC!$U$50</definedName>
    <definedName name="Crrseñalextrusion" localSheetId="0">#REF!</definedName>
    <definedName name="Crrseñalextrusion">#REF!</definedName>
    <definedName name="Crrseñalextrusionreadec">'[18]SeñHoriz extrusion_READEC'!$V$21</definedName>
    <definedName name="Crrseñalizacion" localSheetId="0">#REF!</definedName>
    <definedName name="Crrseñalizacion">#REF!</definedName>
    <definedName name="Crrseñalizacionreadec">[18]SeñHoriz_READEC!$V$21</definedName>
    <definedName name="Crrseñalvertreadec">'[12]Señal vertical_READEC'!$U$50</definedName>
    <definedName name="Crrsistdren">[8]Rest.Drenaje_c_coef!$W$20</definedName>
    <definedName name="Crrsistdrenreadec">[18]Rest.Drenaje_READEC!$W$20</definedName>
    <definedName name="Crrsubbase" localSheetId="0">#REF!</definedName>
    <definedName name="Crrsubbase">#REF!</definedName>
    <definedName name="Crrterraplen">[8]Terraplen_c_coef!$W$20</definedName>
    <definedName name="Crrterraplenreadec">[12]Terraplen_READEC!$W$20</definedName>
    <definedName name="Crrterrsincomp" localSheetId="0">#REF!</definedName>
    <definedName name="Crrterrsincomp">#REF!</definedName>
    <definedName name="Crrtravesia" localSheetId="0">#REF!</definedName>
    <definedName name="Crrtravesia">#REF!</definedName>
    <definedName name="Crrvigas" localSheetId="0">#REF!</definedName>
    <definedName name="Crrvigas">#REF!</definedName>
    <definedName name="cuatro">#REF!</definedName>
    <definedName name="cub">[10]tablasVN!$D$72</definedName>
    <definedName name="CUERPO1" localSheetId="0">#REF!</definedName>
    <definedName name="CUERPO1">#REF!</definedName>
    <definedName name="CUERPO2" localSheetId="0">#REF!</definedName>
    <definedName name="CUERPO2">#REF!</definedName>
    <definedName name="CUERPO3" localSheetId="0">#REF!</definedName>
    <definedName name="CUERPO3">#REF!</definedName>
    <definedName name="CUERPO4">#REF!</definedName>
    <definedName name="CUERPO5">#REF!</definedName>
    <definedName name="CUERPO6">#REF!</definedName>
    <definedName name="d.0" localSheetId="0">[9]Material!#REF!</definedName>
    <definedName name="d.0">[9]Material!#REF!</definedName>
    <definedName name="d.pie0006g" localSheetId="0">[9]Material!#REF!</definedName>
    <definedName name="d.pie0006g">[9]Material!#REF!</definedName>
    <definedName name="d.pie0612g" localSheetId="0">[9]Material!#REF!</definedName>
    <definedName name="d.pie0612g">[9]Material!#REF!</definedName>
    <definedName name="d.pie0620g" localSheetId="0">[9]Material!#REF!</definedName>
    <definedName name="d.pie0620g">[9]Material!#REF!</definedName>
    <definedName name="d.pie1020g">[9]Material!#REF!</definedName>
    <definedName name="d.pie1030g">[9]Material!#REF!</definedName>
    <definedName name="d.pie3050g">[9]Material!#REF!</definedName>
    <definedName name="darsenas" localSheetId="0">#REF!</definedName>
    <definedName name="darsenas">#REF!</definedName>
    <definedName name="DATOS" localSheetId="0">#REF!</definedName>
    <definedName name="DATOS">#REF!</definedName>
    <definedName name="DELTA" localSheetId="0">'[20]Honorarios Ingeniero'!#REF!</definedName>
    <definedName name="DELTA">'[20]Honorarios Ingeniero'!#REF!</definedName>
    <definedName name="den.1">[3]PRESUPU!$D$8</definedName>
    <definedName name="den.1.3" localSheetId="0">[42]PCot!#REF!</definedName>
    <definedName name="den.1.3">[42]PCot!#REF!</definedName>
    <definedName name="den.10">[3]PRESUPU!$D$17</definedName>
    <definedName name="den.11">[3]PRESUPU!$D$18</definedName>
    <definedName name="den.12">[3]PRESUPU!$D$25</definedName>
    <definedName name="den.13" localSheetId="0">[3]PRESUPU!#REF!</definedName>
    <definedName name="den.13">[3]PRESUPU!#REF!</definedName>
    <definedName name="den.2">[3]PRESUPU!$D$9</definedName>
    <definedName name="den.2.1" localSheetId="0">[42]PCot!#REF!</definedName>
    <definedName name="den.2.1">[42]PCot!#REF!</definedName>
    <definedName name="den.2.3.2" localSheetId="0">[42]PCot!#REF!</definedName>
    <definedName name="den.2.3.2">[42]PCot!#REF!</definedName>
    <definedName name="den.3">[3]PRESUPU!$D$10</definedName>
    <definedName name="den.3.1" localSheetId="0">[42]PCot!#REF!</definedName>
    <definedName name="den.3.1">[42]PCot!#REF!</definedName>
    <definedName name="den.3.10" localSheetId="0">[42]PCot!#REF!</definedName>
    <definedName name="den.3.10">[42]PCot!#REF!</definedName>
    <definedName name="den.3.10.1" localSheetId="0">[42]PCot!#REF!</definedName>
    <definedName name="den.3.10.1">[42]PCot!#REF!</definedName>
    <definedName name="den.3.10.2" localSheetId="0">[42]PCot!#REF!</definedName>
    <definedName name="den.3.10.2">[42]PCot!#REF!</definedName>
    <definedName name="den.3.10.3">[42]PCot!#REF!</definedName>
    <definedName name="den.3.10.4">[42]PCot!#REF!</definedName>
    <definedName name="den.3.10.5">[42]PCot!#REF!</definedName>
    <definedName name="den.3.11">[42]PCot!#REF!</definedName>
    <definedName name="den.3.2">[42]PCot!#REF!</definedName>
    <definedName name="den.3.3">[42]PCot!#REF!</definedName>
    <definedName name="den.3.4">[42]PCot!#REF!</definedName>
    <definedName name="den.3.5">[42]PCot!#REF!</definedName>
    <definedName name="den.3.6">[42]PCot!#REF!</definedName>
    <definedName name="den.3.7">[42]PCot!#REF!</definedName>
    <definedName name="den.3.9">[42]PCot!#REF!</definedName>
    <definedName name="den.3_11">[42]PCot!#REF!</definedName>
    <definedName name="den.4">[3]PRESUPU!$D$11</definedName>
    <definedName name="den.4.1" localSheetId="0">[42]PCot!#REF!</definedName>
    <definedName name="den.4.1">[42]PCot!#REF!</definedName>
    <definedName name="den.4.10" localSheetId="0">[42]PCot!#REF!</definedName>
    <definedName name="den.4.10">[42]PCot!#REF!</definedName>
    <definedName name="den.4.11" localSheetId="0">[42]PCot!#REF!</definedName>
    <definedName name="den.4.11">[42]PCot!#REF!</definedName>
    <definedName name="den.4.12" localSheetId="0">[42]PCot!#REF!</definedName>
    <definedName name="den.4.12">[42]PCot!#REF!</definedName>
    <definedName name="den.4.13">[42]PCot!#REF!</definedName>
    <definedName name="den.4.14">[42]PCot!#REF!</definedName>
    <definedName name="den.4.15">[42]PCot!#REF!</definedName>
    <definedName name="den.4.16">[42]PCot!#REF!</definedName>
    <definedName name="den.4.17">[42]PCot!#REF!</definedName>
    <definedName name="den.4.18">[42]PCot!#REF!</definedName>
    <definedName name="den.4.2">[42]PCot!#REF!</definedName>
    <definedName name="den.4.3">[42]PCot!#REF!</definedName>
    <definedName name="den.4.4">[42]PCot!#REF!</definedName>
    <definedName name="den.4.5">[42]PCot!#REF!</definedName>
    <definedName name="den.4.6">[42]PCot!#REF!</definedName>
    <definedName name="den.4.7">[42]PCot!#REF!</definedName>
    <definedName name="den.4.8">[42]PCot!#REF!</definedName>
    <definedName name="den.4.9">[42]PCot!#REF!</definedName>
    <definedName name="den.5">[3]PRESUPU!$D$12</definedName>
    <definedName name="den.5.1" localSheetId="0">[42]PCot!#REF!</definedName>
    <definedName name="den.5.1">[42]PCot!#REF!</definedName>
    <definedName name="den.5.2" localSheetId="0">[42]PCot!#REF!</definedName>
    <definedName name="den.5.2">[42]PCot!#REF!</definedName>
    <definedName name="den.6">[3]PRESUPU!$D$13</definedName>
    <definedName name="den.7">[3]PRESUPU!$D$14</definedName>
    <definedName name="den.7.1" localSheetId="0">[42]PCot!#REF!</definedName>
    <definedName name="den.7.1">[42]PCot!#REF!</definedName>
    <definedName name="den.7.2" localSheetId="0">[42]PCot!#REF!</definedName>
    <definedName name="den.7.2">[42]PCot!#REF!</definedName>
    <definedName name="den.8">[3]PRESUPU!$D$15</definedName>
    <definedName name="den.9">[3]PRESUPU!$D$16</definedName>
    <definedName name="DERECHOS_ADM_GTOS" localSheetId="0">'[20]Honorarios Ingeniero'!#REF!</definedName>
    <definedName name="DERECHOS_ADM_GTOS">'[20]Honorarios Ingeniero'!#REF!</definedName>
    <definedName name="DíasMes">[29]Constantes!$E$34</definedName>
    <definedName name="Diesel">[29]Constantes!$E$20</definedName>
    <definedName name="DIEZ">[30]Items!$F$621</definedName>
    <definedName name="DIEZ_1">NA()</definedName>
    <definedName name="dil" localSheetId="0">[6]matcom!#REF!</definedName>
    <definedName name="dil">[6]matcom!#REF!</definedName>
    <definedName name="DILUIDO" localSheetId="0">#REF!</definedName>
    <definedName name="DILUIDO">#REF!</definedName>
    <definedName name="DOL">[23]Equipos!$D$73</definedName>
    <definedName name="DOL_1">NA()</definedName>
    <definedName name="dolar">[10]tablasVN!$F$130</definedName>
    <definedName name="Dollar">[29]Constantes!$E$39</definedName>
    <definedName name="dos" localSheetId="0">#REF!</definedName>
    <definedName name="dos">#REF!</definedName>
    <definedName name="Eléctrica">[29]Constantes!$E$19</definedName>
    <definedName name="EMUL">[28]MAT.COMERC.!$E$114</definedName>
    <definedName name="EMUL_1">NA()</definedName>
    <definedName name="eq">[4]Eq!$A$8:$O$206</definedName>
    <definedName name="eqimp">[10]tablasVN!$D$91</definedName>
    <definedName name="eqnac">[10]tablasVN!$D$13</definedName>
    <definedName name="EQU">[23]Equipos!$A$16:$R$276</definedName>
    <definedName name="EQU_1">NA()</definedName>
    <definedName name="equi">[43]Bco!$B$13:$H$144</definedName>
    <definedName name="Equipo" localSheetId="0">'[44]Equipos-Mat'!#REF!</definedName>
    <definedName name="Equipo">'[44]Equipos-Mat'!#REF!</definedName>
    <definedName name="EQUIPOS">#N/A</definedName>
    <definedName name="Equipos_1">NA()</definedName>
    <definedName name="ESP" localSheetId="0">#REF!</definedName>
    <definedName name="ESP">#REF!</definedName>
    <definedName name="Estab_gran">'[24]precios '!$E$146</definedName>
    <definedName name="Exc_fun_alcant.">'[24]precios '!$E$473</definedName>
    <definedName name="FactorActual" localSheetId="0">#REF!</definedName>
    <definedName name="FactorActual">#REF!</definedName>
    <definedName name="FactorTransporte" localSheetId="0">#REF!</definedName>
    <definedName name="FactorTransporte">#REF!</definedName>
    <definedName name="FASES">#N/A</definedName>
    <definedName name="FE">'[30]certificado 4'!$E$54</definedName>
    <definedName name="FE_1">NA()</definedName>
    <definedName name="FINO">'[30]certificado 5'!$F$93</definedName>
    <definedName name="FINO_1">NA()</definedName>
    <definedName name="finor">'[31]ORIGEN MZ-98'!$F$187</definedName>
    <definedName name="Flete">[29]Constantes!$E$40</definedName>
    <definedName name="flex">[10]tablasVN!$D$98</definedName>
    <definedName name="flexposte">[10]tablasVN!$D$99</definedName>
    <definedName name="fo">[10]tablasVN!$D$15</definedName>
    <definedName name="FormatoVial">[29]Constantes!$E$38</definedName>
    <definedName name="FPO">[29]Constantes!$H$4</definedName>
    <definedName name="FUE" localSheetId="0">#REF!</definedName>
    <definedName name="FUE">#REF!</definedName>
    <definedName name="FUEL_OIL" localSheetId="0">#REF!</definedName>
    <definedName name="FUEL_OIL">#REF!</definedName>
    <definedName name="GAS">[23]Equipos!$D$72</definedName>
    <definedName name="GAS_1">NA()</definedName>
    <definedName name="gavion" localSheetId="0">[38]ANALISIS!#REF!</definedName>
    <definedName name="gavion">[38]ANALISIS!#REF!</definedName>
    <definedName name="gaviones">'[37]Anal_precios_ORIGEN 03-98'!$E$63</definedName>
    <definedName name="gavr">'[31]ORIGEN MZ-98'!$E$73</definedName>
    <definedName name="gel">[10]tablasVN!$D$44</definedName>
    <definedName name="geot">[10]tablasVN!$D$32</definedName>
    <definedName name="GF" localSheetId="0">'[20]Honorarios Ingeniero'!#REF!</definedName>
    <definedName name="GF">'[20]Honorarios Ingeniero'!#REF!</definedName>
    <definedName name="GFinancieros">[29]Constantes!$E$11</definedName>
    <definedName name="GG" localSheetId="0">'[20]Honorarios Ingeniero'!#REF!</definedName>
    <definedName name="GG">'[20]Honorarios Ingeniero'!#REF!</definedName>
    <definedName name="GGDirecto">[29]Constantes!$E$9</definedName>
    <definedName name="GGIndirecto">[29]Constantes!$E$10</definedName>
    <definedName name="GImpositivos">[29]Constantes!$E$13</definedName>
    <definedName name="go">[10]tablasVN!$D$14</definedName>
    <definedName name="GR">'[30]certificado 5'!$F$45</definedName>
    <definedName name="GR_1">NA()</definedName>
    <definedName name="Granbase">'[45]Base Item'!$A$5:$CF$251</definedName>
    <definedName name="grr">'[31]ORIGEN MZ-98'!$F$143</definedName>
    <definedName name="H_clase_B">'[24]precios '!$E$284</definedName>
    <definedName name="H_clase_D">'[24]precios '!$E$321</definedName>
    <definedName name="H_clase_E">'[24]precios '!$E$358</definedName>
    <definedName name="HO" localSheetId="0">[38]ANALISIS!#REF!</definedName>
    <definedName name="HO">[38]ANALISIS!#REF!</definedName>
    <definedName name="hoijhg" localSheetId="0">#REF!</definedName>
    <definedName name="hoijhg">#REF!</definedName>
    <definedName name="HON" localSheetId="0">[38]ANALISIS!#REF!</definedName>
    <definedName name="HON">[38]ANALISIS!#REF!</definedName>
    <definedName name="hor" localSheetId="0">[38]ANALISIS!#REF!</definedName>
    <definedName name="hor">[38]ANALISIS!#REF!</definedName>
    <definedName name="HORA">#N/A</definedName>
    <definedName name="HorasMes">[29]Constantes!$E$35</definedName>
    <definedName name="HPMIX">'[30]certificado 1'!$O$16</definedName>
    <definedName name="HPMIX_1">NA()</definedName>
    <definedName name="HPPLHORM">'[30]certificado 1'!$O$17</definedName>
    <definedName name="HPPLHORM_1">NA()</definedName>
    <definedName name="HPRETR">'[30]certificado 1'!$O$5</definedName>
    <definedName name="HPRETR_1">NA()</definedName>
    <definedName name="IAI">[25]Pautas!$X$20</definedName>
    <definedName name="IB" localSheetId="0">'[20]Honorarios Ingeniero'!#REF!</definedName>
    <definedName name="IB">'[20]Honorarios Ingeniero'!#REF!</definedName>
    <definedName name="ICC" localSheetId="0">#REF!</definedName>
    <definedName name="ICC">#REF!</definedName>
    <definedName name="ICL">[25]Pautas!$X$22</definedName>
    <definedName name="IGG">[25]Pautas!$X$24</definedName>
    <definedName name="IMC">[25]Pautas!$X$15</definedName>
    <definedName name="Imdice_de_rubros">[1]MdeObra!$A$1:$C$32</definedName>
    <definedName name="IMOC">[25]Pautas!$X$12</definedName>
    <definedName name="IMOF">[25]Pautas!$X$13</definedName>
    <definedName name="Imprimir_área_IM" localSheetId="0">#REF!</definedName>
    <definedName name="Imprimir_área_IM">#REF!</definedName>
    <definedName name="Indice" localSheetId="0">#REF!</definedName>
    <definedName name="Indice">#REF!</definedName>
    <definedName name="IndicesActuales" localSheetId="0">#REF!</definedName>
    <definedName name="IndicesActuales">#REF!</definedName>
    <definedName name="IndicesTransporte">#REF!</definedName>
    <definedName name="Insumos">[29]Ins!$B$6:$T$155</definedName>
    <definedName name="INT">[23]Equipos!$D$69</definedName>
    <definedName name="INT_1">NA()</definedName>
    <definedName name="INTB" localSheetId="0">#REF!</definedName>
    <definedName name="INTB">#REF!</definedName>
    <definedName name="IRR">[25]Pautas!$X$21</definedName>
    <definedName name="it.1" localSheetId="0">'[20]Honorarios Ingeniero'!#REF!</definedName>
    <definedName name="it.1">'[20]Honorarios Ingeniero'!#REF!</definedName>
    <definedName name="it.1." localSheetId="0">[42]Análisis!#REF!</definedName>
    <definedName name="it.1.">[42]Análisis!#REF!</definedName>
    <definedName name="it.1.1">[46]Análisis!$H$89</definedName>
    <definedName name="it.1.2" localSheetId="0">[46]Análisis!#REF!</definedName>
    <definedName name="it.1.2">[46]Análisis!#REF!</definedName>
    <definedName name="it.1.3" localSheetId="0">[46]Análisis!#REF!</definedName>
    <definedName name="it.1.3">[46]Análisis!#REF!</definedName>
    <definedName name="it.10" localSheetId="0">'[20]Honorarios Ingeniero'!#REF!</definedName>
    <definedName name="it.10">'[20]Honorarios Ingeniero'!#REF!</definedName>
    <definedName name="it.10." localSheetId="0">[42]Análisis!#REF!</definedName>
    <definedName name="it.10.">[42]Análisis!#REF!</definedName>
    <definedName name="it.10.1">[42]Análisis!#REF!</definedName>
    <definedName name="it.10.2">[42]Análisis!#REF!</definedName>
    <definedName name="it.11">'[20]Honorarios Ingeniero'!#REF!</definedName>
    <definedName name="it.11.">[42]Análisis!#REF!</definedName>
    <definedName name="it.11.1">[42]Análisis!#REF!</definedName>
    <definedName name="it.11.2">[42]Análisis!#REF!</definedName>
    <definedName name="it.11.3">[42]Análisis!#REF!</definedName>
    <definedName name="it.11.4">[42]Análisis!#REF!</definedName>
    <definedName name="it.11.5">[42]Análisis!#REF!</definedName>
    <definedName name="it.11.6">[42]Análisis!#REF!</definedName>
    <definedName name="it.11.7">[42]Análisis!#REF!</definedName>
    <definedName name="it.12">'[20]Honorarios Ingeniero'!#REF!</definedName>
    <definedName name="it.12.">[42]Análisis!#REF!</definedName>
    <definedName name="it.12.1">[42]Análisis!#REF!</definedName>
    <definedName name="it.12.2">[42]Análisis!#REF!</definedName>
    <definedName name="it.12.3">[42]Análisis!#REF!</definedName>
    <definedName name="it.12.4">[42]Análisis!#REF!</definedName>
    <definedName name="it.12.5">[42]Análisis!#REF!</definedName>
    <definedName name="it.12.a">[42]Análisis!#REF!</definedName>
    <definedName name="it.12.b">[42]Análisis!#REF!</definedName>
    <definedName name="it.12.c">[42]Análisis!#REF!</definedName>
    <definedName name="it.12.d">[42]Análisis!#REF!</definedName>
    <definedName name="it.13">'[20]Honorarios Ingeniero'!#REF!</definedName>
    <definedName name="it.13.">[42]Análisis!#REF!</definedName>
    <definedName name="it.14">'[20]Honorarios Ingeniero'!#REF!</definedName>
    <definedName name="it.15">'[20]Honorarios Ingeniero'!#REF!</definedName>
    <definedName name="it.15.">'[47]Det.K-An.Prec.'!#REF!</definedName>
    <definedName name="it.15.1">[42]Análisis!#REF!</definedName>
    <definedName name="it.15.2">[42]Análisis!#REF!</definedName>
    <definedName name="it.15.3">[42]Análisis!#REF!</definedName>
    <definedName name="it.15.4">[42]Análisis!#REF!</definedName>
    <definedName name="it.16">'[20]Honorarios Ingeniero'!#REF!</definedName>
    <definedName name="it.16.1">[42]Análisis!#REF!</definedName>
    <definedName name="it.16.2">[42]Análisis!#REF!</definedName>
    <definedName name="it.16.3">[42]Análisis!#REF!</definedName>
    <definedName name="it.16.4">[42]Análisis!#REF!</definedName>
    <definedName name="it.16.5">[42]Análisis!#REF!</definedName>
    <definedName name="it.17">'[20]Honorarios Ingeniero'!#REF!</definedName>
    <definedName name="it.17.1">[42]Análisis!#REF!</definedName>
    <definedName name="it.18">'[20]Honorarios Ingeniero'!#REF!</definedName>
    <definedName name="it.18.1">[42]Análisis!#REF!</definedName>
    <definedName name="it.18.2">[42]Análisis!#REF!</definedName>
    <definedName name="it.18.3">[42]Análisis!#REF!</definedName>
    <definedName name="it.19">'[20]Honorarios Ingeniero'!#REF!</definedName>
    <definedName name="it.19.1">[42]Análisis!#REF!</definedName>
    <definedName name="it.19.2">[42]Análisis!#REF!</definedName>
    <definedName name="it.2">'[20]Honorarios Ingeniero'!#REF!</definedName>
    <definedName name="it.2.1">[42]Análisis!#REF!</definedName>
    <definedName name="it.2.1.1">[46]Análisis!#REF!</definedName>
    <definedName name="it.2.1.2">[46]Análisis!#REF!</definedName>
    <definedName name="it.2.2">[42]Análisis!#REF!</definedName>
    <definedName name="it.2.3.1">[46]Análisis!#REF!</definedName>
    <definedName name="it.2.3.2">[46]Análisis!#REF!</definedName>
    <definedName name="it.2.3.3">[46]Análisis!#REF!</definedName>
    <definedName name="it.2.4">[46]Análisis!#REF!</definedName>
    <definedName name="it.2.5">[46]Análisis!#REF!</definedName>
    <definedName name="it.2.A">[42]Análisis!#REF!</definedName>
    <definedName name="it.2.b">[42]Análisis!#REF!</definedName>
    <definedName name="it.20">'[20]Honorarios Ingeniero'!#REF!</definedName>
    <definedName name="it.20.1">[42]Análisis!#REF!</definedName>
    <definedName name="it.21">'[20]Honorarios Ingeniero'!#REF!</definedName>
    <definedName name="it.21.1">[42]Análisis!#REF!</definedName>
    <definedName name="it.22">'[20]Honorarios Ingeniero'!#REF!</definedName>
    <definedName name="it.22.1">[42]Análisis!#REF!</definedName>
    <definedName name="it.22.2">[42]Análisis!#REF!</definedName>
    <definedName name="it.22.3">[42]Análisis!#REF!</definedName>
    <definedName name="it.22.4">[42]Análisis!#REF!</definedName>
    <definedName name="it.22.a">[42]Análisis!#REF!</definedName>
    <definedName name="it.22.b">[42]Análisis!#REF!</definedName>
    <definedName name="it.23">'[20]Honorarios Ingeniero'!#REF!</definedName>
    <definedName name="it.23.1">[42]Análisis!#REF!</definedName>
    <definedName name="it.23.2">[42]Análisis!#REF!</definedName>
    <definedName name="it.24">'[20]Honorarios Ingeniero'!#REF!</definedName>
    <definedName name="it.24.1">[42]Análisis!#REF!</definedName>
    <definedName name="it.24.2">[42]Análisis!#REF!</definedName>
    <definedName name="it.25">'[20]Honorarios Ingeniero'!#REF!</definedName>
    <definedName name="it.25.1">[42]Análisis!#REF!</definedName>
    <definedName name="it.25.2">[42]Análisis!#REF!</definedName>
    <definedName name="it.25.3">[42]Análisis!#REF!</definedName>
    <definedName name="it.25.4">[42]Análisis!#REF!</definedName>
    <definedName name="it.26">'[20]Honorarios Ingeniero'!#REF!</definedName>
    <definedName name="it.26.1">[42]Análisis!#REF!</definedName>
    <definedName name="it.26.2">[42]Análisis!#REF!</definedName>
    <definedName name="it.26.3">[42]Análisis!#REF!</definedName>
    <definedName name="it.26.a">[42]Análisis!#REF!</definedName>
    <definedName name="it.26.b">[42]Análisis!#REF!</definedName>
    <definedName name="it.27">'[20]Honorarios Ingeniero'!#REF!</definedName>
    <definedName name="it.27.1">[42]Análisis!#REF!</definedName>
    <definedName name="it.27.2">[42]Análisis!#REF!</definedName>
    <definedName name="it.27.3">[42]Análisis!#REF!</definedName>
    <definedName name="it.27.a">[42]Análisis!#REF!</definedName>
    <definedName name="it.27.b">[42]Análisis!#REF!</definedName>
    <definedName name="it.27.c">[42]Análisis!#REF!</definedName>
    <definedName name="it.28">'[20]Honorarios Ingeniero'!#REF!</definedName>
    <definedName name="it.28.1">[42]Análisis!#REF!</definedName>
    <definedName name="it.28.2">[42]Análisis!#REF!</definedName>
    <definedName name="it.28.3">[42]Análisis!#REF!</definedName>
    <definedName name="it.28.4">[42]Análisis!#REF!</definedName>
    <definedName name="it.29">'[20]Honorarios Ingeniero'!#REF!</definedName>
    <definedName name="it.3">'[20]Honorarios Ingeniero'!#REF!</definedName>
    <definedName name="it.3.1">[42]Análisis!#REF!</definedName>
    <definedName name="it.3.10.1">[46]Análisis!#REF!</definedName>
    <definedName name="it.3.10.2">[46]Análisis!#REF!</definedName>
    <definedName name="it.3.10.3">[46]Análisis!#REF!</definedName>
    <definedName name="it.3.10.4">[46]Análisis!#REF!</definedName>
    <definedName name="it.3.10.5">[46]Análisis!#REF!</definedName>
    <definedName name="it.3.11">[46]Análisis!#REF!</definedName>
    <definedName name="it.3.2">[42]Análisis!#REF!</definedName>
    <definedName name="it.3.3">[42]Análisis!#REF!</definedName>
    <definedName name="it.3.4">[42]Análisis!#REF!</definedName>
    <definedName name="it.3.5">[46]Análisis!#REF!</definedName>
    <definedName name="it.3.6">[46]Análisis!#REF!</definedName>
    <definedName name="it.3.7">[46]Análisis!#REF!</definedName>
    <definedName name="it.3.8">[46]Análisis!#REF!</definedName>
    <definedName name="it.3.9">[46]Análisis!#REF!</definedName>
    <definedName name="it.3.A">[42]Análisis!#REF!</definedName>
    <definedName name="it.3.B">[42]Análisis!#REF!</definedName>
    <definedName name="it.30">'[20]Honorarios Ingeniero'!#REF!</definedName>
    <definedName name="it.30.a.1">[42]Análisis!#REF!</definedName>
    <definedName name="it.30.a.10">[42]Análisis!#REF!</definedName>
    <definedName name="it.30.a.11">[42]Análisis!#REF!</definedName>
    <definedName name="it.30.a.12">[42]Análisis!#REF!</definedName>
    <definedName name="it.30.a.2">[42]Análisis!#REF!</definedName>
    <definedName name="it.30.a.3">[42]Análisis!#REF!</definedName>
    <definedName name="it.30.a.4">[42]Análisis!#REF!</definedName>
    <definedName name="it.30.a.5">[42]Análisis!#REF!</definedName>
    <definedName name="it.30.a.6">[42]Análisis!#REF!</definedName>
    <definedName name="it.30.a.7">[42]Análisis!#REF!</definedName>
    <definedName name="it.30.a.8">[42]Análisis!#REF!</definedName>
    <definedName name="it.30.a.9">[42]Análisis!#REF!</definedName>
    <definedName name="it.30.b.1">[42]Análisis!#REF!</definedName>
    <definedName name="it.30.b.10">[42]Análisis!#REF!</definedName>
    <definedName name="it.30.b.2">[42]Análisis!#REF!</definedName>
    <definedName name="it.30.b.3">[42]Análisis!#REF!</definedName>
    <definedName name="it.30.b.4">[42]Análisis!#REF!</definedName>
    <definedName name="it.30.b.5">[42]Análisis!#REF!</definedName>
    <definedName name="it.30.b.6">[42]Análisis!#REF!</definedName>
    <definedName name="it.30.b.7">[42]Análisis!#REF!</definedName>
    <definedName name="it.30.b.8">[42]Análisis!#REF!</definedName>
    <definedName name="it.30.b.9">[42]Análisis!#REF!</definedName>
    <definedName name="it.30.c.1">[42]Análisis!#REF!</definedName>
    <definedName name="it.30.c.10">[42]Análisis!#REF!</definedName>
    <definedName name="it.30.c.11">[42]Análisis!#REF!</definedName>
    <definedName name="it.30.c.2">[42]Análisis!#REF!</definedName>
    <definedName name="it.30.c.3">[42]Análisis!#REF!</definedName>
    <definedName name="it.30.c.4">[42]Análisis!#REF!</definedName>
    <definedName name="it.30.c.5">[42]Análisis!#REF!</definedName>
    <definedName name="it.30.c.6">[42]Análisis!#REF!</definedName>
    <definedName name="it.30.c.7">[42]Análisis!#REF!</definedName>
    <definedName name="it.30.c.8">[42]Análisis!#REF!</definedName>
    <definedName name="it.30.c.9">[42]Análisis!#REF!</definedName>
    <definedName name="it.30.d.1">[42]Análisis!#REF!</definedName>
    <definedName name="it.30.d.10">[42]Análisis!#REF!</definedName>
    <definedName name="it.30.d.11">[42]Análisis!#REF!</definedName>
    <definedName name="it.30.d.2">[42]Análisis!#REF!</definedName>
    <definedName name="it.30.d.3">[42]Análisis!#REF!</definedName>
    <definedName name="it.30.d.4">[42]Análisis!#REF!</definedName>
    <definedName name="it.30.d.5">[42]Análisis!#REF!</definedName>
    <definedName name="it.30.d.6">[42]Análisis!#REF!</definedName>
    <definedName name="it.30.d.7">[42]Análisis!#REF!</definedName>
    <definedName name="it.30.d.8">[42]Análisis!#REF!</definedName>
    <definedName name="it.30.d.9">[42]Análisis!#REF!</definedName>
    <definedName name="it.30.e.1">[42]Análisis!#REF!</definedName>
    <definedName name="it.30.e.10">[42]Análisis!#REF!</definedName>
    <definedName name="it.30.e.11">[42]Análisis!#REF!</definedName>
    <definedName name="it.30.e.2">[42]Análisis!#REF!</definedName>
    <definedName name="it.30.e.3">[42]Análisis!#REF!</definedName>
    <definedName name="it.30.e.4">[42]Análisis!#REF!</definedName>
    <definedName name="it.30.e.5">[42]Análisis!#REF!</definedName>
    <definedName name="it.30.e.6">[42]Análisis!#REF!</definedName>
    <definedName name="it.30.e.7">[42]Análisis!#REF!</definedName>
    <definedName name="it.30.e.8">[42]Análisis!#REF!</definedName>
    <definedName name="it.30.e.9">[42]Análisis!#REF!</definedName>
    <definedName name="it.30.f.1">[42]Análisis!#REF!</definedName>
    <definedName name="it.30.f.10">[42]Análisis!#REF!</definedName>
    <definedName name="it.30.f.2">[42]Análisis!#REF!</definedName>
    <definedName name="it.30.f.3">[42]Análisis!#REF!</definedName>
    <definedName name="it.30.f.4">[42]Análisis!#REF!</definedName>
    <definedName name="it.30.f.5">[42]Análisis!#REF!</definedName>
    <definedName name="it.30.f.6">[42]Análisis!#REF!</definedName>
    <definedName name="it.30.f.7">[42]Análisis!#REF!</definedName>
    <definedName name="it.30.f.8">[42]Análisis!#REF!</definedName>
    <definedName name="it.30.f.9">[42]Análisis!#REF!</definedName>
    <definedName name="it.30.g.1">[42]Análisis!#REF!</definedName>
    <definedName name="it.30.g.2">[42]Análisis!#REF!</definedName>
    <definedName name="it.30.g.3">[42]Análisis!#REF!</definedName>
    <definedName name="it.30.g.4">[42]Análisis!#REF!</definedName>
    <definedName name="it.30.g.5">[42]Análisis!#REF!</definedName>
    <definedName name="it.30.g.6">[42]Análisis!#REF!</definedName>
    <definedName name="it.30.g.7">[42]Análisis!#REF!</definedName>
    <definedName name="it.30.g.8">[42]Análisis!#REF!</definedName>
    <definedName name="it.30.g.9">[42]Análisis!#REF!</definedName>
    <definedName name="it.31">'[20]Honorarios Ingeniero'!#REF!</definedName>
    <definedName name="it.31.a.1">[42]Análisis!#REF!</definedName>
    <definedName name="it.31.a.10">[42]Análisis!#REF!</definedName>
    <definedName name="it.31.a.11">[42]Análisis!#REF!</definedName>
    <definedName name="it.31.a.12">[42]Análisis!#REF!</definedName>
    <definedName name="it.31.a.13">[42]Análisis!#REF!</definedName>
    <definedName name="it.31.a.14">[42]Análisis!#REF!</definedName>
    <definedName name="it.31.a.15">[42]Análisis!#REF!</definedName>
    <definedName name="it.31.a.2">[42]Análisis!#REF!</definedName>
    <definedName name="it.31.a.3">[42]Análisis!#REF!</definedName>
    <definedName name="it.31.a.4">[42]Análisis!#REF!</definedName>
    <definedName name="it.31.a.5">[42]Análisis!#REF!</definedName>
    <definedName name="it.31.a.6">[42]Análisis!#REF!</definedName>
    <definedName name="it.31.a.7">[42]Análisis!#REF!</definedName>
    <definedName name="it.31.a.8">[42]Análisis!#REF!</definedName>
    <definedName name="it.31.a.9">[42]Análisis!#REF!</definedName>
    <definedName name="it.31.b.1">[42]Análisis!#REF!</definedName>
    <definedName name="it.31.b.10">[42]Análisis!#REF!</definedName>
    <definedName name="it.31.b.11">[42]Análisis!#REF!</definedName>
    <definedName name="it.31.b.12">[42]Análisis!#REF!</definedName>
    <definedName name="it.31.b.13">[42]Análisis!#REF!</definedName>
    <definedName name="it.31.b.14">[42]Análisis!#REF!</definedName>
    <definedName name="it.31.b.15">[42]Análisis!#REF!</definedName>
    <definedName name="it.31.b.16">[42]Análisis!#REF!</definedName>
    <definedName name="it.31.b.2">[42]Análisis!#REF!</definedName>
    <definedName name="it.31.b.3">[42]Análisis!#REF!</definedName>
    <definedName name="it.31.b.4">[42]Análisis!#REF!</definedName>
    <definedName name="it.31.b.5">[42]Análisis!#REF!</definedName>
    <definedName name="it.31.b.6">[42]Análisis!#REF!</definedName>
    <definedName name="it.31.b.7">[42]Análisis!#REF!</definedName>
    <definedName name="it.31.b.8">[42]Análisis!#REF!</definedName>
    <definedName name="it.31.b.9">[42]Análisis!#REF!</definedName>
    <definedName name="it.31.c.1">[42]Análisis!#REF!</definedName>
    <definedName name="it.31.c.10">[42]Análisis!#REF!</definedName>
    <definedName name="it.31.c.11">[42]Análisis!#REF!</definedName>
    <definedName name="it.31.c.12">[42]Análisis!#REF!</definedName>
    <definedName name="it.31.c.13">[42]Análisis!#REF!</definedName>
    <definedName name="it.31.c.14">[42]Análisis!#REF!</definedName>
    <definedName name="it.31.c.15">[42]Análisis!#REF!</definedName>
    <definedName name="it.31.c.2">[42]Análisis!#REF!</definedName>
    <definedName name="it.31.c.3">[42]Análisis!#REF!</definedName>
    <definedName name="it.31.c.4">[42]Análisis!#REF!</definedName>
    <definedName name="it.31.c.5">[42]Análisis!#REF!</definedName>
    <definedName name="it.31.c.6">[42]Análisis!#REF!</definedName>
    <definedName name="it.31.c.7">[42]Análisis!#REF!</definedName>
    <definedName name="it.31.c.8">[42]Análisis!#REF!</definedName>
    <definedName name="it.31.c.9">[42]Análisis!#REF!</definedName>
    <definedName name="it.31.d.1">[42]Análisis!#REF!</definedName>
    <definedName name="it.31.d.10">[42]Análisis!#REF!</definedName>
    <definedName name="it.31.d.11">[42]Análisis!#REF!</definedName>
    <definedName name="it.31.d.12">[42]Análisis!#REF!</definedName>
    <definedName name="it.31.d.13">[42]Análisis!#REF!</definedName>
    <definedName name="it.31.d.14">[42]Análisis!#REF!</definedName>
    <definedName name="it.31.d.15">[42]Análisis!#REF!</definedName>
    <definedName name="it.31.d.2">[42]Análisis!#REF!</definedName>
    <definedName name="it.31.d.3">[42]Análisis!#REF!</definedName>
    <definedName name="it.31.d.4">[42]Análisis!#REF!</definedName>
    <definedName name="it.31.d.5">[42]Análisis!#REF!</definedName>
    <definedName name="it.31.d.6">[42]Análisis!#REF!</definedName>
    <definedName name="it.31.d.7">[42]Análisis!#REF!</definedName>
    <definedName name="it.31.d.8">[42]Análisis!#REF!</definedName>
    <definedName name="it.31.d.9">[42]Análisis!#REF!</definedName>
    <definedName name="it.31.e.1">[42]Análisis!#REF!</definedName>
    <definedName name="it.31.e.2">[42]Análisis!#REF!</definedName>
    <definedName name="it.31.e.3">[42]Análisis!#REF!</definedName>
    <definedName name="it.32">'[20]Honorarios Ingeniero'!#REF!</definedName>
    <definedName name="it.33">'[20]Honorarios Ingeniero'!#REF!</definedName>
    <definedName name="it.34">'[20]Honorarios Ingeniero'!#REF!</definedName>
    <definedName name="it.35">'[20]Honorarios Ingeniero'!#REF!</definedName>
    <definedName name="it.36">'[20]Honorarios Ingeniero'!#REF!</definedName>
    <definedName name="it.36.A">[42]Análisis!#REF!</definedName>
    <definedName name="it.36.B">[42]Análisis!#REF!</definedName>
    <definedName name="it.37">'[20]Honorarios Ingeniero'!#REF!</definedName>
    <definedName name="it.37.a">[42]Análisis!#REF!</definedName>
    <definedName name="it.37.b">[42]Análisis!#REF!</definedName>
    <definedName name="it.38">'[20]Honorarios Ingeniero'!#REF!</definedName>
    <definedName name="it.39">'[20]Honorarios Ingeniero'!#REF!</definedName>
    <definedName name="it.4">'[20]Honorarios Ingeniero'!#REF!</definedName>
    <definedName name="it.4.1">[46]Análisis!#REF!</definedName>
    <definedName name="it.4.10">[46]Análisis!#REF!</definedName>
    <definedName name="it.4.11">[46]Análisis!#REF!</definedName>
    <definedName name="it.4.12">[46]Análisis!#REF!</definedName>
    <definedName name="it.4.13">[46]Análisis!#REF!</definedName>
    <definedName name="it.4.14">[46]Análisis!#REF!</definedName>
    <definedName name="it.4.15">[46]Análisis!#REF!</definedName>
    <definedName name="it.4.16">[46]Análisis!#REF!</definedName>
    <definedName name="it.4.17">[46]Análisis!#REF!</definedName>
    <definedName name="it.4.18">[46]Análisis!#REF!</definedName>
    <definedName name="it.4.2">[46]Análisis!#REF!</definedName>
    <definedName name="it.4.3">[46]Análisis!#REF!</definedName>
    <definedName name="it.4.4">[46]Análisis!#REF!</definedName>
    <definedName name="it.4.5">[46]Análisis!#REF!</definedName>
    <definedName name="it.4.6">[46]Análisis!#REF!</definedName>
    <definedName name="it.4.7">[46]Análisis!#REF!</definedName>
    <definedName name="it.4.8">[46]Análisis!#REF!</definedName>
    <definedName name="it.4.9">[46]Análisis!#REF!</definedName>
    <definedName name="it.4.A">[42]Análisis!#REF!</definedName>
    <definedName name="it.4.B">[42]Análisis!#REF!</definedName>
    <definedName name="it.4.C">[42]Análisis!#REF!</definedName>
    <definedName name="it.4.D">[42]Análisis!#REF!</definedName>
    <definedName name="it.4.E">[42]Análisis!#REF!</definedName>
    <definedName name="it.4.F">[42]Análisis!#REF!</definedName>
    <definedName name="it.4.G">[42]Análisis!#REF!</definedName>
    <definedName name="it.4.H">[42]Análisis!#REF!</definedName>
    <definedName name="it.4.I">[42]Análisis!#REF!</definedName>
    <definedName name="it.4.J">[42]Análisis!#REF!</definedName>
    <definedName name="it.4.K">[42]Análisis!#REF!</definedName>
    <definedName name="it.40">'[20]Honorarios Ingeniero'!#REF!</definedName>
    <definedName name="it.41">'[20]Honorarios Ingeniero'!#REF!</definedName>
    <definedName name="it.42">'[20]Honorarios Ingeniero'!#REF!</definedName>
    <definedName name="it.43">'[20]Honorarios Ingeniero'!#REF!</definedName>
    <definedName name="it.43.a">[42]Análisis!#REF!</definedName>
    <definedName name="it.43.b">[42]Análisis!#REF!</definedName>
    <definedName name="it.44">'[20]Honorarios Ingeniero'!#REF!</definedName>
    <definedName name="it.44.1">[42]Análisis!#REF!</definedName>
    <definedName name="it.44.2">[42]Análisis!#REF!</definedName>
    <definedName name="it.45">'[20]Honorarios Ingeniero'!#REF!</definedName>
    <definedName name="it.46">'[20]Honorarios Ingeniero'!#REF!</definedName>
    <definedName name="it.47">'[20]Honorarios Ingeniero'!#REF!</definedName>
    <definedName name="it.48">'[20]Honorarios Ingeniero'!#REF!</definedName>
    <definedName name="it.49">'[20]Honorarios Ingeniero'!#REF!</definedName>
    <definedName name="it.5">'[20]Honorarios Ingeniero'!#REF!</definedName>
    <definedName name="it.5.1">[42]Análisis!#REF!</definedName>
    <definedName name="it.5.2">[42]Análisis!#REF!</definedName>
    <definedName name="it.50">'[20]Honorarios Ingeniero'!#REF!</definedName>
    <definedName name="it.51">'[20]Honorarios Ingeniero'!#REF!</definedName>
    <definedName name="it.52">'[20]Honorarios Ingeniero'!#REF!</definedName>
    <definedName name="it.53" localSheetId="0">#REF!</definedName>
    <definedName name="it.53">#REF!</definedName>
    <definedName name="it.6" localSheetId="0">'[20]Honorarios Ingeniero'!#REF!</definedName>
    <definedName name="it.6">'[20]Honorarios Ingeniero'!#REF!</definedName>
    <definedName name="it.6.1">[42]Análisis!#REF!</definedName>
    <definedName name="it.6.2">[42]Análisis!#REF!</definedName>
    <definedName name="it.6.3">[42]Análisis!#REF!</definedName>
    <definedName name="it.6.A">[42]Análisis!#REF!</definedName>
    <definedName name="it.7">'[20]Honorarios Ingeniero'!#REF!</definedName>
    <definedName name="it.7.1">[42]Análisis!#REF!</definedName>
    <definedName name="it.7.2">[42]Análisis!#REF!</definedName>
    <definedName name="it.7.A">[42]Análisis!#REF!</definedName>
    <definedName name="it.8">'[20]Honorarios Ingeniero'!#REF!</definedName>
    <definedName name="it.8.">[42]Análisis!#REF!</definedName>
    <definedName name="it.8.1">[42]Análisis!#REF!</definedName>
    <definedName name="it.8.2">[42]Análisis!#REF!</definedName>
    <definedName name="it.9">'[20]Honorarios Ingeniero'!#REF!</definedName>
    <definedName name="it.9.">[42]Análisis!#REF!</definedName>
    <definedName name="it.9.1">[42]Análisis!#REF!</definedName>
    <definedName name="it25c">'[10]ANALISIS DE PRECIOS REDETERM'!$I$2073</definedName>
    <definedName name="it28ac">'[10]ANALISIS DE PRECIOS REDETERM'!$I$2166</definedName>
    <definedName name="it28bc">'[10]ANALISIS DE PRECIOS REDETERM'!$I$2187</definedName>
    <definedName name="it29c">'[10]ANALISIS DE PRECIOS REDETERM'!$I$2208</definedName>
    <definedName name="it30c">'[10]ANALISIS DE PRECIOS REDETERM'!$I$2262</definedName>
    <definedName name="it31c">'[10]ANALISIS DE PRECIOS REDETERM'!$I$2282</definedName>
    <definedName name="it32c">'[10]ANALISIS DE PRECIOS REDETERM'!$I$2303</definedName>
    <definedName name="it33c">'[10]ANALISIS DE PRECIOS REDETERM'!$I$2324</definedName>
    <definedName name="it34c">'[10]ANALISIS DE PRECIOS REDETERM'!$I$2368</definedName>
    <definedName name="it35c">'[10]ANALISIS DE PRECIOS REDETERM'!$I$2420</definedName>
    <definedName name="it36ac">'[10]ANALISIS DE PRECIOS REDETERM'!$I$2454</definedName>
    <definedName name="it36bc">'[10]ANALISIS DE PRECIOS REDETERM'!$I$2495</definedName>
    <definedName name="it37c">'[10]ANALISIS DE PRECIOS REDETERM'!$I$2515</definedName>
    <definedName name="it38c">'[10]ANALISIS DE PRECIOS REDETERM'!$I$2537</definedName>
    <definedName name="it39c">'[10]ANALISIS DE PRECIOS REDETERM'!$I$2570</definedName>
    <definedName name="it3ac">'[10]ANALISIS DE PRECIOS REDETERM'!$I$1155</definedName>
    <definedName name="it3bc">'[10]ANALISIS DE PRECIOS REDETERM'!$I$1195</definedName>
    <definedName name="it3p">'[10]ANALISIS DE PRECIOS REDETERM'!$I$760</definedName>
    <definedName name="it41c1mod">'[10]ANALISIS DE PRECIOS 1ªMod_Redet'!$I$254</definedName>
    <definedName name="it42c1mod">'[10]ANALISIS DE PRECIOS 1ªMod_Redet'!$I$320</definedName>
    <definedName name="it4c">'[10]ANALISIS DE PRECIOS REDETERM'!$I$1241</definedName>
    <definedName name="it4p">'[10]ANALISIS DE PRECIOS REDETERM'!$I$810</definedName>
    <definedName name="it5c">'[10]ANALISIS DE PRECIOS REDETERM'!$I$1285</definedName>
    <definedName name="it5p">'[10]ANALISIS DE PRECIOS REDETERM'!$I$834</definedName>
    <definedName name="it6p">'[10]ANALISIS DE PRECIOS REDETERM'!$I$858</definedName>
    <definedName name="it7ac">'[10]ANALISIS DE PRECIOS REDETERM'!$I$1361</definedName>
    <definedName name="it7bc">'[10]ANALISIS DE PRECIOS REDETERM'!$I$1394</definedName>
    <definedName name="it7cc">'[10]ANALISIS DE PRECIOS REDETERM'!$I$1426</definedName>
    <definedName name="it8c">'[10]ANALISIS DE PRECIOS REDETERM'!$I$1451</definedName>
    <definedName name="it9p">'[10]ANALISIS DE PRECIOS REDETERM'!$I$970</definedName>
    <definedName name="ITEM">[3]ANALISIS!$AW$1:$BW$165</definedName>
    <definedName name="Item_Ana" localSheetId="0">#REF!</definedName>
    <definedName name="Item_Ana">#REF!</definedName>
    <definedName name="item1_amor" localSheetId="0">#REF!</definedName>
    <definedName name="item1_amor">#REF!</definedName>
    <definedName name="ItemPtes" localSheetId="0">#REF!</definedName>
    <definedName name="ItemPtes">#REF!</definedName>
    <definedName name="ItemPtes_1">NA()</definedName>
    <definedName name="ITEMS">[23]Costo!$A$14:$G$56</definedName>
    <definedName name="ITEMS_1">NA()</definedName>
    <definedName name="IVA" localSheetId="0">'[20]Honorarios Ingeniero'!#REF!</definedName>
    <definedName name="IVA">'[20]Honorarios Ingeniero'!#REF!</definedName>
    <definedName name="jj_indice_de_materiales">[1]MdeObra!$A$1:$E$20</definedName>
    <definedName name="Jornada">[29]Constantes!$E$33</definedName>
    <definedName name="JP">[1]MdeObra!$A$7:$L$25</definedName>
    <definedName name="JT">[1]MdeObra!$A$1:$W$26</definedName>
    <definedName name="K" localSheetId="0">'[20]Honorarios Ingeniero'!#REF!</definedName>
    <definedName name="K">'[20]Honorarios Ingeniero'!#REF!</definedName>
    <definedName name="Kc" localSheetId="0">'[20]Honorarios Ingeniero'!#REF!</definedName>
    <definedName name="Kc">'[20]Honorarios Ingeniero'!#REF!</definedName>
    <definedName name="Ke" localSheetId="0">'[20]Honorarios Ingeniero'!#REF!</definedName>
    <definedName name="Ke">'[20]Honorarios Ingeniero'!#REF!</definedName>
    <definedName name="KLK" localSheetId="0">[5]ANALISIS!#REF!</definedName>
    <definedName name="KLK">[5]ANALISIS!#REF!</definedName>
    <definedName name="Km">'[20]Honorarios Ingeniero'!#REF!</definedName>
    <definedName name="Ko">'[20]Honorarios Ingeniero'!#REF!</definedName>
    <definedName name="LC" localSheetId="0">#REF!</definedName>
    <definedName name="LC">#REF!</definedName>
    <definedName name="Listadoindividual">[22]LISTAEQ!$R$4:$AC$77</definedName>
    <definedName name="ll_tabla_para_calculo_de_costos">[1]MdeObra!$A$1:$F$1306</definedName>
    <definedName name="LUB">[23]Equipos!$D$71</definedName>
    <definedName name="LUB_1">NA()</definedName>
    <definedName name="Lubricantes">[29]Constantes!$E$25</definedName>
    <definedName name="m" localSheetId="0">'[48]INSUMOS ago_00'!#REF!</definedName>
    <definedName name="m">'[48]INSUMOS ago_00'!#REF!</definedName>
    <definedName name="ma">[49]pmat!$A$1</definedName>
    <definedName name="mad">[10]tablasVN!$D$41</definedName>
    <definedName name="Mano_de_Obra">[29]MdeO!$B$6:$N$13</definedName>
    <definedName name="MANOBRA">#N/A</definedName>
    <definedName name="manodeo">'[37]ORIGEN 8-95'!$I$204</definedName>
    <definedName name="mas">[50]Hoja1!$H$9</definedName>
    <definedName name="mat">[4]Bco!$B$159:$F$218</definedName>
    <definedName name="mat.1." localSheetId="0">'[20]Honorarios Ingeniero'!#REF!</definedName>
    <definedName name="mat.1.">'[20]Honorarios Ingeniero'!#REF!</definedName>
    <definedName name="mat.10." localSheetId="0">'[20]Honorarios Ingeniero'!#REF!</definedName>
    <definedName name="mat.10.">'[20]Honorarios Ingeniero'!#REF!</definedName>
    <definedName name="mat.11." localSheetId="0">'[20]Honorarios Ingeniero'!#REF!</definedName>
    <definedName name="mat.11.">'[20]Honorarios Ingeniero'!#REF!</definedName>
    <definedName name="mat.12." localSheetId="0">'[20]Honorarios Ingeniero'!#REF!</definedName>
    <definedName name="mat.12.">'[20]Honorarios Ingeniero'!#REF!</definedName>
    <definedName name="mat.13.">'[20]Honorarios Ingeniero'!#REF!</definedName>
    <definedName name="mat.14.">'[20]Honorarios Ingeniero'!#REF!</definedName>
    <definedName name="mat.15.">'[20]Honorarios Ingeniero'!#REF!</definedName>
    <definedName name="mat.16.">'[20]Honorarios Ingeniero'!#REF!</definedName>
    <definedName name="mat.17.">'[20]Honorarios Ingeniero'!#REF!</definedName>
    <definedName name="mat.18.">'[20]Honorarios Ingeniero'!#REF!</definedName>
    <definedName name="mat.19.">'[20]Honorarios Ingeniero'!#REF!</definedName>
    <definedName name="mat.2.">'[20]Honorarios Ingeniero'!#REF!</definedName>
    <definedName name="mat.20.">'[20]Honorarios Ingeniero'!#REF!</definedName>
    <definedName name="mat.21.">'[20]Honorarios Ingeniero'!#REF!</definedName>
    <definedName name="mat.22.">'[20]Honorarios Ingeniero'!#REF!</definedName>
    <definedName name="mat.23.">'[20]Honorarios Ingeniero'!#REF!</definedName>
    <definedName name="mat.24.">'[20]Honorarios Ingeniero'!#REF!</definedName>
    <definedName name="mat.25.">'[20]Honorarios Ingeniero'!#REF!</definedName>
    <definedName name="mat.26.">'[20]Honorarios Ingeniero'!#REF!</definedName>
    <definedName name="mat.27.">'[20]Honorarios Ingeniero'!#REF!</definedName>
    <definedName name="mat.28.">'[20]Honorarios Ingeniero'!#REF!</definedName>
    <definedName name="mat.29.">'[20]Honorarios Ingeniero'!#REF!</definedName>
    <definedName name="mat.3.">'[20]Honorarios Ingeniero'!#REF!</definedName>
    <definedName name="mat.30.">'[20]Honorarios Ingeniero'!#REF!</definedName>
    <definedName name="mat.31.">'[20]Honorarios Ingeniero'!#REF!</definedName>
    <definedName name="mat.32.">'[20]Honorarios Ingeniero'!#REF!</definedName>
    <definedName name="mat.33.">'[20]Honorarios Ingeniero'!#REF!</definedName>
    <definedName name="mat.34.">'[20]Honorarios Ingeniero'!#REF!</definedName>
    <definedName name="mat.35.">'[20]Honorarios Ingeniero'!#REF!</definedName>
    <definedName name="mat.36.">'[20]Honorarios Ingeniero'!#REF!</definedName>
    <definedName name="mat.37.">'[20]Honorarios Ingeniero'!#REF!</definedName>
    <definedName name="mat.38.">'[20]Honorarios Ingeniero'!#REF!</definedName>
    <definedName name="mat.39.">'[20]Honorarios Ingeniero'!#REF!</definedName>
    <definedName name="mat.4.">'[20]Honorarios Ingeniero'!#REF!</definedName>
    <definedName name="mat.40.">'[20]Honorarios Ingeniero'!#REF!</definedName>
    <definedName name="mat.41.">'[20]Honorarios Ingeniero'!#REF!</definedName>
    <definedName name="mat.42.">'[20]Honorarios Ingeniero'!#REF!</definedName>
    <definedName name="mat.43.">'[20]Honorarios Ingeniero'!#REF!</definedName>
    <definedName name="mat.44.">'[20]Honorarios Ingeniero'!#REF!</definedName>
    <definedName name="mat.45.">'[20]Honorarios Ingeniero'!#REF!</definedName>
    <definedName name="mat.46.">'[20]Honorarios Ingeniero'!#REF!</definedName>
    <definedName name="mat.47.">'[20]Honorarios Ingeniero'!#REF!</definedName>
    <definedName name="mat.48.">'[20]Honorarios Ingeniero'!#REF!</definedName>
    <definedName name="mat.49.">'[20]Honorarios Ingeniero'!#REF!</definedName>
    <definedName name="mat.5.">'[20]Honorarios Ingeniero'!#REF!</definedName>
    <definedName name="mat.50.">'[20]Honorarios Ingeniero'!#REF!</definedName>
    <definedName name="mat.51.">'[20]Honorarios Ingeniero'!#REF!</definedName>
    <definedName name="mat.52.">'[20]Honorarios Ingeniero'!#REF!</definedName>
    <definedName name="mat.6.">'[20]Honorarios Ingeniero'!#REF!</definedName>
    <definedName name="mat.7.">'[20]Honorarios Ingeniero'!#REF!</definedName>
    <definedName name="mat.8.">'[20]Honorarios Ingeniero'!#REF!</definedName>
    <definedName name="mat.9.">'[20]Honorarios Ingeniero'!#REF!</definedName>
    <definedName name="MAT_1">NA()</definedName>
    <definedName name="mat3b">[21]ANALISIS!#REF!</definedName>
    <definedName name="MATERIAL" localSheetId="0">#REF!</definedName>
    <definedName name="MATERIAL">#REF!</definedName>
    <definedName name="MaterialActual" localSheetId="0">#REF!</definedName>
    <definedName name="MaterialActual">#REF!</definedName>
    <definedName name="MaterialBasico" localSheetId="0">#REF!</definedName>
    <definedName name="MaterialBasico">#REF!</definedName>
    <definedName name="MaterialCompleto">#REF!</definedName>
    <definedName name="MATERIALES">#N/A</definedName>
    <definedName name="MATTRIT" localSheetId="0">[6]matloc!#REF!</definedName>
    <definedName name="MATTRIT">[6]matloc!#REF!</definedName>
    <definedName name="MATZAR" localSheetId="0">[6]matloc!#REF!</definedName>
    <definedName name="MATZAR">[6]matloc!#REF!</definedName>
    <definedName name="mb" localSheetId="0">'[39]Mat.explot. y otros'!#REF!</definedName>
    <definedName name="mb">'[39]Mat.explot. y otros'!#REF!</definedName>
    <definedName name="mbs">'[39]Mat.explot. y otros'!$M$66</definedName>
    <definedName name="MC">'[25]Materiales Comerciales'!$C$6:$F$64760</definedName>
    <definedName name="MDO">[23]MdeO!$A$17:$M$21</definedName>
    <definedName name="MDO_1">NA()</definedName>
    <definedName name="MDODNV">[4]MDO!$A$8:$J$12</definedName>
    <definedName name="MED" localSheetId="0">#REF!</definedName>
    <definedName name="MED">#REF!</definedName>
    <definedName name="MEDIOF">'[28]PAUTAS BASICAS'!$F$30</definedName>
    <definedName name="MEDIOF_1">NA()</definedName>
    <definedName name="medioofr">'[31]ORIGEN MZ-98'!$E$48</definedName>
    <definedName name="meof">[9]M.deO.!$I$22</definedName>
    <definedName name="MESES" localSheetId="0">#REF!</definedName>
    <definedName name="MESES">#REF!</definedName>
    <definedName name="mez" localSheetId="0">[6]matcom!#REF!</definedName>
    <definedName name="mez">[6]matcom!#REF!</definedName>
    <definedName name="MEZCLA">[28]MAT.COMERC.!$E$84</definedName>
    <definedName name="MEZCLA_1">NA()</definedName>
    <definedName name="MIX">'[30]certificado 1'!$N$16</definedName>
    <definedName name="MIX_1">NA()</definedName>
    <definedName name="ML" localSheetId="0">#REF!</definedName>
    <definedName name="ML">#REF!</definedName>
    <definedName name="MO">'[25]Mano de Obra'!$AA$6:$AG$64980</definedName>
    <definedName name="mo.1." localSheetId="0">'[20]Honorarios Ingeniero'!#REF!</definedName>
    <definedName name="mo.1.">'[20]Honorarios Ingeniero'!#REF!</definedName>
    <definedName name="mo.10." localSheetId="0">'[20]Honorarios Ingeniero'!#REF!</definedName>
    <definedName name="mo.10.">'[20]Honorarios Ingeniero'!#REF!</definedName>
    <definedName name="mo.11." localSheetId="0">'[20]Honorarios Ingeniero'!#REF!</definedName>
    <definedName name="mo.11.">'[20]Honorarios Ingeniero'!#REF!</definedName>
    <definedName name="mo.12." localSheetId="0">'[20]Honorarios Ingeniero'!#REF!</definedName>
    <definedName name="mo.12.">'[20]Honorarios Ingeniero'!#REF!</definedName>
    <definedName name="mo.13." localSheetId="0">'[20]Honorarios Ingeniero'!#REF!</definedName>
    <definedName name="mo.13.">'[20]Honorarios Ingeniero'!#REF!</definedName>
    <definedName name="mo.14.">'[20]Honorarios Ingeniero'!#REF!</definedName>
    <definedName name="mo.15.">'[20]Honorarios Ingeniero'!#REF!</definedName>
    <definedName name="mo.16.">'[20]Honorarios Ingeniero'!#REF!</definedName>
    <definedName name="mo.17.">'[20]Honorarios Ingeniero'!#REF!</definedName>
    <definedName name="mo.18.">'[20]Honorarios Ingeniero'!#REF!</definedName>
    <definedName name="mo.19.">'[20]Honorarios Ingeniero'!#REF!</definedName>
    <definedName name="mo.2.">'[20]Honorarios Ingeniero'!#REF!</definedName>
    <definedName name="mo.20.">'[20]Honorarios Ingeniero'!#REF!</definedName>
    <definedName name="mo.21.">'[20]Honorarios Ingeniero'!#REF!</definedName>
    <definedName name="mo.22.">'[20]Honorarios Ingeniero'!#REF!</definedName>
    <definedName name="mo.23.">'[20]Honorarios Ingeniero'!#REF!</definedName>
    <definedName name="mo.24.">'[20]Honorarios Ingeniero'!#REF!</definedName>
    <definedName name="mo.25.">'[20]Honorarios Ingeniero'!#REF!</definedName>
    <definedName name="mo.26.">'[20]Honorarios Ingeniero'!#REF!</definedName>
    <definedName name="mo.27.">'[20]Honorarios Ingeniero'!#REF!</definedName>
    <definedName name="mo.28.">'[20]Honorarios Ingeniero'!#REF!</definedName>
    <definedName name="mo.29.">'[20]Honorarios Ingeniero'!#REF!</definedName>
    <definedName name="mo.3.">'[20]Honorarios Ingeniero'!#REF!</definedName>
    <definedName name="mo.30.">'[20]Honorarios Ingeniero'!#REF!</definedName>
    <definedName name="mo.31.">'[20]Honorarios Ingeniero'!#REF!</definedName>
    <definedName name="mo.32.">'[20]Honorarios Ingeniero'!#REF!</definedName>
    <definedName name="mo.33.">'[20]Honorarios Ingeniero'!#REF!</definedName>
    <definedName name="mo.34.">'[20]Honorarios Ingeniero'!#REF!</definedName>
    <definedName name="mo.35.">'[20]Honorarios Ingeniero'!#REF!</definedName>
    <definedName name="mo.36.">'[20]Honorarios Ingeniero'!#REF!</definedName>
    <definedName name="mo.37.">'[20]Honorarios Ingeniero'!#REF!</definedName>
    <definedName name="mo.38.">'[20]Honorarios Ingeniero'!#REF!</definedName>
    <definedName name="mo.39.">'[20]Honorarios Ingeniero'!#REF!</definedName>
    <definedName name="mo.4.">'[20]Honorarios Ingeniero'!#REF!</definedName>
    <definedName name="mo.40.">'[20]Honorarios Ingeniero'!#REF!</definedName>
    <definedName name="mo.41.">'[20]Honorarios Ingeniero'!#REF!</definedName>
    <definedName name="mo.42.">'[20]Honorarios Ingeniero'!#REF!</definedName>
    <definedName name="mo.43.">'[20]Honorarios Ingeniero'!#REF!</definedName>
    <definedName name="mo.44.">'[20]Honorarios Ingeniero'!#REF!</definedName>
    <definedName name="mo.45.">'[20]Honorarios Ingeniero'!#REF!</definedName>
    <definedName name="mo.46.">'[20]Honorarios Ingeniero'!#REF!</definedName>
    <definedName name="mo.47.">'[20]Honorarios Ingeniero'!#REF!</definedName>
    <definedName name="mo.48.">'[20]Honorarios Ingeniero'!#REF!</definedName>
    <definedName name="mo.49.">'[20]Honorarios Ingeniero'!#REF!</definedName>
    <definedName name="mo.5.">'[20]Honorarios Ingeniero'!#REF!</definedName>
    <definedName name="mo.50.">'[20]Honorarios Ingeniero'!#REF!</definedName>
    <definedName name="mo.51.">'[20]Honorarios Ingeniero'!#REF!</definedName>
    <definedName name="mo.52.">'[20]Honorarios Ingeniero'!#REF!</definedName>
    <definedName name="mo.6.">'[20]Honorarios Ingeniero'!#REF!</definedName>
    <definedName name="mo.7.">'[20]Honorarios Ingeniero'!#REF!</definedName>
    <definedName name="mo.8.">'[20]Honorarios Ingeniero'!#REF!</definedName>
    <definedName name="mo.9.">'[20]Honorarios Ingeniero'!#REF!</definedName>
    <definedName name="mo3b">[21]ANALISIS!#REF!</definedName>
    <definedName name="MONTOTOTAL">[25]Punitarios!#REF!</definedName>
    <definedName name="mov">[10]tablasVN!$D$71</definedName>
    <definedName name="Mov_suelo">'[24]precios '!$E$63</definedName>
    <definedName name="nago">[10]tablasVN!$D$47</definedName>
    <definedName name="NIVEL">#REF!</definedName>
    <definedName name="nnnn" localSheetId="0">'[51]VAR REFERENCIA'!#REF!</definedName>
    <definedName name="nnnn">'[51]VAR REFERENCIA'!#REF!</definedName>
    <definedName name="NombreObra">[25]Pautas!$D$2</definedName>
    <definedName name="Normal">[29]Constantes!$E$21</definedName>
    <definedName name="nueve">[30]Items!$F$566</definedName>
    <definedName name="nueve_1">NA()</definedName>
    <definedName name="OCHO">[30]Items!$F$54</definedName>
    <definedName name="OCHO_1">NA()</definedName>
    <definedName name="OD" localSheetId="0">#REF!</definedName>
    <definedName name="OD">#REF!</definedName>
    <definedName name="OED" localSheetId="0">#REF!</definedName>
    <definedName name="OED">#REF!</definedName>
    <definedName name="OEH" localSheetId="0">#REF!</definedName>
    <definedName name="OEH">#REF!</definedName>
    <definedName name="of">[9]M.deO.!$I$20</definedName>
    <definedName name="OFE" localSheetId="0">#REF!,#REF!</definedName>
    <definedName name="OFE">#REF!,#REF!</definedName>
    <definedName name="OFERT" localSheetId="0">'[2]Honorarios Ingeniero'!#REF!</definedName>
    <definedName name="OFERT">'[2]Honorarios Ingeniero'!#REF!</definedName>
    <definedName name="Oferta" localSheetId="0">#REF!</definedName>
    <definedName name="Oferta">#REF!</definedName>
    <definedName name="ofesp">[9]M.deO.!$I$18</definedName>
    <definedName name="OFI" localSheetId="0">#REF!</definedName>
    <definedName name="OFI">#REF!</definedName>
    <definedName name="ofr">'[31]ORIGEN MZ-98'!$D$48</definedName>
    <definedName name="OH" localSheetId="0">#REF!</definedName>
    <definedName name="OH">#REF!</definedName>
    <definedName name="Organismo1">[52]Constantes!$B$5</definedName>
    <definedName name="Organismo2">[52]Constantes!$B$6</definedName>
    <definedName name="Otros">[29]Constantes!$E$31</definedName>
    <definedName name="paso">[39]BANCOINS!$E$70</definedName>
    <definedName name="PDT.1">[53]PRESUPU!$M$8</definedName>
    <definedName name="PDT.10">[53]PRESUPU!$M$17</definedName>
    <definedName name="PDT.11">[53]PRESUPU!$M$18</definedName>
    <definedName name="PDT.12">[53]PRESUPU!$M$25</definedName>
    <definedName name="PDT.2">[53]PRESUPU!$M$9</definedName>
    <definedName name="PDT.3">[53]PRESUPU!$M$10</definedName>
    <definedName name="PDT.4">[53]PRESUPU!$M$11</definedName>
    <definedName name="PDT.5">[53]PRESUPU!$M$12</definedName>
    <definedName name="pdt.5.2" localSheetId="0">[42]PCot!#REF!</definedName>
    <definedName name="pdt.5.2">[42]PCot!#REF!</definedName>
    <definedName name="PDT.6">[3]PRESUPU!$M$13</definedName>
    <definedName name="PDT.7">[3]PRESUPU!$M$14</definedName>
    <definedName name="pdt.7.1" localSheetId="0">[42]PCot!#REF!</definedName>
    <definedName name="pdt.7.1">[42]PCot!#REF!</definedName>
    <definedName name="pdt.7.2" localSheetId="0">[42]PCot!#REF!</definedName>
    <definedName name="pdt.7.2">[42]PCot!#REF!</definedName>
    <definedName name="PDT.8">[3]PRESUPU!$M$15</definedName>
    <definedName name="PDT.9">[3]PRESUPU!$M$16</definedName>
    <definedName name="PER">'[45]Mano de Obra'!$B$11:$M$14</definedName>
    <definedName name="pie0006g" localSheetId="0">[9]Material!#REF!</definedName>
    <definedName name="pie0006g">[9]Material!#REF!</definedName>
    <definedName name="pie0612g" localSheetId="0">[9]Material!#REF!</definedName>
    <definedName name="pie0612g">[9]Material!#REF!</definedName>
    <definedName name="pie0620g" localSheetId="0">[9]Material!#REF!</definedName>
    <definedName name="pie0620g">[9]Material!#REF!</definedName>
    <definedName name="pie1020g" localSheetId="0">[9]Material!#REF!</definedName>
    <definedName name="pie1020g">[9]Material!#REF!</definedName>
    <definedName name="pie1030g">[9]Material!#REF!</definedName>
    <definedName name="pie3050g">[9]Material!#REF!</definedName>
    <definedName name="PIEIT" localSheetId="0">#REF!</definedName>
    <definedName name="PIEIT">#REF!</definedName>
    <definedName name="PIEITEM" localSheetId="0">#REF!</definedName>
    <definedName name="PIEITEM">#REF!</definedName>
    <definedName name="PIEREND" localSheetId="0">#REF!</definedName>
    <definedName name="PIEREND">#REF!</definedName>
    <definedName name="pintref">[10]tablasVN!$D$51</definedName>
    <definedName name="plantra" localSheetId="0">[54]ANALISIS!#REF!</definedName>
    <definedName name="plantra">[54]ANALISIS!#REF!</definedName>
    <definedName name="PLAZO" localSheetId="0">#REF!</definedName>
    <definedName name="PLAZO">#REF!</definedName>
    <definedName name="PLHORM">'[30]certificado 1'!$N$17</definedName>
    <definedName name="PLHORM_1">NA()</definedName>
    <definedName name="PO" localSheetId="0">'[20]Honorarios Ingeniero'!#REF!</definedName>
    <definedName name="PO">'[20]Honorarios Ingeniero'!#REF!</definedName>
    <definedName name="POficial">[29]Constantes!$E$16</definedName>
    <definedName name="praccesoreadec">[11]Acc.Chimehuin_READEC!$J$35</definedName>
    <definedName name="praceroptereadec">[55]Acero_Puente_READEC!$H$56</definedName>
    <definedName name="pracondct">[8]Precios!$L$28</definedName>
    <definedName name="praguareadec">'[12]Obra Basica_READEC'!$H$127</definedName>
    <definedName name="pralcantreadec">'[17]Materiales comerciales_READEC'!$F$58</definedName>
    <definedName name="pralteo" localSheetId="0">#REF!</definedName>
    <definedName name="pralteo">#REF!</definedName>
    <definedName name="pralteomyg">[8]Precios!$L$34</definedName>
    <definedName name="pralteoreadec">'[11]Alteo de muros y guard_READEC'!$H$66</definedName>
    <definedName name="prapoyos" localSheetId="0">#REF!</definedName>
    <definedName name="prapoyos">#REF!</definedName>
    <definedName name="prarena" localSheetId="0">#REF!</definedName>
    <definedName name="prarena">#REF!</definedName>
    <definedName name="prarenatrit" localSheetId="0">#REF!</definedName>
    <definedName name="prarenatrit">#REF!</definedName>
    <definedName name="prb">[8]Precios!$L$15</definedName>
    <definedName name="prbacheo" localSheetId="0">#REF!</definedName>
    <definedName name="prbacheo">#REF!</definedName>
    <definedName name="prbacheosan" localSheetId="0">#REF!</definedName>
    <definedName name="prbacheosan">#REF!</definedName>
    <definedName name="prbacheosanreadec">'[11]Bacheo con saneam_READEC'!$H$178</definedName>
    <definedName name="prbandas" localSheetId="0">#REF!</definedName>
    <definedName name="prbandas">#REF!</definedName>
    <definedName name="prbandassonoras" localSheetId="0">#REF!</definedName>
    <definedName name="prbandassonoras">#REF!</definedName>
    <definedName name="prbandassonorasreadec">[11]BandasOSonoras_READEC!$H$60</definedName>
    <definedName name="prbandassonreadec">[17]BandasOSonoras_READEC!$H$60</definedName>
    <definedName name="prbanq" localSheetId="0">#REF!</definedName>
    <definedName name="prbanq">#REF!</definedName>
    <definedName name="prbanqreadec">[12]Banquina_READEC!$H$59</definedName>
    <definedName name="prbanquina" localSheetId="0">#REF!</definedName>
    <definedName name="prbanquina">#REF!</definedName>
    <definedName name="prbanquinasreadec">[14]Precios_READEC!$L$19</definedName>
    <definedName name="prbaranda" localSheetId="0">#REF!</definedName>
    <definedName name="prbaranda">#REF!</definedName>
    <definedName name="prbarandareadec">[56]Baranda_READEC!$H$96</definedName>
    <definedName name="prbarpasareadec" localSheetId="0">#REF!</definedName>
    <definedName name="prbarpasareadec">#REF!</definedName>
    <definedName name="prbase" localSheetId="0">#REF!</definedName>
    <definedName name="prbase">#REF!</definedName>
    <definedName name="prbasereadec">[56]Base_READEC!$I$60</definedName>
    <definedName name="prbflexreadec">[14]Baranda_c_coef_READEC!$H$96</definedName>
    <definedName name="prc5readec">[12]Carpeta_READEC!$J$184</definedName>
    <definedName name="prc6readec">[11]Carpeta_READEC!$J$198</definedName>
    <definedName name="prca70100readec">'[17]Materiales comerciales_READEC'!$F$16</definedName>
    <definedName name="prcabezales" localSheetId="0">#REF!</definedName>
    <definedName name="prcabezales">#REF!</definedName>
    <definedName name="prcalesreadec">'[17]Materiales comerciales_READEC'!$F$24</definedName>
    <definedName name="prcalzadahorm" localSheetId="0">#REF!</definedName>
    <definedName name="prcalzadahorm">#REF!</definedName>
    <definedName name="prcalzadas" localSheetId="0">#REF!</definedName>
    <definedName name="prcalzadas">#REF!</definedName>
    <definedName name="prcemreadec">'[17]Materiales comerciales_READEC'!$F$49</definedName>
    <definedName name="prciclovía" localSheetId="0">#REF!</definedName>
    <definedName name="prciclovía">#REF!</definedName>
    <definedName name="prcicloviareadec">[11]CICLOVIA_READEC!$I$50</definedName>
    <definedName name="prcolocacionalc" localSheetId="0">#REF!</definedName>
    <definedName name="prcolocacionalc">#REF!</definedName>
    <definedName name="prcolocacionalcreadec">[17]Alcantarilla_READEC!$H$101</definedName>
    <definedName name="prcolumnas" localSheetId="0">#REF!</definedName>
    <definedName name="prcolumnas">#REF!</definedName>
    <definedName name="prcortepasto">[13]Precios!$L$19</definedName>
    <definedName name="prcortepastoreadec">[14]Precios_READEC!$L$15</definedName>
    <definedName name="prdemalcantarilla" localSheetId="0">#REF!</definedName>
    <definedName name="prdemalcantarilla">#REF!</definedName>
    <definedName name="prdemalcantarillareadec">[17]demolicion_READEC!$H$53</definedName>
    <definedName name="prdesembanque">[13]Precios!$L$20</definedName>
    <definedName name="prdesembanquereadec">[14]Desembanque_c_coef_READEC!$H$53</definedName>
    <definedName name="prdren" localSheetId="0">#REF!</definedName>
    <definedName name="prdren">#REF!</definedName>
    <definedName name="premerreadec">'[17]Materiales comerciales_READEC'!$F$40</definedName>
    <definedName name="prescarif">[8]Precios!$L$13</definedName>
    <definedName name="prescarifbanq" localSheetId="0">#REF!</definedName>
    <definedName name="prescarifbanq">#REF!</definedName>
    <definedName name="prescarifbanqreadec">'[17]Escarif Banq_READEC'!$H$53</definedName>
    <definedName name="prescarifreadec">[11]Escarificado_READEC!$H$53</definedName>
    <definedName name="prestribos" localSheetId="0">#REF!</definedName>
    <definedName name="prestribos">#REF!</definedName>
    <definedName name="prexcavreadec">[12]Excavacion_READEC!$H$53</definedName>
    <definedName name="prfereadec">'[17]Materiales comerciales_READEC'!$F$67</definedName>
    <definedName name="prfisuras" localSheetId="0">#REF!</definedName>
    <definedName name="prfisuras">#REF!</definedName>
    <definedName name="prfisurasreadec">'[17]Sellado fisuras_READEC'!$H$60</definedName>
    <definedName name="prfresado" localSheetId="0">#REF!</definedName>
    <definedName name="prfresado">#REF!</definedName>
    <definedName name="prfresado22cm" localSheetId="0">#REF!</definedName>
    <definedName name="prfresado22cm">#REF!</definedName>
    <definedName name="prfresadoreadec">[17]Fresado_READEC!$H$53</definedName>
    <definedName name="prhermoso" localSheetId="0">#REF!</definedName>
    <definedName name="prhermoso">#REF!</definedName>
    <definedName name="prhermosoreadec">[11]Rep.IntegralPteRºHermoso_READEC!$J$33</definedName>
    <definedName name="prhlosaptereadec">'[55]Hº losas_Puente_READEC'!$H$56</definedName>
    <definedName name="prhor">[8]Precios!$L$32</definedName>
    <definedName name="prhorcunreadec">'[12]Hormigon_rep_de cunetas_READEC'!$H$60</definedName>
    <definedName name="primpr">[8]Precios!$L$18</definedName>
    <definedName name="primpreforzada" localSheetId="0">#REF!</definedName>
    <definedName name="primpreforzada">#REF!</definedName>
    <definedName name="primpreforzadareadec">[17]ImprimReforzada_READEC!$H$60</definedName>
    <definedName name="primprimreadec">[12]ImprimReforzada_READEC!$H$60</definedName>
    <definedName name="primprref" localSheetId="0">#REF!</definedName>
    <definedName name="primprref">#REF!</definedName>
    <definedName name="Print_Area" localSheetId="0">#REF!</definedName>
    <definedName name="Print_Area">#REF!</definedName>
    <definedName name="Print_Titles" localSheetId="0">#REF!</definedName>
    <definedName name="Print_Titles">#REF!</definedName>
    <definedName name="printercanal">#REF!</definedName>
    <definedName name="prinvernal">[13]Precios!$L$29</definedName>
    <definedName name="prjunta" localSheetId="0">#REF!</definedName>
    <definedName name="prjunta">#REF!</definedName>
    <definedName name="prjuntas" localSheetId="0">#REF!</definedName>
    <definedName name="prjuntas">#REF!</definedName>
    <definedName name="prlechada" localSheetId="0">#REF!</definedName>
    <definedName name="prlechada">#REF!</definedName>
    <definedName name="prlechadareadec">#REF!</definedName>
    <definedName name="prlimpieza">[13]Precios!$L$25</definedName>
    <definedName name="prlimpiezareadec">'[14]limpieza gral _c_coef_READEC'!$H$53</definedName>
    <definedName name="prlimpseñales">[13]Precios!$L$27</definedName>
    <definedName name="prlimpseñalesreadec">[14]Precios_READEC!$L$23</definedName>
    <definedName name="prlimptransp">[8]Precios!$L$33</definedName>
    <definedName name="prlosa" localSheetId="0">#REF!</definedName>
    <definedName name="prlosa">#REF!</definedName>
    <definedName name="prmatbanquina" localSheetId="0">#REF!</definedName>
    <definedName name="prmatbanquina">#REF!</definedName>
    <definedName name="prmatbanquinareadec">'[17]Mat expl_Banquina_READEC'!$K$155</definedName>
    <definedName name="prmaterialbase">'[8]Mat explotados Base'!$K$155</definedName>
    <definedName name="prmicroaglomerado" localSheetId="0">#REF!</definedName>
    <definedName name="prmicroaglomerado">#REF!</definedName>
    <definedName name="prmicroreadec">[11]Microaglomerado_READEC!$H$60</definedName>
    <definedName name="prmontaje" localSheetId="0">#REF!</definedName>
    <definedName name="prmontaje">#REF!</definedName>
    <definedName name="procincoa" localSheetId="0">#REF!</definedName>
    <definedName name="procincoa">#REF!</definedName>
    <definedName name="procincob" localSheetId="0">#REF!</definedName>
    <definedName name="procincob">#REF!</definedName>
    <definedName name="procuatro">#REF!</definedName>
    <definedName name="prodos">#REF!</definedName>
    <definedName name="proseis">#REF!</definedName>
    <definedName name="protres">#REF!</definedName>
    <definedName name="prouno">#REF!</definedName>
    <definedName name="Proyecto1">[29]Constantes!$B$3</definedName>
    <definedName name="Proyecto2">[52]Constantes!$B$4</definedName>
    <definedName name="prPartido" localSheetId="0">#REF!</definedName>
    <definedName name="prPartido">#REF!</definedName>
    <definedName name="prPCCura" localSheetId="0">#REF!</definedName>
    <definedName name="prPCCura">#REF!</definedName>
    <definedName name="prperfilado">[13]Precios!$L$24</definedName>
    <definedName name="prperfiladoreadec">[14]perfilado_c_coef_READEC!$H$53</definedName>
    <definedName name="prpiedratrit" localSheetId="0">#REF!</definedName>
    <definedName name="prpiedratrit">#REF!</definedName>
    <definedName name="prpilotes" localSheetId="0">#REF!</definedName>
    <definedName name="prpilotes">#REF!</definedName>
    <definedName name="prpintado">[13]Precios!$L$21</definedName>
    <definedName name="prpintadoreadec">[14]Pintado_c_coef_READEC!$H$60</definedName>
    <definedName name="prpostereadec" localSheetId="0">#REF!</definedName>
    <definedName name="prpostereadec">#REF!</definedName>
    <definedName name="prpretiles">[13]Precios!$L$28</definedName>
    <definedName name="prpretilesreadec">'[14]Mat expl_PiedraTrit_READEC'!$H$96</definedName>
    <definedName name="prprolongacion" localSheetId="0">#REF!</definedName>
    <definedName name="prprolongacion">#REF!</definedName>
    <definedName name="prprolongacionreadec">'[17]Prolongacion alc_READEC'!$H$68</definedName>
    <definedName name="prproteccion" localSheetId="0">#REF!</definedName>
    <definedName name="prproteccion">#REF!</definedName>
    <definedName name="prpteccurareadec">[11]Rep.Pte.C.Cura_READEC!$I$43</definedName>
    <definedName name="prrecolprereadec">'[11]Retiro y recol Pretiles_READEC'!$H$50</definedName>
    <definedName name="prrefuerzo6" localSheetId="0">#REF!</definedName>
    <definedName name="prrefuerzo6">#REF!</definedName>
    <definedName name="prrefuerzo6readec">[17]refuerzo_READEC!$J$183</definedName>
    <definedName name="prrefuerzo8" localSheetId="0">#REF!</definedName>
    <definedName name="prrefuerzo8">#REF!</definedName>
    <definedName name="prrefuerzo8readec">[17]refuerzo_READEC!$J$197</definedName>
    <definedName name="prrelleno" localSheetId="0">#REF!</definedName>
    <definedName name="prrelleno">#REF!</definedName>
    <definedName name="prrellenoreadec">'[11]Relleno ahuellam_READEC'!$H$178</definedName>
    <definedName name="prrepalc" localSheetId="0">[57]Precios!#REF!</definedName>
    <definedName name="prrepalc">[57]Precios!#REF!</definedName>
    <definedName name="prrepAlcPtes" localSheetId="0">#REF!</definedName>
    <definedName name="prrepAlcPtes">#REF!</definedName>
    <definedName name="prrepalcreadec">[11]Rep.IntegralAlc_READEC!$I$33</definedName>
    <definedName name="prreparacionalc" localSheetId="0">#REF!</definedName>
    <definedName name="prreparacionalc">#REF!</definedName>
    <definedName name="prreparacionalcreadec">'[17]Reparacion alcantarilla_READEC'!$I$35</definedName>
    <definedName name="prrestdrenaje" localSheetId="0">#REF!</definedName>
    <definedName name="prrestdrenaje">#REF!</definedName>
    <definedName name="prrestdrenajereadec">[17]Rest.Drenaje_READEC!$H$53</definedName>
    <definedName name="prretderrumbe">'[8]Retiro Derrumbes_c_coef'!$H$52</definedName>
    <definedName name="prretrecolbaranda">[8]Precios!$L$27</definedName>
    <definedName name="prriegoimpreadec">'[11]Riego imprim_READEC'!$H$60</definedName>
    <definedName name="prriegoliga" localSheetId="0">#REF!</definedName>
    <definedName name="prriegoliga">#REF!</definedName>
    <definedName name="prriegoligareadec">'[17]Riego de liga_READEC'!$H$60</definedName>
    <definedName name="prrieimpr" localSheetId="0">#REF!</definedName>
    <definedName name="prrieimpr">#REF!</definedName>
    <definedName name="prrotondas" localSheetId="0">#REF!</definedName>
    <definedName name="prrotondas">#REF!</definedName>
    <definedName name="prrotondasreadec">[11]Rotondas_READEC!$I$35</definedName>
    <definedName name="prsandef">[8]Precios!$L$31</definedName>
    <definedName name="prsb">[8]Precios!$L$14</definedName>
    <definedName name="prsellado" localSheetId="0">#REF!</definedName>
    <definedName name="prsellado">#REF!</definedName>
    <definedName name="prselladoreadec">'[14]Riego de liga_READEC'!$H$60</definedName>
    <definedName name="prsenda" localSheetId="0">#REF!</definedName>
    <definedName name="prsenda">#REF!</definedName>
    <definedName name="prsendareadec">'[11]Senda Peatonal_READEC'!$H$50</definedName>
    <definedName name="prseñalamiento" localSheetId="0">#REF!</definedName>
    <definedName name="prseñalamiento">#REF!</definedName>
    <definedName name="prseñalamientoreadec">[14]Señalvertical_c_coef_READEC!$H$60</definedName>
    <definedName name="prseñalizacion" localSheetId="0">#REF!</definedName>
    <definedName name="prseñalizacion">#REF!</definedName>
    <definedName name="prseñalizacionext" localSheetId="0">#REF!</definedName>
    <definedName name="prseñalizacionext">#REF!</definedName>
    <definedName name="prseñalizacionextreadec">'[17]SeñHoriz extrusion_READEC'!$H$98</definedName>
    <definedName name="prseñalizaciónreadec">[17]SeñHoriz_READEC!$H$98</definedName>
    <definedName name="prseñalizreadec">[12]SeñHoriz_READEC!$H$98</definedName>
    <definedName name="prsistdren">[8]Precios!$L$25</definedName>
    <definedName name="prsistdren1071">[8]Precios!$L$30</definedName>
    <definedName name="prSoc8026" localSheetId="0">#REF!</definedName>
    <definedName name="prSoc8026">#REF!</definedName>
    <definedName name="prsocavacionreadec">[11]RepSocava80.26_READEC!$I$26</definedName>
    <definedName name="prsubbase" localSheetId="0">#REF!</definedName>
    <definedName name="prsubbase">#REF!</definedName>
    <definedName name="prsubbasereadec">[56]SubBase_READEC!$I$60</definedName>
    <definedName name="prterr">[8]Precios!$L$24</definedName>
    <definedName name="prterrapreadec">[12]Terraplen_READEC!$H$53</definedName>
    <definedName name="prterrsincomp" localSheetId="0">#REF!</definedName>
    <definedName name="prterrsincomp">#REF!</definedName>
    <definedName name="prtravsenillosareadec">'[17]Travesia Senillosa_READEC'!$I$35</definedName>
    <definedName name="prvigas" localSheetId="0">#REF!</definedName>
    <definedName name="prvigas">#REF!</definedName>
    <definedName name="pvc">[10]tablasVN!$D$63</definedName>
    <definedName name="Redeterminada">[29]Constantes!$E$42</definedName>
    <definedName name="Redondeo">[29]Constantes!$E$37</definedName>
    <definedName name="Refer">[29]Referencias!$B$6:$G$146</definedName>
    <definedName name="rellr">'[31]ORIGEN MZ-98'!$F$228</definedName>
    <definedName name="REP">[23]Equipos!$D$70</definedName>
    <definedName name="rep.1." localSheetId="0">'[20]Honorarios Ingeniero'!#REF!</definedName>
    <definedName name="rep.1.">'[20]Honorarios Ingeniero'!#REF!</definedName>
    <definedName name="rep.10." localSheetId="0">'[20]Honorarios Ingeniero'!#REF!</definedName>
    <definedName name="rep.10.">'[20]Honorarios Ingeniero'!#REF!</definedName>
    <definedName name="rep.11." localSheetId="0">'[20]Honorarios Ingeniero'!#REF!</definedName>
    <definedName name="rep.11.">'[20]Honorarios Ingeniero'!#REF!</definedName>
    <definedName name="rep.12." localSheetId="0">'[20]Honorarios Ingeniero'!#REF!</definedName>
    <definedName name="rep.12.">'[20]Honorarios Ingeniero'!#REF!</definedName>
    <definedName name="rep.13.">'[20]Honorarios Ingeniero'!#REF!</definedName>
    <definedName name="rep.14.">'[20]Honorarios Ingeniero'!#REF!</definedName>
    <definedName name="rep.15.">'[20]Honorarios Ingeniero'!#REF!</definedName>
    <definedName name="rep.16.">'[20]Honorarios Ingeniero'!#REF!</definedName>
    <definedName name="rep.17.">'[20]Honorarios Ingeniero'!#REF!</definedName>
    <definedName name="rep.18.">'[20]Honorarios Ingeniero'!#REF!</definedName>
    <definedName name="rep.19.">'[20]Honorarios Ingeniero'!#REF!</definedName>
    <definedName name="rep.2.">'[20]Honorarios Ingeniero'!#REF!</definedName>
    <definedName name="rep.20.">'[20]Honorarios Ingeniero'!#REF!</definedName>
    <definedName name="rep.21.">'[20]Honorarios Ingeniero'!#REF!</definedName>
    <definedName name="rep.22.">'[20]Honorarios Ingeniero'!#REF!</definedName>
    <definedName name="rep.23.">'[20]Honorarios Ingeniero'!#REF!</definedName>
    <definedName name="rep.24.">'[20]Honorarios Ingeniero'!#REF!</definedName>
    <definedName name="rep.25.">'[20]Honorarios Ingeniero'!#REF!</definedName>
    <definedName name="rep.26.">'[20]Honorarios Ingeniero'!#REF!</definedName>
    <definedName name="rep.27.">'[20]Honorarios Ingeniero'!#REF!</definedName>
    <definedName name="rep.28.">'[20]Honorarios Ingeniero'!#REF!</definedName>
    <definedName name="rep.29.">'[20]Honorarios Ingeniero'!#REF!</definedName>
    <definedName name="rep.3.">'[20]Honorarios Ingeniero'!#REF!</definedName>
    <definedName name="rep.30.">'[20]Honorarios Ingeniero'!#REF!</definedName>
    <definedName name="rep.31.">'[20]Honorarios Ingeniero'!#REF!</definedName>
    <definedName name="rep.32.">'[20]Honorarios Ingeniero'!#REF!</definedName>
    <definedName name="rep.33.">'[20]Honorarios Ingeniero'!#REF!</definedName>
    <definedName name="rep.34.">'[20]Honorarios Ingeniero'!#REF!</definedName>
    <definedName name="rep.35.">'[20]Honorarios Ingeniero'!#REF!</definedName>
    <definedName name="rep.36.">'[20]Honorarios Ingeniero'!#REF!</definedName>
    <definedName name="rep.37.">'[20]Honorarios Ingeniero'!#REF!</definedName>
    <definedName name="rep.38.">'[20]Honorarios Ingeniero'!#REF!</definedName>
    <definedName name="rep.39.">'[20]Honorarios Ingeniero'!#REF!</definedName>
    <definedName name="rep.4.">'[20]Honorarios Ingeniero'!#REF!</definedName>
    <definedName name="rep.40.">'[20]Honorarios Ingeniero'!#REF!</definedName>
    <definedName name="rep.41.">'[20]Honorarios Ingeniero'!#REF!</definedName>
    <definedName name="rep.42.">'[20]Honorarios Ingeniero'!#REF!</definedName>
    <definedName name="rep.43.">'[20]Honorarios Ingeniero'!#REF!</definedName>
    <definedName name="rep.44.">'[20]Honorarios Ingeniero'!#REF!</definedName>
    <definedName name="rep.45.">'[20]Honorarios Ingeniero'!#REF!</definedName>
    <definedName name="rep.46.">'[20]Honorarios Ingeniero'!#REF!</definedName>
    <definedName name="rep.47.">'[20]Honorarios Ingeniero'!#REF!</definedName>
    <definedName name="rep.48.">'[20]Honorarios Ingeniero'!#REF!</definedName>
    <definedName name="rep.49.">'[20]Honorarios Ingeniero'!#REF!</definedName>
    <definedName name="rep.5.">'[20]Honorarios Ingeniero'!#REF!</definedName>
    <definedName name="rep.50.">'[20]Honorarios Ingeniero'!#REF!</definedName>
    <definedName name="rep.51.">'[20]Honorarios Ingeniero'!#REF!</definedName>
    <definedName name="rep.52.">'[20]Honorarios Ingeniero'!#REF!</definedName>
    <definedName name="rep.6.">'[20]Honorarios Ingeniero'!#REF!</definedName>
    <definedName name="rep.7.">'[20]Honorarios Ingeniero'!#REF!</definedName>
    <definedName name="rep.8.">'[20]Honorarios Ingeniero'!#REF!</definedName>
    <definedName name="rep.9.">'[20]Honorarios Ingeniero'!#REF!</definedName>
    <definedName name="REP_1">NA()</definedName>
    <definedName name="Reparaciones">[29]Constantes!$E$23</definedName>
    <definedName name="Residual">[29]Constantes!$E$22</definedName>
    <definedName name="RESUMEN">#N/A</definedName>
    <definedName name="RETR">'[30]certificado 1'!$N$5</definedName>
    <definedName name="RETR_1">NA()</definedName>
    <definedName name="RIP">'[30]certificado 5'!$F$143</definedName>
    <definedName name="RIP_1">NA()</definedName>
    <definedName name="RIPIO" localSheetId="0">[6]matloc!#REF!</definedName>
    <definedName name="RIPIO">[6]matloc!#REF!</definedName>
    <definedName name="RR" localSheetId="0">#REF!</definedName>
    <definedName name="RR">#REF!</definedName>
    <definedName name="RR3b" localSheetId="0">[21]ANALISIS!#REF!</definedName>
    <definedName name="RR3b">[21]ANALISIS!#REF!</definedName>
    <definedName name="RRR">[25]Pautas!$V$46</definedName>
    <definedName name="RT" localSheetId="0">'[20]Honorarios Ingeniero'!#REF!</definedName>
    <definedName name="RT">'[20]Honorarios Ingeniero'!#REF!</definedName>
    <definedName name="ryrc" localSheetId="0">'[58]Valores Const_READEC'!#REF!</definedName>
    <definedName name="ryrc">'[58]Valores Const_READEC'!#REF!</definedName>
    <definedName name="ryrr">'[16]ORIGEN MZ-98'!$I$36</definedName>
    <definedName name="seis">[30]Items!$F$455</definedName>
    <definedName name="seis_1">NA()</definedName>
    <definedName name="SF" localSheetId="0">[59]Material!#REF!</definedName>
    <definedName name="SF">[59]Material!#REF!</definedName>
    <definedName name="siete">[30]Items!$F$510</definedName>
    <definedName name="siete_1">NA()</definedName>
    <definedName name="SObrero">[29]Constantes!$E$30</definedName>
    <definedName name="SUBTOT" localSheetId="0">[47]P.Cotiz.!#REF!</definedName>
    <definedName name="SUBTOT">[47]P.Cotiz.!#REF!</definedName>
    <definedName name="subtotal">[9]P.Cotiz.!$J$76</definedName>
    <definedName name="Suelo_seleccionado">'[24]precios '!$E$99</definedName>
    <definedName name="Super">[29]Constantes!$E$26</definedName>
    <definedName name="t.pie0006g" localSheetId="0">[9]Material!#REF!</definedName>
    <definedName name="t.pie0006g">[9]Material!#REF!</definedName>
    <definedName name="t.pie0612g" localSheetId="0">[9]Material!#REF!</definedName>
    <definedName name="t.pie0612g">[9]Material!#REF!</definedName>
    <definedName name="t.pie0620g" localSheetId="0">[9]Material!#REF!</definedName>
    <definedName name="t.pie0620g">[9]Material!#REF!</definedName>
    <definedName name="t.pie1020g" localSheetId="0">[9]Material!#REF!</definedName>
    <definedName name="t.pie1020g">[9]Material!#REF!</definedName>
    <definedName name="t.pie1030g">[9]Material!#REF!</definedName>
    <definedName name="t.pie3050g">[9]Material!#REF!</definedName>
    <definedName name="t1000k">[10]tablasVN!$D$120</definedName>
    <definedName name="t15k">[10]tablasVN!$D$122</definedName>
    <definedName name="t400k">[10]tablasVN!$D$118</definedName>
    <definedName name="t490k">[10]tablasVN!$D$119</definedName>
    <definedName name="t90k">[10]tablasVN!$D$121</definedName>
    <definedName name="TablaART15">[60]ART15!$A$1:$AJ$27</definedName>
    <definedName name="tablas">'[39]Materiales comerciales'!$I$1295</definedName>
    <definedName name="TablaVariaciones" localSheetId="0">#REF!</definedName>
    <definedName name="TablaVariaciones">#REF!</definedName>
    <definedName name="Tasa">[29]Constantes!$E$18</definedName>
    <definedName name="terramesh">'[39]Materiales comerciales'!$I$1226</definedName>
    <definedName name="TIR" localSheetId="0">#REF!</definedName>
    <definedName name="TIR">#REF!</definedName>
    <definedName name="TIT" localSheetId="0">#REF!</definedName>
    <definedName name="TIT">#REF!</definedName>
    <definedName name="titulo" localSheetId="0">#REF!</definedName>
    <definedName name="titulo">#REF!</definedName>
    <definedName name="_xlnm.Print_Titles" localSheetId="0">DDJJ!$1:$2</definedName>
    <definedName name="_xlnm.Print_Titles" localSheetId="10">LITIGIOS!$1:$1</definedName>
    <definedName name="TODA" localSheetId="0">#REF!</definedName>
    <definedName name="TODA">#REF!</definedName>
    <definedName name="TODA01" localSheetId="0">#REF!</definedName>
    <definedName name="TODA01">#REF!</definedName>
    <definedName name="TOT">[9]P.Cotiz.!$J$69</definedName>
    <definedName name="TOTAL" localSheetId="0">#REF!</definedName>
    <definedName name="TOTAL">#REF!</definedName>
    <definedName name="tr3b" localSheetId="0">[21]ANALISIS!#REF!</definedName>
    <definedName name="tr3b">[21]ANALISIS!#REF!</definedName>
    <definedName name="TRANSPORTE">#N/A</definedName>
    <definedName name="tres" localSheetId="0">#REF!</definedName>
    <definedName name="tres">#REF!</definedName>
    <definedName name="tresç" localSheetId="0">#REF!</definedName>
    <definedName name="tresç">#REF!</definedName>
    <definedName name="tte.1." localSheetId="0">'[20]Honorarios Ingeniero'!#REF!</definedName>
    <definedName name="tte.1.">'[20]Honorarios Ingeniero'!#REF!</definedName>
    <definedName name="tte.10." localSheetId="0">'[20]Honorarios Ingeniero'!#REF!</definedName>
    <definedName name="tte.10.">'[20]Honorarios Ingeniero'!#REF!</definedName>
    <definedName name="tte.11." localSheetId="0">'[20]Honorarios Ingeniero'!#REF!</definedName>
    <definedName name="tte.11.">'[20]Honorarios Ingeniero'!#REF!</definedName>
    <definedName name="tte.12." localSheetId="0">'[20]Honorarios Ingeniero'!#REF!</definedName>
    <definedName name="tte.12.">'[20]Honorarios Ingeniero'!#REF!</definedName>
    <definedName name="tte.13." localSheetId="0">'[20]Honorarios Ingeniero'!#REF!</definedName>
    <definedName name="tte.13.">'[20]Honorarios Ingeniero'!#REF!</definedName>
    <definedName name="tte.14.">'[20]Honorarios Ingeniero'!#REF!</definedName>
    <definedName name="tte.15.">'[20]Honorarios Ingeniero'!#REF!</definedName>
    <definedName name="tte.16.">'[20]Honorarios Ingeniero'!#REF!</definedName>
    <definedName name="tte.17.">'[20]Honorarios Ingeniero'!#REF!</definedName>
    <definedName name="tte.18.">'[20]Honorarios Ingeniero'!#REF!</definedName>
    <definedName name="tte.19.">'[20]Honorarios Ingeniero'!#REF!</definedName>
    <definedName name="tte.2.">'[20]Honorarios Ingeniero'!#REF!</definedName>
    <definedName name="tte.20.">'[20]Honorarios Ingeniero'!#REF!</definedName>
    <definedName name="tte.21.">'[20]Honorarios Ingeniero'!#REF!</definedName>
    <definedName name="tte.22.">'[20]Honorarios Ingeniero'!#REF!</definedName>
    <definedName name="tte.23.">'[20]Honorarios Ingeniero'!#REF!</definedName>
    <definedName name="tte.24.">'[20]Honorarios Ingeniero'!#REF!</definedName>
    <definedName name="tte.25.">'[20]Honorarios Ingeniero'!#REF!</definedName>
    <definedName name="tte.26.">'[20]Honorarios Ingeniero'!#REF!</definedName>
    <definedName name="tte.27.">'[20]Honorarios Ingeniero'!#REF!</definedName>
    <definedName name="tte.28.">'[20]Honorarios Ingeniero'!#REF!</definedName>
    <definedName name="tte.29.">'[20]Honorarios Ingeniero'!#REF!</definedName>
    <definedName name="tte.3.">'[20]Honorarios Ingeniero'!#REF!</definedName>
    <definedName name="tte.30.">'[20]Honorarios Ingeniero'!#REF!</definedName>
    <definedName name="tte.31.">'[20]Honorarios Ingeniero'!#REF!</definedName>
    <definedName name="tte.32.">'[20]Honorarios Ingeniero'!#REF!</definedName>
    <definedName name="tte.33.">'[20]Honorarios Ingeniero'!#REF!</definedName>
    <definedName name="tte.34.">'[20]Honorarios Ingeniero'!#REF!</definedName>
    <definedName name="tte.35.">'[20]Honorarios Ingeniero'!#REF!</definedName>
    <definedName name="tte.36.">'[20]Honorarios Ingeniero'!#REF!</definedName>
    <definedName name="tte.37.">'[20]Honorarios Ingeniero'!#REF!</definedName>
    <definedName name="tte.38.">'[20]Honorarios Ingeniero'!#REF!</definedName>
    <definedName name="tte.39.">'[20]Honorarios Ingeniero'!#REF!</definedName>
    <definedName name="tte.4.">'[20]Honorarios Ingeniero'!#REF!</definedName>
    <definedName name="tte.40.">'[20]Honorarios Ingeniero'!#REF!</definedName>
    <definedName name="tte.41.">'[20]Honorarios Ingeniero'!#REF!</definedName>
    <definedName name="tte.42.">'[20]Honorarios Ingeniero'!#REF!</definedName>
    <definedName name="tte.43.">'[20]Honorarios Ingeniero'!#REF!</definedName>
    <definedName name="tte.44.">'[20]Honorarios Ingeniero'!#REF!</definedName>
    <definedName name="tte.45.">'[20]Honorarios Ingeniero'!#REF!</definedName>
    <definedName name="tte.46.">'[20]Honorarios Ingeniero'!#REF!</definedName>
    <definedName name="tte.47.">'[20]Honorarios Ingeniero'!#REF!</definedName>
    <definedName name="tte.48.">'[20]Honorarios Ingeniero'!#REF!</definedName>
    <definedName name="tte.49.">'[20]Honorarios Ingeniero'!#REF!</definedName>
    <definedName name="tte.5.">'[20]Honorarios Ingeniero'!#REF!</definedName>
    <definedName name="tte.50.">'[20]Honorarios Ingeniero'!#REF!</definedName>
    <definedName name="tte.51.">'[20]Honorarios Ingeniero'!#REF!</definedName>
    <definedName name="tte.52.">'[20]Honorarios Ingeniero'!#REF!</definedName>
    <definedName name="tte.6.">'[20]Honorarios Ingeniero'!#REF!</definedName>
    <definedName name="tte.7.">'[20]Honorarios Ingeniero'!#REF!</definedName>
    <definedName name="tte.8.">'[20]Honorarios Ingeniero'!#REF!</definedName>
    <definedName name="tte.9.">'[20]Honorarios Ingeniero'!#REF!</definedName>
    <definedName name="u.pie0006g">[9]Material!#REF!</definedName>
    <definedName name="u.pie0612g">[9]Material!#REF!</definedName>
    <definedName name="u.pie0620g">[9]Material!#REF!</definedName>
    <definedName name="u.pie1020g">[9]Material!#REF!</definedName>
    <definedName name="u.pie1030g">[9]Material!#REF!</definedName>
    <definedName name="u.pie3050g">[9]Material!#REF!</definedName>
    <definedName name="UBICACION">#REF!</definedName>
    <definedName name="UMBRAL">[25]Hipotesis!$G$54</definedName>
    <definedName name="uni.3.2" localSheetId="0">[42]PCot!#REF!</definedName>
    <definedName name="uni.3.2">[42]PCot!#REF!</definedName>
    <definedName name="uni.3.3" localSheetId="0">[42]PCot!#REF!</definedName>
    <definedName name="uni.3.3">[42]PCot!#REF!</definedName>
    <definedName name="uni.3.4" localSheetId="0">[42]PCot!#REF!</definedName>
    <definedName name="uni.3.4">[42]PCot!#REF!</definedName>
    <definedName name="uni.3.5" localSheetId="0">[42]PCot!#REF!</definedName>
    <definedName name="uni.3.5">[42]PCot!#REF!</definedName>
    <definedName name="uni.3.6">[42]PCot!#REF!</definedName>
    <definedName name="uni.3.7">[42]PCot!#REF!</definedName>
    <definedName name="uni.3.9">[42]PCot!#REF!</definedName>
    <definedName name="uni.4">[42]PCot!#REF!</definedName>
    <definedName name="uni.4.1">[42]PCot!#REF!</definedName>
    <definedName name="uni.4.10">[42]PCot!#REF!</definedName>
    <definedName name="uni.4.11">[42]PCot!#REF!</definedName>
    <definedName name="uni.4.12">[42]PCot!#REF!</definedName>
    <definedName name="uni.4.13">[42]PCot!#REF!</definedName>
    <definedName name="uni.4.14">[42]PCot!#REF!</definedName>
    <definedName name="uni.4.15">[42]PCot!#REF!</definedName>
    <definedName name="uni.4.16">[42]PCot!#REF!</definedName>
    <definedName name="uni.4.17">[42]PCot!#REF!</definedName>
    <definedName name="uni.4.18">[42]PCot!#REF!</definedName>
    <definedName name="uni.4.2">[42]PCot!#REF!</definedName>
    <definedName name="uni.4.3">[42]PCot!#REF!</definedName>
    <definedName name="uni.4.4">[42]PCot!#REF!</definedName>
    <definedName name="uni.4.5">[42]PCot!#REF!</definedName>
    <definedName name="uni.4.6">[42]PCot!#REF!</definedName>
    <definedName name="uni.4.7">[42]PCot!#REF!</definedName>
    <definedName name="uni.4.8">[42]PCot!#REF!</definedName>
    <definedName name="uni.4.9">[42]PCot!#REF!</definedName>
    <definedName name="uni.5">[42]PCot!#REF!</definedName>
    <definedName name="uni.5.1">[42]PCot!#REF!</definedName>
    <definedName name="uni.5.2">[42]PCot!#REF!</definedName>
    <definedName name="uni.6">[42]PCot!#REF!</definedName>
    <definedName name="uni.7">[42]PCot!#REF!</definedName>
    <definedName name="uni.7.1">[42]PCot!#REF!</definedName>
    <definedName name="uni.7.2">[42]PCot!#REF!</definedName>
    <definedName name="uni.8">[42]PCot!#REF!</definedName>
    <definedName name="uno" localSheetId="0">#REF!</definedName>
    <definedName name="uno">#REF!</definedName>
    <definedName name="USA">[23]Equipos!$D$68</definedName>
    <definedName name="USA_1">NA()</definedName>
    <definedName name="vacdul" localSheetId="0">'[36]INSUMOS ago_00'!#REF!</definedName>
    <definedName name="vacdul">'[36]INSUMOS ago_00'!#REF!</definedName>
    <definedName name="vacdul1mod" localSheetId="0">#REF!</definedName>
    <definedName name="vacdul1mod">#REF!</definedName>
    <definedName name="vacete" localSheetId="0">'[61]Variación Insumos'!#REF!</definedName>
    <definedName name="vacete">'[61]Variación Insumos'!#REF!</definedName>
    <definedName name="vaclam" localSheetId="0">'[36]INSUMOS ago_00'!#REF!</definedName>
    <definedName name="vaclam">'[36]INSUMOS ago_00'!#REF!</definedName>
    <definedName name="vaclam1mod" localSheetId="0">#REF!</definedName>
    <definedName name="vaclam1mod">#REF!</definedName>
    <definedName name="vadih" localSheetId="0">'[61]Variación Insumos'!#REF!</definedName>
    <definedName name="vadih">'[61]Variación Insumos'!#REF!</definedName>
    <definedName name="val" localSheetId="0">'[61]Variación Insumos'!#REF!</definedName>
    <definedName name="val">'[61]Variación Insumos'!#REF!</definedName>
    <definedName name="valgalv" localSheetId="0">'[36]INSUMOS ago_00'!#REF!</definedName>
    <definedName name="valgalv">'[36]INSUMOS ago_00'!#REF!</definedName>
    <definedName name="valgalv1mod" localSheetId="0">#REF!</definedName>
    <definedName name="valgalv1mod">#REF!</definedName>
    <definedName name="vaponeo" localSheetId="0">'[61]Variación Insumos'!#REF!</definedName>
    <definedName name="vaponeo">'[61]Variación Insumos'!#REF!</definedName>
    <definedName name="VAR">[23]Equipos!$D$66</definedName>
    <definedName name="VAR_1">NA()</definedName>
    <definedName name="VariacionReferencia" localSheetId="0">#REF!</definedName>
    <definedName name="VariacionReferencia">#REF!</definedName>
    <definedName name="Varios">[29]Varios!$B$6:$G$35</definedName>
    <definedName name="varmco" localSheetId="0">'[36]INSUMOS ago_00'!#REF!</definedName>
    <definedName name="varmco">'[36]INSUMOS ago_00'!#REF!</definedName>
    <definedName name="varmco1mod" localSheetId="0">#REF!</definedName>
    <definedName name="varmco1mod">#REF!</definedName>
    <definedName name="vbarra" localSheetId="0">'[36]INSUMOS ago_00'!#REF!</definedName>
    <definedName name="vbarra">'[36]INSUMOS ago_00'!#REF!</definedName>
    <definedName name="vbarra1mod" localSheetId="0">#REF!</definedName>
    <definedName name="vbarra1mod">#REF!</definedName>
    <definedName name="vbroca" localSheetId="0">'[36]INSUMOS ago_00'!#REF!</definedName>
    <definedName name="vbroca">'[36]INSUMOS ago_00'!#REF!</definedName>
    <definedName name="vbroca1mod" localSheetId="0">#REF!</definedName>
    <definedName name="vbroca1mod">#REF!</definedName>
    <definedName name="vca" localSheetId="0">'[36]INSUMOS ago_00'!#REF!</definedName>
    <definedName name="vca">'[36]INSUMOS ago_00'!#REF!</definedName>
    <definedName name="vca1mod" localSheetId="0">#REF!</definedName>
    <definedName name="vca1mod">#REF!</definedName>
    <definedName name="vcem1mod" localSheetId="0">#REF!</definedName>
    <definedName name="vcem1mod">#REF!</definedName>
    <definedName name="vclav">[10]INSUMOS!$D$55</definedName>
    <definedName name="vclav1mod" localSheetId="0">#REF!</definedName>
    <definedName name="vclav1mod">#REF!</definedName>
    <definedName name="vcub" localSheetId="0">'[61]Variación Insumos'!#REF!</definedName>
    <definedName name="vcub">'[61]Variación Insumos'!#REF!</definedName>
    <definedName name="vcub1mod" localSheetId="0">#REF!</definedName>
    <definedName name="vcub1mod">#REF!</definedName>
    <definedName name="vdil" localSheetId="0">'[36]INSUMOS ago_00'!#REF!</definedName>
    <definedName name="vdil">'[36]INSUMOS ago_00'!#REF!</definedName>
    <definedName name="vdil1mod" localSheetId="0">#REF!</definedName>
    <definedName name="vdil1mod">#REF!</definedName>
    <definedName name="veqc1mod" localSheetId="0">#REF!</definedName>
    <definedName name="veqc1mod">#REF!</definedName>
    <definedName name="veqh1mod" localSheetId="0">#REF!</definedName>
    <definedName name="veqh1mod">#REF!</definedName>
    <definedName name="veqh2mod" localSheetId="0">'[62]Variaciones a MAR_98'!#REF!</definedName>
    <definedName name="veqh2mod">'[62]Variaciones a MAR_98'!#REF!</definedName>
    <definedName name="veqh3mod" localSheetId="0">'[62]variaciones a AGO_00'!#REF!</definedName>
    <definedName name="veqh3mod">'[62]variaciones a AGO_00'!#REF!</definedName>
    <definedName name="veqhc" localSheetId="0">'[36]INSUMOS ago_00'!#REF!</definedName>
    <definedName name="veqhc">'[36]INSUMOS ago_00'!#REF!</definedName>
    <definedName name="veqhc1mod" localSheetId="0">#REF!</definedName>
    <definedName name="veqhc1mod">#REF!</definedName>
    <definedName name="veqimp1mod" localSheetId="0">#REF!</definedName>
    <definedName name="veqimp1mod">#REF!</definedName>
    <definedName name="veqnac1mod" localSheetId="0">#REF!</definedName>
    <definedName name="veqnac1mod">#REF!</definedName>
    <definedName name="veqp1mod">#REF!</definedName>
    <definedName name="ver" localSheetId="0">'[63]MATERIALES-ACT.'!#REF!</definedName>
    <definedName name="ver">'[63]MATERIALES-ACT.'!#REF!</definedName>
    <definedName name="ver." localSheetId="0">[64]ANAZAPAPICU!#REF!</definedName>
    <definedName name="ver.">[64]ANAZAPAPICU!#REF!</definedName>
    <definedName name="vfiller" localSheetId="0">[10]INSUMOS!#REF!</definedName>
    <definedName name="vfiller">[10]INSUMOS!#REF!</definedName>
    <definedName name="vfiller1mod" localSheetId="0">#REF!</definedName>
    <definedName name="vfiller1mod">#REF!</definedName>
    <definedName name="vflex1mod" localSheetId="0">#REF!</definedName>
    <definedName name="vflex1mod">#REF!</definedName>
    <definedName name="vflexposte" localSheetId="0">'[61]Variación Insumos'!#REF!</definedName>
    <definedName name="vflexposte">'[61]Variación Insumos'!#REF!</definedName>
    <definedName name="vflexposte1mod" localSheetId="0">#REF!</definedName>
    <definedName name="vflexposte1mod">#REF!</definedName>
    <definedName name="vfo" localSheetId="0">'[36]INSUMOS ago_00'!#REF!</definedName>
    <definedName name="vfo">'[36]INSUMOS ago_00'!#REF!</definedName>
    <definedName name="vfo1mod" localSheetId="0">#REF!</definedName>
    <definedName name="vfo1mod">#REF!</definedName>
    <definedName name="vgav1mod" localSheetId="0">#REF!</definedName>
    <definedName name="vgav1mod">#REF!</definedName>
    <definedName name="vgavhex" localSheetId="0">'[36]INSUMOS ago_00'!#REF!</definedName>
    <definedName name="vgavhex">'[36]INSUMOS ago_00'!#REF!</definedName>
    <definedName name="vgavhex1mod" localSheetId="0">#REF!</definedName>
    <definedName name="vgavhex1mod">#REF!</definedName>
    <definedName name="vgel" localSheetId="0">'[36]INSUMOS ago_00'!#REF!</definedName>
    <definedName name="vgel">'[36]INSUMOS ago_00'!#REF!</definedName>
    <definedName name="vgel1mod" localSheetId="0">#REF!</definedName>
    <definedName name="vgel1mod">#REF!</definedName>
    <definedName name="vgeot" localSheetId="0">'[36]INSUMOS ago_00'!#REF!</definedName>
    <definedName name="vgeot">'[36]INSUMOS ago_00'!#REF!</definedName>
    <definedName name="vgeot1mod" localSheetId="0">#REF!</definedName>
    <definedName name="vgeot1mod">#REF!</definedName>
    <definedName name="vgf" localSheetId="0">'[61]Variación Insumos'!#REF!</definedName>
    <definedName name="vgf">'[61]Variación Insumos'!#REF!</definedName>
    <definedName name="vgf1mod" localSheetId="0">#REF!</definedName>
    <definedName name="vgf1mod">#REF!</definedName>
    <definedName name="vgf3mod" localSheetId="0">'[62]variaciones a AGO_00'!#REF!</definedName>
    <definedName name="vgf3mod">'[62]variaciones a AGO_00'!#REF!</definedName>
    <definedName name="vggrales">'[61]Variación Insumos'!$D$14</definedName>
    <definedName name="vgo">'[61]Variación Insumos'!$D$23</definedName>
    <definedName name="vgo1mod" localSheetId="0">#REF!</definedName>
    <definedName name="vgo1mod">#REF!</definedName>
    <definedName name="Vida">[29]Constantes!$E$26</definedName>
    <definedName name="VIGILANCIA">[25]Pautas!$V$50</definedName>
    <definedName name="VIU">[23]Equipos!$D$67</definedName>
    <definedName name="VIU_1">NA()</definedName>
    <definedName name="viv">[10]tablasVN!$D$73</definedName>
    <definedName name="vjunexp" localSheetId="0">'[61]Variación Insumos'!#REF!</definedName>
    <definedName name="vjunexp">'[61]Variación Insumos'!#REF!</definedName>
    <definedName name="vjunt" localSheetId="0">'[36]INSUMOS ago_00'!#REF!</definedName>
    <definedName name="vjunt">'[36]INSUMOS ago_00'!#REF!</definedName>
    <definedName name="vjunt1mod" localSheetId="0">#REF!</definedName>
    <definedName name="vjunt1mod">#REF!</definedName>
    <definedName name="vmad" localSheetId="0">'[61]Variación Insumos'!#REF!</definedName>
    <definedName name="vmad">'[61]Variación Insumos'!#REF!</definedName>
    <definedName name="vmad1mod" localSheetId="0">#REF!</definedName>
    <definedName name="vmad1mod">#REF!</definedName>
    <definedName name="vmas" localSheetId="0">'[61]Variación Insumos'!#REF!</definedName>
    <definedName name="vmas">'[61]Variación Insumos'!#REF!</definedName>
    <definedName name="vmdeo1mod" localSheetId="0">#REF!</definedName>
    <definedName name="vmdeo1mod">#REF!</definedName>
    <definedName name="vmhex" localSheetId="0">'[36]INSUMOS ago_00'!#REF!</definedName>
    <definedName name="vmhex">'[36]INSUMOS ago_00'!#REF!</definedName>
    <definedName name="vmhex1mod" localSheetId="0">#REF!</definedName>
    <definedName name="vmhex1mod">#REF!</definedName>
    <definedName name="vmov1mod" localSheetId="0">#REF!</definedName>
    <definedName name="vmov1mod">#REF!</definedName>
    <definedName name="vnago" localSheetId="0">'[36]INSUMOS ago_00'!#REF!</definedName>
    <definedName name="vnago">'[36]INSUMOS ago_00'!#REF!</definedName>
    <definedName name="vnago1mod" localSheetId="0">#REF!</definedName>
    <definedName name="vnago1mod">#REF!</definedName>
    <definedName name="vomathap" localSheetId="0">'[61]Variación Insumos'!#REF!</definedName>
    <definedName name="vomathap">'[61]Variación Insumos'!#REF!</definedName>
    <definedName name="vomathpp" localSheetId="0">'[61]Variación Insumos'!#REF!</definedName>
    <definedName name="vomathpp">'[61]Variación Insumos'!#REF!</definedName>
    <definedName name="votros" localSheetId="0">'[36]INSUMOS ago_00'!#REF!</definedName>
    <definedName name="votros">'[36]INSUMOS ago_00'!#REF!</definedName>
    <definedName name="votros1mod" localSheetId="0">#REF!</definedName>
    <definedName name="votros1mod">#REF!</definedName>
    <definedName name="vpintref" localSheetId="0">'[36]INSUMOS ago_00'!#REF!</definedName>
    <definedName name="vpintref">'[36]INSUMOS ago_00'!#REF!</definedName>
    <definedName name="vpintref1mod" localSheetId="0">#REF!</definedName>
    <definedName name="vpintref1mod">#REF!</definedName>
    <definedName name="vpvc" localSheetId="0">'[36]INSUMOS ago_00'!#REF!</definedName>
    <definedName name="vpvc">'[36]INSUMOS ago_00'!#REF!</definedName>
    <definedName name="vpvc1mod" localSheetId="0">#REF!</definedName>
    <definedName name="vpvc1mod">#REF!</definedName>
    <definedName name="VRMOSP" localSheetId="0">#REF!</definedName>
    <definedName name="VRMOSP">#REF!</definedName>
    <definedName name="vrrc1mod" localSheetId="0">#REF!</definedName>
    <definedName name="vrrc1mod">#REF!</definedName>
    <definedName name="vrrp1mod">#REF!</definedName>
    <definedName name="vseñ" localSheetId="0">'[36]INSUMOS ago_00'!#REF!</definedName>
    <definedName name="vseñ">'[36]INSUMOS ago_00'!#REF!</definedName>
    <definedName name="vseñ1mod" localSheetId="0">#REF!</definedName>
    <definedName name="vseñ1mod">#REF!</definedName>
    <definedName name="vt100k">'[65]Variación Insumos'!$D$47</definedName>
    <definedName name="vt1400k" localSheetId="0">'[61]Variación Insumos'!#REF!</definedName>
    <definedName name="vt1400k">'[61]Variación Insumos'!#REF!</definedName>
    <definedName name="vt1450k" localSheetId="0">'[61]Variación Insumos'!#REF!</definedName>
    <definedName name="vt1450k">'[61]Variación Insumos'!#REF!</definedName>
    <definedName name="vt50k" localSheetId="0">'[61]Variación Insumos'!#REF!</definedName>
    <definedName name="vt50k">'[61]Variación Insumos'!#REF!</definedName>
    <definedName name="vtmesh" localSheetId="0">'[36]INSUMOS ago_00'!#REF!</definedName>
    <definedName name="vtmesh">'[36]INSUMOS ago_00'!#REF!</definedName>
    <definedName name="vtmesh1mod" localSheetId="0">#REF!</definedName>
    <definedName name="vtmesh1mod">#REF!</definedName>
    <definedName name="vtopes" localSheetId="0">'[61]Variación Insumos'!#REF!</definedName>
    <definedName name="vtopes">'[61]Variación Insumos'!#REF!</definedName>
    <definedName name="vviv" localSheetId="0">'[61]Variación Insumos'!#REF!</definedName>
    <definedName name="vviv">'[61]Variación Insumos'!#REF!</definedName>
    <definedName name="vviv1mod" localSheetId="0">#REF!</definedName>
    <definedName name="vviv1mod">#REF!</definedName>
    <definedName name="xxxx" localSheetId="0">'[66]VAR REFERENCIA'!#REF!</definedName>
    <definedName name="xxxx">'[66]VAR REFERENCIA'!#REF!</definedName>
    <definedName name="yyyy" localSheetId="0">'[66]VAR REFERENCIA'!#REF!</definedName>
    <definedName name="yyyy">'[66]VAR REFERENCIA'!#REF!</definedName>
  </definedNames>
  <calcPr calcId="125725"/>
</workbook>
</file>

<file path=xl/calcChain.xml><?xml version="1.0" encoding="utf-8"?>
<calcChain xmlns="http://schemas.openxmlformats.org/spreadsheetml/2006/main">
  <c r="D187" i="22"/>
  <c r="D186"/>
  <c r="D185"/>
  <c r="D184"/>
  <c r="D183"/>
  <c r="D182"/>
  <c r="K187"/>
  <c r="K186"/>
  <c r="K185"/>
  <c r="K184"/>
  <c r="K183"/>
  <c r="K182"/>
  <c r="I187"/>
  <c r="I186"/>
  <c r="I185"/>
  <c r="I184"/>
  <c r="I183"/>
  <c r="I182"/>
  <c r="G187"/>
  <c r="G186"/>
  <c r="G185"/>
  <c r="G184"/>
  <c r="G183"/>
  <c r="G182"/>
  <c r="G181"/>
  <c r="I181"/>
  <c r="K181"/>
  <c r="D181"/>
  <c r="H152"/>
  <c r="G152"/>
  <c r="F152"/>
  <c r="F154"/>
  <c r="I154" s="1"/>
  <c r="G154"/>
  <c r="H154"/>
  <c r="F155"/>
  <c r="I155" s="1"/>
  <c r="G155"/>
  <c r="H155"/>
  <c r="F156"/>
  <c r="I156" s="1"/>
  <c r="G156"/>
  <c r="H156"/>
  <c r="G153"/>
  <c r="H153"/>
  <c r="F153"/>
  <c r="I153" s="1"/>
  <c r="C4" i="3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C705"/>
  <c r="C706"/>
  <c r="C707"/>
  <c r="C708"/>
  <c r="C709"/>
  <c r="C710"/>
  <c r="C711"/>
  <c r="C712"/>
  <c r="C713"/>
  <c r="C714"/>
  <c r="C715"/>
  <c r="C716"/>
  <c r="C717"/>
  <c r="C718"/>
  <c r="C719"/>
  <c r="C720"/>
  <c r="C721"/>
  <c r="C722"/>
  <c r="C723"/>
  <c r="C724"/>
  <c r="C725"/>
  <c r="C726"/>
  <c r="C727"/>
  <c r="C728"/>
  <c r="C729"/>
  <c r="C730"/>
  <c r="C731"/>
  <c r="C732"/>
  <c r="C733"/>
  <c r="C734"/>
  <c r="C735"/>
  <c r="C736"/>
  <c r="C737"/>
  <c r="C738"/>
  <c r="C739"/>
  <c r="C740"/>
  <c r="C741"/>
  <c r="C742"/>
  <c r="C743"/>
  <c r="C744"/>
  <c r="C745"/>
  <c r="C746"/>
  <c r="C747"/>
  <c r="C748"/>
  <c r="C749"/>
  <c r="C750"/>
  <c r="C751"/>
  <c r="C752"/>
  <c r="C753"/>
  <c r="C754"/>
  <c r="C755"/>
  <c r="C756"/>
  <c r="C757"/>
  <c r="C758"/>
  <c r="C759"/>
  <c r="C760"/>
  <c r="C761"/>
  <c r="C762"/>
  <c r="C763"/>
  <c r="C764"/>
  <c r="C765"/>
  <c r="C766"/>
  <c r="C767"/>
  <c r="C768"/>
  <c r="C769"/>
  <c r="C770"/>
  <c r="C771"/>
  <c r="C772"/>
  <c r="C773"/>
  <c r="C774"/>
  <c r="C775"/>
  <c r="C776"/>
  <c r="C777"/>
  <c r="C778"/>
  <c r="C779"/>
  <c r="C780"/>
  <c r="C781"/>
  <c r="C782"/>
  <c r="C783"/>
  <c r="C784"/>
  <c r="C785"/>
  <c r="C786"/>
  <c r="C787"/>
  <c r="C788"/>
  <c r="C789"/>
  <c r="C790"/>
  <c r="C791"/>
  <c r="C792"/>
  <c r="C793"/>
  <c r="C794"/>
  <c r="C795"/>
  <c r="C796"/>
  <c r="C797"/>
  <c r="C798"/>
  <c r="C799"/>
  <c r="C800"/>
  <c r="C801"/>
  <c r="C802"/>
  <c r="C803"/>
  <c r="C804"/>
  <c r="C805"/>
  <c r="C806"/>
  <c r="C807"/>
  <c r="C808"/>
  <c r="C809"/>
  <c r="C810"/>
  <c r="C811"/>
  <c r="C812"/>
  <c r="C813"/>
  <c r="C814"/>
  <c r="C815"/>
  <c r="C816"/>
  <c r="C817"/>
  <c r="C818"/>
  <c r="C819"/>
  <c r="C820"/>
  <c r="C821"/>
  <c r="C822"/>
  <c r="C823"/>
  <c r="C824"/>
  <c r="C825"/>
  <c r="C826"/>
  <c r="C827"/>
  <c r="C828"/>
  <c r="C829"/>
  <c r="C830"/>
  <c r="C831"/>
  <c r="C832"/>
  <c r="C833"/>
  <c r="C834"/>
  <c r="C835"/>
  <c r="C836"/>
  <c r="C837"/>
  <c r="C838"/>
  <c r="C839"/>
  <c r="C840"/>
  <c r="C841"/>
  <c r="C842"/>
  <c r="C843"/>
  <c r="C844"/>
  <c r="C845"/>
  <c r="C846"/>
  <c r="C847"/>
  <c r="C848"/>
  <c r="C849"/>
  <c r="C850"/>
  <c r="C851"/>
  <c r="C852"/>
  <c r="C853"/>
  <c r="C854"/>
  <c r="C855"/>
  <c r="C856"/>
  <c r="C857"/>
  <c r="C858"/>
  <c r="C859"/>
  <c r="C860"/>
  <c r="C861"/>
  <c r="C862"/>
  <c r="C863"/>
  <c r="C864"/>
  <c r="C865"/>
  <c r="C866"/>
  <c r="C867"/>
  <c r="C868"/>
  <c r="C869"/>
  <c r="C870"/>
  <c r="C871"/>
  <c r="C872"/>
  <c r="C873"/>
  <c r="C874"/>
  <c r="C875"/>
  <c r="C876"/>
  <c r="C877"/>
  <c r="C878"/>
  <c r="C879"/>
  <c r="C880"/>
  <c r="C881"/>
  <c r="C882"/>
  <c r="C883"/>
  <c r="C884"/>
  <c r="C885"/>
  <c r="C886"/>
  <c r="C887"/>
  <c r="C888"/>
  <c r="C889"/>
  <c r="C890"/>
  <c r="C891"/>
  <c r="C892"/>
  <c r="C893"/>
  <c r="C894"/>
  <c r="C895"/>
  <c r="C896"/>
  <c r="C897"/>
  <c r="C898"/>
  <c r="C899"/>
  <c r="C900"/>
  <c r="C901"/>
  <c r="C902"/>
  <c r="C903"/>
  <c r="C904"/>
  <c r="C905"/>
  <c r="C906"/>
  <c r="C907"/>
  <c r="C908"/>
  <c r="C909"/>
  <c r="C910"/>
  <c r="C911"/>
  <c r="C912"/>
  <c r="C913"/>
  <c r="C914"/>
  <c r="C915"/>
  <c r="C916"/>
  <c r="C917"/>
  <c r="C918"/>
  <c r="C919"/>
  <c r="C920"/>
  <c r="C921"/>
  <c r="C922"/>
  <c r="C923"/>
  <c r="C924"/>
  <c r="C925"/>
  <c r="C926"/>
  <c r="C927"/>
  <c r="C928"/>
  <c r="C929"/>
  <c r="C930"/>
  <c r="C931"/>
  <c r="C932"/>
  <c r="C933"/>
  <c r="C934"/>
  <c r="C935"/>
  <c r="C936"/>
  <c r="C937"/>
  <c r="C938"/>
  <c r="C939"/>
  <c r="C940"/>
  <c r="C941"/>
  <c r="C942"/>
  <c r="C943"/>
  <c r="C944"/>
  <c r="C945"/>
  <c r="C946"/>
  <c r="C947"/>
  <c r="C948"/>
  <c r="C949"/>
  <c r="C950"/>
  <c r="C951"/>
  <c r="C952"/>
  <c r="C953"/>
  <c r="C954"/>
  <c r="C955"/>
  <c r="C956"/>
  <c r="C957"/>
  <c r="C958"/>
  <c r="C959"/>
  <c r="C960"/>
  <c r="C961"/>
  <c r="C962"/>
  <c r="C963"/>
  <c r="C964"/>
  <c r="C965"/>
  <c r="C966"/>
  <c r="C967"/>
  <c r="C968"/>
  <c r="C969"/>
  <c r="C970"/>
  <c r="C971"/>
  <c r="C972"/>
  <c r="C973"/>
  <c r="C974"/>
  <c r="C975"/>
  <c r="C976"/>
  <c r="C977"/>
  <c r="C978"/>
  <c r="C979"/>
  <c r="C980"/>
  <c r="C981"/>
  <c r="C982"/>
  <c r="C983"/>
  <c r="C984"/>
  <c r="C985"/>
  <c r="C986"/>
  <c r="C987"/>
  <c r="C988"/>
  <c r="C989"/>
  <c r="C990"/>
  <c r="C991"/>
  <c r="C992"/>
  <c r="C993"/>
  <c r="C994"/>
  <c r="C995"/>
  <c r="C996"/>
  <c r="C997"/>
  <c r="C998"/>
  <c r="C999"/>
  <c r="C1000"/>
  <c r="C1001"/>
  <c r="C1002"/>
  <c r="C1003"/>
  <c r="C1004"/>
  <c r="C1005"/>
  <c r="C1006"/>
  <c r="C1007"/>
  <c r="C1008"/>
  <c r="C1009"/>
  <c r="C1010"/>
  <c r="C1011"/>
  <c r="C1012"/>
  <c r="C1013"/>
  <c r="C1014"/>
  <c r="C1015"/>
  <c r="C1016"/>
  <c r="C1017"/>
  <c r="C1018"/>
  <c r="C1019"/>
  <c r="C1020"/>
  <c r="C1021"/>
  <c r="C1022"/>
  <c r="C1023"/>
  <c r="C1024"/>
  <c r="C1025"/>
  <c r="C1026"/>
  <c r="C1027"/>
  <c r="C1028"/>
  <c r="C1029"/>
  <c r="C1030"/>
  <c r="C1031"/>
  <c r="C1032"/>
  <c r="C1033"/>
  <c r="C1034"/>
  <c r="C1035"/>
  <c r="C1036"/>
  <c r="C1037"/>
  <c r="C1038"/>
  <c r="C1039"/>
  <c r="C1040"/>
  <c r="C1041"/>
  <c r="C1042"/>
  <c r="C1043"/>
  <c r="C1044"/>
  <c r="C1045"/>
  <c r="C1046"/>
  <c r="C1047"/>
  <c r="C1048"/>
  <c r="C1049"/>
  <c r="C1050"/>
  <c r="C1051"/>
  <c r="C1052"/>
  <c r="C1053"/>
  <c r="C1054"/>
  <c r="C1055"/>
  <c r="C1056"/>
  <c r="C1057"/>
  <c r="C1058"/>
  <c r="C1059"/>
  <c r="C1060"/>
  <c r="C1061"/>
  <c r="C1062"/>
  <c r="C1063"/>
  <c r="C1064"/>
  <c r="C1065"/>
  <c r="C1066"/>
  <c r="C1067"/>
  <c r="C1068"/>
  <c r="C1069"/>
  <c r="C1070"/>
  <c r="C1071"/>
  <c r="C1072"/>
  <c r="C1073"/>
  <c r="C1074"/>
  <c r="C1075"/>
  <c r="C1076"/>
  <c r="C1077"/>
  <c r="C1078"/>
  <c r="C1079"/>
  <c r="C1080"/>
  <c r="C1081"/>
  <c r="C1082"/>
  <c r="C1083"/>
  <c r="C1084"/>
  <c r="C1085"/>
  <c r="C1086"/>
  <c r="C1087"/>
  <c r="C1088"/>
  <c r="C1089"/>
  <c r="C1090"/>
  <c r="C1091"/>
  <c r="C1092"/>
  <c r="C1093"/>
  <c r="C1094"/>
  <c r="C1095"/>
  <c r="C1096"/>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C1166"/>
  <c r="C1167"/>
  <c r="C1168"/>
  <c r="C1169"/>
  <c r="C1170"/>
  <c r="C1171"/>
  <c r="C1172"/>
  <c r="C1173"/>
  <c r="C1174"/>
  <c r="C1175"/>
  <c r="C1176"/>
  <c r="C1177"/>
  <c r="C1178"/>
  <c r="C1179"/>
  <c r="C1180"/>
  <c r="C1181"/>
  <c r="C1182"/>
  <c r="C1183"/>
  <c r="C1184"/>
  <c r="C1185"/>
  <c r="C1186"/>
  <c r="C1187"/>
  <c r="C1188"/>
  <c r="C1189"/>
  <c r="C1190"/>
  <c r="C1191"/>
  <c r="C1192"/>
  <c r="C1193"/>
  <c r="C1194"/>
  <c r="C1195"/>
  <c r="C1196"/>
  <c r="C1197"/>
  <c r="C1198"/>
  <c r="C1199"/>
  <c r="C1200"/>
  <c r="C1201"/>
  <c r="C1202"/>
  <c r="C1203"/>
  <c r="C1204"/>
  <c r="C1205"/>
  <c r="C1206"/>
  <c r="C1207"/>
  <c r="C1208"/>
  <c r="C1209"/>
  <c r="C1210"/>
  <c r="C1211"/>
  <c r="C1212"/>
  <c r="C1213"/>
  <c r="C1214"/>
  <c r="C1215"/>
  <c r="C1216"/>
  <c r="C1217"/>
  <c r="C1218"/>
  <c r="C1219"/>
  <c r="C1220"/>
  <c r="C1221"/>
  <c r="C1222"/>
  <c r="C1223"/>
  <c r="C1224"/>
  <c r="C1225"/>
  <c r="C1226"/>
  <c r="C1227"/>
  <c r="C1228"/>
  <c r="C1229"/>
  <c r="C1230"/>
  <c r="C1231"/>
  <c r="C1232"/>
  <c r="C1233"/>
  <c r="C1234"/>
  <c r="C1235"/>
  <c r="C1236"/>
  <c r="C1237"/>
  <c r="C1238"/>
  <c r="C1239"/>
  <c r="C1240"/>
  <c r="C1241"/>
  <c r="C1242"/>
  <c r="C1243"/>
  <c r="C1244"/>
  <c r="C1245"/>
  <c r="C1246"/>
  <c r="C1247"/>
  <c r="C1248"/>
  <c r="C1249"/>
  <c r="C1250"/>
  <c r="C1251"/>
  <c r="C1252"/>
  <c r="C1253"/>
  <c r="C1254"/>
  <c r="C1255"/>
  <c r="C1256"/>
  <c r="C1257"/>
  <c r="C1258"/>
  <c r="C1259"/>
  <c r="C1260"/>
  <c r="C1261"/>
  <c r="C1262"/>
  <c r="C1263"/>
  <c r="C1264"/>
  <c r="C1265"/>
  <c r="C1266"/>
  <c r="C1267"/>
  <c r="C1268"/>
  <c r="C1269"/>
  <c r="C1270"/>
  <c r="C1271"/>
  <c r="C1272"/>
  <c r="C1273"/>
  <c r="C1274"/>
  <c r="C1275"/>
  <c r="C1276"/>
  <c r="C1277"/>
  <c r="C1278"/>
  <c r="C1279"/>
  <c r="C1280"/>
  <c r="C1281"/>
  <c r="C1282"/>
  <c r="C1283"/>
  <c r="C1284"/>
  <c r="C1285"/>
  <c r="C1286"/>
  <c r="C1287"/>
  <c r="C1288"/>
  <c r="C1289"/>
  <c r="C1290"/>
  <c r="C1291"/>
  <c r="C1292"/>
  <c r="C1293"/>
  <c r="C1294"/>
  <c r="C1295"/>
  <c r="C1296"/>
  <c r="C1297"/>
  <c r="C1298"/>
  <c r="C1299"/>
  <c r="C1300"/>
  <c r="C1301"/>
  <c r="C1302"/>
  <c r="C1303"/>
  <c r="C1304"/>
  <c r="C1305"/>
  <c r="C1306"/>
  <c r="C1307"/>
  <c r="C1308"/>
  <c r="C1309"/>
  <c r="C1310"/>
  <c r="C1311"/>
  <c r="C1312"/>
  <c r="C1313"/>
  <c r="C1314"/>
  <c r="C1315"/>
  <c r="C1316"/>
  <c r="C1317"/>
  <c r="C1318"/>
  <c r="C1319"/>
  <c r="C1320"/>
  <c r="C1321"/>
  <c r="C1322"/>
  <c r="C1323"/>
  <c r="C1324"/>
  <c r="C1325"/>
  <c r="C1326"/>
  <c r="C1327"/>
  <c r="C1328"/>
  <c r="C1329"/>
  <c r="C1330"/>
  <c r="C1331"/>
  <c r="C1332"/>
  <c r="C1333"/>
  <c r="C1334"/>
  <c r="C1335"/>
  <c r="C1336"/>
  <c r="C1337"/>
  <c r="C1338"/>
  <c r="C1339"/>
  <c r="C1340"/>
  <c r="C1341"/>
  <c r="C1342"/>
  <c r="C1343"/>
  <c r="C1344"/>
  <c r="C1345"/>
  <c r="C1346"/>
  <c r="C1347"/>
  <c r="C1348"/>
  <c r="C1349"/>
  <c r="C1350"/>
  <c r="C1351"/>
  <c r="C1352"/>
  <c r="C1353"/>
  <c r="C1354"/>
  <c r="C1355"/>
  <c r="C1356"/>
  <c r="C1357"/>
  <c r="C1358"/>
  <c r="C1359"/>
  <c r="C1360"/>
  <c r="C1361"/>
  <c r="C1362"/>
  <c r="C1363"/>
  <c r="C1364"/>
  <c r="C1365"/>
  <c r="C1366"/>
  <c r="C1367"/>
  <c r="C1368"/>
  <c r="C1369"/>
  <c r="C1370"/>
  <c r="C1371"/>
  <c r="C1372"/>
  <c r="C1373"/>
  <c r="C1374"/>
  <c r="C1375"/>
  <c r="C1376"/>
  <c r="C1377"/>
  <c r="C1378"/>
  <c r="C1379"/>
  <c r="C1380"/>
  <c r="C1381"/>
  <c r="C1382"/>
  <c r="C1383"/>
  <c r="C1384"/>
  <c r="C1385"/>
  <c r="C1386"/>
  <c r="C1387"/>
  <c r="C1388"/>
  <c r="C1389"/>
  <c r="C1390"/>
  <c r="C1391"/>
  <c r="C1392"/>
  <c r="C1393"/>
  <c r="C1394"/>
  <c r="C1395"/>
  <c r="C1396"/>
  <c r="C1397"/>
  <c r="C1398"/>
  <c r="C1399"/>
  <c r="C1400"/>
  <c r="C1401"/>
  <c r="C1402"/>
  <c r="C1403"/>
  <c r="C1404"/>
  <c r="C1405"/>
  <c r="C1406"/>
  <c r="C1407"/>
  <c r="C1408"/>
  <c r="C1409"/>
  <c r="C1410"/>
  <c r="C1411"/>
  <c r="C1412"/>
  <c r="C1413"/>
  <c r="C1414"/>
  <c r="C1415"/>
  <c r="C1416"/>
  <c r="C1417"/>
  <c r="C1418"/>
  <c r="C1419"/>
  <c r="C1420"/>
  <c r="C1421"/>
  <c r="C1422"/>
  <c r="C1423"/>
  <c r="C1424"/>
  <c r="C1425"/>
  <c r="C1426"/>
  <c r="C1427"/>
  <c r="C1428"/>
  <c r="C1429"/>
  <c r="C1430"/>
  <c r="C1431"/>
  <c r="C1432"/>
  <c r="C1433"/>
  <c r="C1434"/>
  <c r="C1435"/>
  <c r="C1436"/>
  <c r="C1437"/>
  <c r="C1438"/>
  <c r="C1439"/>
  <c r="C1440"/>
  <c r="C1441"/>
  <c r="C1442"/>
  <c r="C1443"/>
  <c r="C1444"/>
  <c r="C1445"/>
  <c r="C1446"/>
  <c r="C1447"/>
  <c r="C1448"/>
  <c r="C1449"/>
  <c r="C1450"/>
  <c r="C1451"/>
  <c r="C1452"/>
  <c r="C1453"/>
  <c r="C1454"/>
  <c r="C1455"/>
  <c r="C1456"/>
  <c r="C1457"/>
  <c r="C1458"/>
  <c r="C1459"/>
  <c r="C1460"/>
  <c r="C1461"/>
  <c r="C1462"/>
  <c r="C1463"/>
  <c r="C1464"/>
  <c r="C1465"/>
  <c r="C1466"/>
  <c r="C1467"/>
  <c r="C1468"/>
  <c r="C1469"/>
  <c r="C1470"/>
  <c r="C1471"/>
  <c r="C1472"/>
  <c r="C1473"/>
  <c r="C1474"/>
  <c r="C1475"/>
  <c r="C1476"/>
  <c r="C1477"/>
  <c r="C1478"/>
  <c r="C1479"/>
  <c r="C1480"/>
  <c r="C1481"/>
  <c r="C1482"/>
  <c r="C1483"/>
  <c r="C1484"/>
  <c r="C1485"/>
  <c r="C1486"/>
  <c r="C1487"/>
  <c r="C1488"/>
  <c r="C1489"/>
  <c r="C1490"/>
  <c r="C1491"/>
  <c r="C1492"/>
  <c r="C1493"/>
  <c r="C1494"/>
  <c r="C1495"/>
  <c r="C1496"/>
  <c r="C1497"/>
  <c r="C1498"/>
  <c r="C1499"/>
  <c r="C1500"/>
  <c r="C1501"/>
  <c r="C1502"/>
  <c r="C1503"/>
  <c r="C1504"/>
  <c r="C1505"/>
  <c r="C1506"/>
  <c r="C1507"/>
  <c r="C1508"/>
  <c r="C1509"/>
  <c r="C1510"/>
  <c r="C1511"/>
  <c r="C1512"/>
  <c r="C1513"/>
  <c r="C1514"/>
  <c r="C1515"/>
  <c r="C1516"/>
  <c r="C1517"/>
  <c r="C1518"/>
  <c r="C1519"/>
  <c r="C1520"/>
  <c r="C1521"/>
  <c r="C1522"/>
  <c r="C1523"/>
  <c r="C1524"/>
  <c r="C1525"/>
  <c r="C1526"/>
  <c r="C1527"/>
  <c r="C1528"/>
  <c r="C1529"/>
  <c r="C1530"/>
  <c r="C1531"/>
  <c r="C1532"/>
  <c r="C1533"/>
  <c r="C1534"/>
  <c r="C1535"/>
  <c r="C1536"/>
  <c r="C1537"/>
  <c r="C1538"/>
  <c r="C1539"/>
  <c r="C1540"/>
  <c r="C1541"/>
  <c r="C1542"/>
  <c r="C1543"/>
  <c r="C1544"/>
  <c r="C1545"/>
  <c r="C1546"/>
  <c r="C1547"/>
  <c r="C1548"/>
  <c r="C1549"/>
  <c r="C1550"/>
  <c r="C1551"/>
  <c r="C1552"/>
  <c r="C1553"/>
  <c r="C1554"/>
  <c r="C1555"/>
  <c r="C1556"/>
  <c r="C1557"/>
  <c r="C1558"/>
  <c r="C1559"/>
  <c r="C1560"/>
  <c r="C1561"/>
  <c r="C1562"/>
  <c r="C1563"/>
  <c r="C1564"/>
  <c r="C1565"/>
  <c r="C1566"/>
  <c r="C1567"/>
  <c r="C1568"/>
  <c r="C1569"/>
  <c r="C1570"/>
  <c r="C1571"/>
  <c r="C1572"/>
  <c r="C1573"/>
  <c r="C1574"/>
  <c r="C1575"/>
  <c r="C1576"/>
  <c r="C1577"/>
  <c r="C1578"/>
  <c r="C1579"/>
  <c r="C1580"/>
  <c r="C1581"/>
  <c r="C1582"/>
  <c r="C1583"/>
  <c r="C1584"/>
  <c r="C1585"/>
  <c r="C1586"/>
  <c r="C1587"/>
  <c r="C1588"/>
  <c r="C1589"/>
  <c r="C1590"/>
  <c r="C1591"/>
  <c r="C3"/>
  <c r="C2"/>
  <c r="A1591" i="30"/>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 r="B35" i="31" s="1"/>
  <c r="K41" i="22"/>
  <c r="K39"/>
  <c r="G41"/>
  <c r="J39"/>
  <c r="J41"/>
  <c r="K40"/>
  <c r="G39"/>
  <c r="C41"/>
  <c r="C39"/>
  <c r="C37"/>
  <c r="B15" i="32"/>
  <c r="B13"/>
  <c r="B11"/>
  <c r="B9"/>
  <c r="B7"/>
  <c r="K37" i="22"/>
  <c r="F162"/>
  <c r="F161"/>
  <c r="F160"/>
  <c r="I144"/>
  <c r="J144"/>
  <c r="K144"/>
  <c r="L144"/>
  <c r="M144"/>
  <c r="N144"/>
  <c r="I145"/>
  <c r="J145"/>
  <c r="K145"/>
  <c r="L145"/>
  <c r="M145"/>
  <c r="N145"/>
  <c r="I146"/>
  <c r="J146"/>
  <c r="K146"/>
  <c r="L146"/>
  <c r="M146"/>
  <c r="N146"/>
  <c r="J143"/>
  <c r="K143"/>
  <c r="L143"/>
  <c r="M143"/>
  <c r="N143"/>
  <c r="I143"/>
  <c r="G144"/>
  <c r="G145"/>
  <c r="G146"/>
  <c r="F144"/>
  <c r="F145"/>
  <c r="F146"/>
  <c r="G143"/>
  <c r="F143"/>
  <c r="D144"/>
  <c r="D145"/>
  <c r="D146"/>
  <c r="D143"/>
  <c r="C144"/>
  <c r="C145"/>
  <c r="C146"/>
  <c r="C143"/>
  <c r="M195"/>
  <c r="M196"/>
  <c r="M197"/>
  <c r="M198"/>
  <c r="M199"/>
  <c r="M200"/>
  <c r="M201"/>
  <c r="M202"/>
  <c r="M203"/>
  <c r="M204"/>
  <c r="M205"/>
  <c r="M206"/>
  <c r="M207"/>
  <c r="M208"/>
  <c r="M209"/>
  <c r="M210"/>
  <c r="M211"/>
  <c r="M212"/>
  <c r="M213"/>
  <c r="M214"/>
  <c r="M215"/>
  <c r="M216"/>
  <c r="M217"/>
  <c r="M218"/>
  <c r="M219"/>
  <c r="M220"/>
  <c r="M221"/>
  <c r="M222"/>
  <c r="M223"/>
  <c r="M224"/>
  <c r="M225"/>
  <c r="M226"/>
  <c r="M227"/>
  <c r="M228"/>
  <c r="M229"/>
  <c r="M230"/>
  <c r="M231"/>
  <c r="M232"/>
  <c r="M233"/>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M194"/>
  <c r="K194"/>
  <c r="J194"/>
  <c r="I194"/>
  <c r="G194"/>
  <c r="E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194"/>
  <c r="F97"/>
  <c r="E93"/>
  <c r="E56"/>
  <c r="E61"/>
  <c r="E59"/>
  <c r="B8" i="26"/>
  <c r="G175" i="22" s="1"/>
  <c r="J170"/>
  <c r="K170"/>
  <c r="L170"/>
  <c r="M170"/>
  <c r="J171"/>
  <c r="K171"/>
  <c r="L171"/>
  <c r="M171"/>
  <c r="J172"/>
  <c r="K172"/>
  <c r="L172"/>
  <c r="M172"/>
  <c r="J173"/>
  <c r="K173"/>
  <c r="L173"/>
  <c r="M173"/>
  <c r="J174"/>
  <c r="K174"/>
  <c r="L174"/>
  <c r="M174"/>
  <c r="H170"/>
  <c r="I170"/>
  <c r="H171"/>
  <c r="I171"/>
  <c r="H172"/>
  <c r="I172"/>
  <c r="H173"/>
  <c r="I173"/>
  <c r="H174"/>
  <c r="I174"/>
  <c r="G170"/>
  <c r="G171"/>
  <c r="G172"/>
  <c r="G173"/>
  <c r="G174"/>
  <c r="D170"/>
  <c r="D171"/>
  <c r="D172"/>
  <c r="D173"/>
  <c r="D174"/>
  <c r="M169"/>
  <c r="L169"/>
  <c r="K169"/>
  <c r="J169"/>
  <c r="H169"/>
  <c r="I169"/>
  <c r="G169"/>
  <c r="D169"/>
  <c r="F159"/>
  <c r="D162"/>
  <c r="D161"/>
  <c r="D160"/>
  <c r="D159"/>
  <c r="I151"/>
  <c r="D151"/>
  <c r="F151"/>
  <c r="D8" i="26"/>
  <c r="I175" i="22" s="1"/>
  <c r="J37"/>
  <c r="G37"/>
  <c r="E58" l="1"/>
  <c r="E92"/>
  <c r="F81"/>
  <c r="E91"/>
  <c r="F63"/>
  <c r="E90"/>
  <c r="F117"/>
  <c r="F135"/>
  <c r="F65"/>
  <c r="F67"/>
  <c r="E77"/>
  <c r="E73"/>
  <c r="F119"/>
  <c r="E129"/>
  <c r="F83"/>
  <c r="E111"/>
  <c r="E75"/>
  <c r="E128"/>
  <c r="E113"/>
  <c r="E95"/>
  <c r="F101"/>
  <c r="F133"/>
  <c r="E57"/>
  <c r="E110"/>
  <c r="E131"/>
  <c r="F79"/>
  <c r="E127"/>
  <c r="E72"/>
  <c r="E74"/>
  <c r="F99"/>
  <c r="F121"/>
  <c r="E126"/>
  <c r="E112"/>
  <c r="E115"/>
  <c r="F137"/>
</calcChain>
</file>

<file path=xl/sharedStrings.xml><?xml version="1.0" encoding="utf-8"?>
<sst xmlns="http://schemas.openxmlformats.org/spreadsheetml/2006/main" count="257" uniqueCount="206">
  <si>
    <t>EMPRESA:</t>
  </si>
  <si>
    <t>% DE PARTICIPACIÓN EN UT:</t>
  </si>
  <si>
    <t>MONTO CERTIFICADO</t>
  </si>
  <si>
    <t>Fecha de Inicio:</t>
  </si>
  <si>
    <t>CATEGORIA</t>
  </si>
  <si>
    <t>SECCIÓN</t>
  </si>
  <si>
    <t>DE EJECUCIÓN</t>
  </si>
  <si>
    <t>DE CONTRATACIÓN</t>
  </si>
  <si>
    <t>Observaciones</t>
  </si>
  <si>
    <t>TELEFONO:</t>
  </si>
  <si>
    <t>C.U.I.T.</t>
  </si>
  <si>
    <t>BALANCE Finalizado el:</t>
  </si>
  <si>
    <t>DIRECCIÓN:</t>
  </si>
  <si>
    <t>( 1 )</t>
  </si>
  <si>
    <t>( 2 )</t>
  </si>
  <si>
    <t>( 3 )</t>
  </si>
  <si>
    <t>( 4 )</t>
  </si>
  <si>
    <t>( 5 )</t>
  </si>
  <si>
    <t>( 6 )</t>
  </si>
  <si>
    <t>( 7 )</t>
  </si>
  <si>
    <t>ACTIVO CTE.</t>
  </si>
  <si>
    <t>PASIVO CTE.</t>
  </si>
  <si>
    <t>BIENES DE CAMBIO</t>
  </si>
  <si>
    <t>PASIVO TOTAL</t>
  </si>
  <si>
    <t>PATRIMONIO NETO</t>
  </si>
  <si>
    <t>UTILIDADES ANTES DE IMPUESTOS</t>
  </si>
  <si>
    <t>INGRESO TOTAL</t>
  </si>
  <si>
    <t>PROVINCIA:</t>
  </si>
  <si>
    <t>Comitente:</t>
  </si>
  <si>
    <t>ANTECEDENTES TÉCNICOS y ECONÓMICOS-FINANCIEROS</t>
  </si>
  <si>
    <t>Vencimiento:</t>
  </si>
  <si>
    <t>Obra:</t>
  </si>
  <si>
    <t>Buen Concepto en obras que haya participado en los últimos diez (10) años</t>
  </si>
  <si>
    <t>Presentación de los tres (3) últimos Balances. Indicadores</t>
  </si>
  <si>
    <t>Declaración de litigios en los últimos cinco (5) años.</t>
  </si>
  <si>
    <t>Partes Intervinientes</t>
  </si>
  <si>
    <t>Motivo de la Controversia</t>
  </si>
  <si>
    <t>Fecha de Demanda</t>
  </si>
  <si>
    <t>Monto Contingente</t>
  </si>
  <si>
    <t>Accionista</t>
  </si>
  <si>
    <t xml:space="preserve">% Capital </t>
  </si>
  <si>
    <t>Propiedad</t>
  </si>
  <si>
    <t>Voto</t>
  </si>
  <si>
    <t>PARA SER PRESENTADO EN:</t>
  </si>
  <si>
    <t>LICITACIÓN PUBLICA N°</t>
  </si>
  <si>
    <t>IDENTIFICADOR ARCHIVO
DIGITAL</t>
  </si>
  <si>
    <t>DENOMINACIÓN OBRA</t>
  </si>
  <si>
    <t>% PARTICIP.
UT</t>
  </si>
  <si>
    <t>MONTO
CONTRATO
( $ )</t>
  </si>
  <si>
    <t>PLAZO
VIGENTE
(meses)</t>
  </si>
  <si>
    <t>MONTO
VIGENTE
( $ )</t>
  </si>
  <si>
    <t>COMITENTE</t>
  </si>
  <si>
    <t>DESCRIPCIÓN DE LA OBRA</t>
  </si>
  <si>
    <t>Fecha de
Demanda</t>
  </si>
  <si>
    <t>Monto
Contingente</t>
  </si>
  <si>
    <t>Propietarios de la Sociedad</t>
  </si>
  <si>
    <t>OBRA A LICITAR:</t>
  </si>
  <si>
    <t>CALIFICACIÓN OBTENIDA</t>
  </si>
  <si>
    <t>Certificación Promedio Mensual</t>
  </si>
  <si>
    <t>Certificación total anual</t>
  </si>
  <si>
    <t>Fecha
Sentencia</t>
  </si>
  <si>
    <t>Monto
Reclamado</t>
  </si>
  <si>
    <t>Capacidad de Contratación s/ RNCOP</t>
  </si>
  <si>
    <t>MAILS DE CONTACTO:</t>
  </si>
  <si>
    <t>CERTIFICADO N°</t>
  </si>
  <si>
    <t>Denominación de Obra</t>
  </si>
  <si>
    <t>Comitente</t>
  </si>
  <si>
    <t>Monto
Contrato
( $ )</t>
  </si>
  <si>
    <t>Monto
Vigente
( $ )</t>
  </si>
  <si>
    <t>Plazo
Vigente
(meses)</t>
  </si>
  <si>
    <t>% Particip.
UT</t>
  </si>
  <si>
    <t>Descripción de la Obra</t>
  </si>
  <si>
    <t>Calificación Obtenida</t>
  </si>
  <si>
    <t>ID</t>
  </si>
  <si>
    <t>UBICACIÓN</t>
  </si>
  <si>
    <t>AMBITO</t>
  </si>
  <si>
    <t>PRIVADO</t>
  </si>
  <si>
    <t>NACIONAL</t>
  </si>
  <si>
    <t>PROVINCIAL</t>
  </si>
  <si>
    <t>MUNICIPAL</t>
  </si>
  <si>
    <t>OPINIÓN DEL AUDITOR</t>
  </si>
  <si>
    <t>OBSERVACIONES</t>
  </si>
  <si>
    <t>FECHA DE APERTURA:</t>
  </si>
  <si>
    <t>ARGENTINA</t>
  </si>
  <si>
    <t>EXTRANJERA</t>
  </si>
  <si>
    <t>NIVEL</t>
  </si>
  <si>
    <t>PRESUPUESTO OFICIAL:</t>
  </si>
  <si>
    <t>REFERIDOS AL MES DE:</t>
  </si>
  <si>
    <t>(mmm/yy)</t>
  </si>
  <si>
    <t>FECHA
DE INICIO</t>
  </si>
  <si>
    <t>Fecha
de Inicio</t>
  </si>
  <si>
    <t>Ejecución de Puentes</t>
  </si>
  <si>
    <t>Experiencia Específica en obras</t>
  </si>
  <si>
    <t>FECHA DE DECLARACIÓN DE COMPROMISOS</t>
  </si>
  <si>
    <r>
      <t xml:space="preserve">DECLARACIÓN JURADA DE ANTECEDENTES
</t>
    </r>
    <r>
      <rPr>
        <b/>
        <i/>
        <sz val="24"/>
        <color indexed="62"/>
        <rFont val="Calibri"/>
        <family val="2"/>
      </rPr>
      <t/>
    </r>
  </si>
  <si>
    <t>% de participación</t>
  </si>
  <si>
    <t>ID OBRA</t>
  </si>
  <si>
    <t>ÁMBITO DE OBRA</t>
  </si>
  <si>
    <t>FECHA DE INICIO</t>
  </si>
  <si>
    <t>PLAZO FINAL DE OBRA
(meses)</t>
  </si>
  <si>
    <t>MONTO VIGENTE
($)</t>
  </si>
  <si>
    <t>UBICACIÓN DE LA OBRA</t>
  </si>
  <si>
    <t>MONTO DE CONTRATO
($)</t>
  </si>
  <si>
    <t>MOVIMIENTO DE SUELOS EJECUTADOS
(m3)</t>
  </si>
  <si>
    <t>SEÑALAMIENTO HORIZONTAL EJECUTADO
(m2)</t>
  </si>
  <si>
    <t>CONCRETO ASFÁLTICO EJECUTADO
(tn)</t>
  </si>
  <si>
    <t>HORMIGÓN EJECUTADO
 (para calzadas y banquinas)
(m3)</t>
  </si>
  <si>
    <t>MES DE EJECUCIÓN</t>
  </si>
  <si>
    <t>FACTURA N°</t>
  </si>
  <si>
    <t>FECHA DE FACTURA</t>
  </si>
  <si>
    <t>MONTO FACTURADO</t>
  </si>
  <si>
    <t>EJECUCIÓN DE PUENTES</t>
  </si>
  <si>
    <t>LUZ TOTAL
(m)</t>
  </si>
  <si>
    <t>LUZ TRAMO MÁXIMO
(m)</t>
  </si>
  <si>
    <t>SI</t>
  </si>
  <si>
    <t>NO</t>
  </si>
  <si>
    <t>COMITENTE
(CUIT)
(solo números)</t>
  </si>
  <si>
    <t>PROVINCIA</t>
  </si>
  <si>
    <t>NIVEL
(solo si es obra PÚBLICA)</t>
  </si>
  <si>
    <t>LECHADA ASFÁLTICA O MOCROAGLOMERADO EJECUTADOS
(m2)</t>
  </si>
  <si>
    <t>NÚMERO DE LUCES PARCIALES</t>
  </si>
  <si>
    <t>EJECUCION DE PUENTES</t>
  </si>
  <si>
    <t>CASA CENTRAL</t>
  </si>
  <si>
    <t>BUENOS AIRES</t>
  </si>
  <si>
    <t>MENDOZA</t>
  </si>
  <si>
    <t>SALTA</t>
  </si>
  <si>
    <t>JUJUY</t>
  </si>
  <si>
    <t>SANTA FE</t>
  </si>
  <si>
    <t>LA RIOJA</t>
  </si>
  <si>
    <t>SAN JUAN</t>
  </si>
  <si>
    <t>CORRIENTES</t>
  </si>
  <si>
    <t>CATAMARCA</t>
  </si>
  <si>
    <t>NEUQUEN</t>
  </si>
  <si>
    <t>CHUBUT</t>
  </si>
  <si>
    <t>SAN LUIS</t>
  </si>
  <si>
    <t>MISIONES</t>
  </si>
  <si>
    <t>SANTIAGO DEL ESTERO</t>
  </si>
  <si>
    <t>CHACO</t>
  </si>
  <si>
    <t>BAHIA BLANCA</t>
  </si>
  <si>
    <t>RIO NEGRO</t>
  </si>
  <si>
    <t>LA PAMPA</t>
  </si>
  <si>
    <t>FORMOSA</t>
  </si>
  <si>
    <t>SANTA CRUZ</t>
  </si>
  <si>
    <t>TIERRA DEL FUEGO</t>
  </si>
  <si>
    <t>O.C.CO.VI.</t>
  </si>
  <si>
    <t>especies</t>
  </si>
  <si>
    <t>trucha de arroyo</t>
  </si>
  <si>
    <t>Antonio</t>
  </si>
  <si>
    <t>Cuarta</t>
  </si>
  <si>
    <t xml:space="preserve">Bermejo </t>
  </si>
  <si>
    <t>Pino</t>
  </si>
  <si>
    <t>dfljD</t>
  </si>
  <si>
    <t>D</t>
  </si>
  <si>
    <t>CERTIFICADO RNCOP</t>
  </si>
  <si>
    <t>A</t>
  </si>
  <si>
    <t>B</t>
  </si>
  <si>
    <t>E</t>
  </si>
  <si>
    <t>C</t>
  </si>
  <si>
    <t>SECCION</t>
  </si>
  <si>
    <t>ARQUITECTURA</t>
  </si>
  <si>
    <t>INGENIERIA</t>
  </si>
  <si>
    <t>ESPECIAL (coloque en Obs. la especialidad)</t>
  </si>
  <si>
    <t>FECHA DE VENCIMIENTO</t>
  </si>
  <si>
    <t>tipo de obra</t>
  </si>
  <si>
    <t>OBRA VIAL</t>
  </si>
  <si>
    <t>TIPO DE OBRA</t>
  </si>
  <si>
    <t>CONSTRUCCIÓN EN GENERAL</t>
  </si>
  <si>
    <t>TUCUMÁN</t>
  </si>
  <si>
    <t>ENTRE RÍOS</t>
  </si>
  <si>
    <t>CÓRDOBA</t>
  </si>
  <si>
    <t>PÚBLICO</t>
  </si>
  <si>
    <t>TRAMO DE LA OBRA</t>
  </si>
  <si>
    <t>SECCIÓN DE LA OBRA</t>
  </si>
  <si>
    <t>VARIAS</t>
  </si>
  <si>
    <t>ID Obra:</t>
  </si>
  <si>
    <t>Obra N° 1:</t>
  </si>
  <si>
    <t>Obra N° 2:</t>
  </si>
  <si>
    <t>Nombre</t>
  </si>
  <si>
    <t>Dept</t>
  </si>
  <si>
    <t>Edad</t>
  </si>
  <si>
    <t>Buscar valor</t>
  </si>
  <si>
    <t>Diego</t>
  </si>
  <si>
    <t>María</t>
  </si>
  <si>
    <t>Arturo</t>
  </si>
  <si>
    <t>COMITENTE
(NOMBRE)</t>
  </si>
  <si>
    <t>% DE PARTICIPACIÓN:</t>
  </si>
  <si>
    <t>% de AVANCE DE OBRA</t>
  </si>
  <si>
    <t>% DE AVANCE DE OBRA:</t>
  </si>
  <si>
    <t>Cumplo con la Certificación requerida con mi Certificación
Anual del año:</t>
  </si>
  <si>
    <t>CONTRATISTA
(NOMBRE)</t>
  </si>
  <si>
    <t>CONTRATISTA
(CUIT)
(solo números)</t>
  </si>
  <si>
    <t>CONSTRUCTOR
(NOMBRE)</t>
  </si>
  <si>
    <t>CONSTRUCTOR
(CUIT)
(solo números)</t>
  </si>
  <si>
    <t>% DE EJECUCIÓN DEL PRESENTE CERTIFICADO</t>
  </si>
  <si>
    <t>DENOMINACIÓN DE LA OBRA
(RUTA)</t>
  </si>
  <si>
    <t>ID CERTIFICADO</t>
  </si>
  <si>
    <t>EXPEDIENTE DE OBRA / ORDEN DE COMPRA
(solo números)</t>
  </si>
  <si>
    <t>LIQUIDEZ CORRIENTE</t>
  </si>
  <si>
    <t>LIQUIDEZ SECA</t>
  </si>
  <si>
    <t>ENDEUDAMIENTO</t>
  </si>
  <si>
    <t>RENTABILIDAD</t>
  </si>
  <si>
    <r>
      <rPr>
        <b/>
        <sz val="14"/>
        <color indexed="8"/>
        <rFont val="Calibri"/>
        <family val="2"/>
      </rPr>
      <t>Instrucciones para completar la Declaración Jurada (DDJJ) de Antecedentes</t>
    </r>
    <r>
      <rPr>
        <sz val="11"/>
        <color theme="1"/>
        <rFont val="Calibri"/>
        <family val="2"/>
        <scheme val="minor"/>
      </rPr>
      <t xml:space="preserve">
Se deberán completar las distintas solapas (RNCOP, Obras, Certificados, Puentes, Facturas, Buen Concepto, Balances, Propietarios de la Sociedad y Litigios), cuya información nutrirá a los distintos aspectos, a saber: 
• Capacidad de Contratación s/ RNCOP.
• Certificación total anual.
• Certificación Promedio Mensual.
• Ejecución de Puentes.
• Experiencia Específica en obras.
• Buen Concepto en obras que haya participado en los últimos diez (10) años.
• Presentación de los tres (3) últimos Balances. Indicadores.
• Propietarios de la Sociedad.
• Declaración de litigios en los últimos cinco (5) años.
Que información deberá completar en las distintas solapas:
• Solapa RNCOP: Se deberán completar todos los datos requeridos, los cuales surgen del Certificado de Capacidad de Contratación emitido por el Registro Nacional de Constructores de Obras Publicas. Cabe señalar que en el caso de las columnas Categoría y Sección se deberá seleccionar la opción del desplegable que corresponda. 
• Solapa Obras: Se deberán completar las diferentes columnas salvo la identificada como ID Obra, la cual se creará automáticamente a medida que sean completados los datos solicitados. 
• Solapa Certificados: Primeramente, se deberá seleccionar el ID Obra (creado automáticamente en la solapa Obras) a la cual pertenece el certificado a ser ingresado y luego se deberán completar los datos solicitados en las diferentes columnas. Cabe señalar que el ID Certificado se creará automáticamente a medida que sean completados los datos solicitados.
• Solapa Puentes: Primeramente, se deberá seleccionar el ID Obra (creado automáticamente en la solapa Obras) a la cual pertenecen los datos solicitados. En el caso de no haber ejecutado un puente en la obra seleccionada (ID Obra) se deberá seleccionar la opción del desplegable que corresponda.
• Solapa Facturas: Primeramente, se deberá seleccionar el ID Certificado (creado automáticamente en la solapa Certificados) al cual corresponden los datos de las facturas solicitados. Cabe señalar que podrán existir más de una factura para un mismo certificado, asimismo, vale aclarar que el formato empleado para la columna Factura N° es 
0000-0000000.
• Solapa Buen Concepto: Se deberán completar la información solicitada en cada una de las columnas.
• Solapa Balances: Se deberán completar los datos solicitados como así también la opinión del Auditor.
• Solapa Propietarios de la Sociedad: Se deberán completar la información solicitada en cada una de las columnas.
• Solapa Litigios: Se deberán completar la información solicitada en cada una de las columnas.
A su vez, en la solapa DDJJ se deberá completar:
• Datos de la empresa (Nombre, CUIT, Dirección, Teléfono y mails de contacto).
• Año con el cual cumple con la Certificación Anual requerida.
• En el caso de la Certificación Promedio Mensual, se deberá seleccionar el ID Obra del desplegable, el cual se corresponderá con el ID Obra generado en la solapa Obras. En el caso de corresponder (de acuerdo a los requerimientos del pliego de la obra a ser presentado, se podrá seleccionar un segundo ID Obra.
• En el caso de la Ejecución de Puentes, se deberá seleccionar el ID Obra del desplegable, el cual se corresponderá con el ID Obra generado en la solapa Obras. 
• En el caso de la Experiencia Especifica en Obras, se deberá seleccionar el ID Obra del desplegable, el cual se corresponderá con el ID Obra generado en la solapa Obras. En el caso de corresponder (de acuerdo a los requerimientos del pliego de la obra a ser presentado, se podrá seleccionar un segundo ID Obra.
</t>
    </r>
  </si>
  <si>
    <t>EMPRESA PARTICIPADA</t>
  </si>
  <si>
    <t>ACTIVIDAD</t>
  </si>
  <si>
    <t>% CAPITAL</t>
  </si>
  <si>
    <t>VOTOS POSIBLES EN EL OTRO ENTE</t>
  </si>
</sst>
</file>

<file path=xl/styles.xml><?xml version="1.0" encoding="utf-8"?>
<styleSheet xmlns="http://schemas.openxmlformats.org/spreadsheetml/2006/main">
  <numFmts count="24">
    <numFmt numFmtId="7" formatCode="&quot;$&quot;\ #,##0.00;&quot;$&quot;\ \-#,##0.00"/>
    <numFmt numFmtId="44" formatCode="_ &quot;$&quot;\ * #,##0.00_ ;_ &quot;$&quot;\ * \-#,##0.00_ ;_ &quot;$&quot;\ * &quot;-&quot;??_ ;_ @_ "/>
    <numFmt numFmtId="43" formatCode="_ * #,##0.00_ ;_ * \-#,##0.00_ ;_ * &quot;-&quot;??_ ;_ @_ "/>
    <numFmt numFmtId="164" formatCode="#,##0.00\ &quot;m3&quot;"/>
    <numFmt numFmtId="165" formatCode="#,##0.00\ &quot;Tn&quot;"/>
    <numFmt numFmtId="166" formatCode="#,"/>
    <numFmt numFmtId="167" formatCode="[$$-2C0A]\ #,##0"/>
    <numFmt numFmtId="168" formatCode="_-[$€-2]* #,##0.00_-;\-[$€-2]* #,##0.00_-;_-[$€-2]* &quot;-&quot;??_-"/>
    <numFmt numFmtId="169" formatCode="#,##0\ &quot;€&quot;;\-#,##0\ &quot;€&quot;"/>
    <numFmt numFmtId="170" formatCode="_ * #,##0.00_ ;_ * \-#,##0.00_ ;_ * \-??_ ;_ @_ "/>
    <numFmt numFmtId="171" formatCode="_-* #,##0\ _P_t_s_-;\-* #,##0\ _P_t_s_-;_-* &quot;-&quot;\ _P_t_s_-;_-@_-"/>
    <numFmt numFmtId="172" formatCode="_-* #,##0.00\ _€_-;\-* #,##0.00\ _€_-;_-* &quot;-&quot;??\ _€_-;_-@_-"/>
    <numFmt numFmtId="173" formatCode="0.0000"/>
    <numFmt numFmtId="174" formatCode="_(* #,##0.00_);_(* \(#,##0.00\);_(* &quot;-&quot;??_);_(@_)"/>
    <numFmt numFmtId="175" formatCode="_-* #,##0.00\ &quot;Pts&quot;_-;\-* #,##0.00\ &quot;Pts&quot;_-;_-* &quot;-&quot;??\ &quot;Pts&quot;_-;_-@_-"/>
    <numFmt numFmtId="176" formatCode="#,##0.00\ &quot;m2&quot;"/>
    <numFmt numFmtId="177" formatCode="_(&quot;$&quot;* #,##0.00_);_(&quot;$&quot;* \(#,##0.00\);_(&quot;$&quot;* &quot;-&quot;??_);_(@_)"/>
    <numFmt numFmtId="178" formatCode="\$#,##0\ ;\(\$#,##0\)"/>
    <numFmt numFmtId="179" formatCode="&quot;$&quot;\ #,##0.00"/>
    <numFmt numFmtId="180" formatCode="_ [$€]\ * #,##0.00_ ;_ [$€]\ * \-#,##0.00_ ;_ [$€]\ * &quot;-&quot;??_ ;_ @_ "/>
    <numFmt numFmtId="181" formatCode="&quot;Año&quot;\ \ ###0\ &quot;=&quot;"/>
    <numFmt numFmtId="182" formatCode="dd/mm/yyyy;@"/>
    <numFmt numFmtId="183" formatCode="#,##0.00\ &quot;m&quot;"/>
    <numFmt numFmtId="184" formatCode="#0000\-0000000"/>
  </numFmts>
  <fonts count="63">
    <font>
      <sz val="11"/>
      <color theme="1"/>
      <name val="Calibri"/>
      <family val="2"/>
      <scheme val="minor"/>
    </font>
    <font>
      <sz val="10"/>
      <name val="Arial"/>
      <family val="2"/>
    </font>
    <font>
      <sz val="12"/>
      <name val="Arial"/>
      <family val="2"/>
    </font>
    <font>
      <sz val="10"/>
      <name val="Arial"/>
      <family val="2"/>
    </font>
    <font>
      <b/>
      <sz val="12"/>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sz val="18"/>
      <color indexed="24"/>
      <name val="Arial"/>
      <family val="2"/>
    </font>
    <font>
      <sz val="8"/>
      <color indexed="24"/>
      <name val="Arial"/>
      <family val="2"/>
    </font>
    <font>
      <b/>
      <sz val="11"/>
      <color indexed="10"/>
      <name val="Calibri"/>
      <family val="2"/>
    </font>
    <font>
      <b/>
      <sz val="11"/>
      <color indexed="52"/>
      <name val="Calibri"/>
      <family val="2"/>
    </font>
    <font>
      <b/>
      <sz val="11"/>
      <color indexed="9"/>
      <name val="Calibri"/>
      <family val="2"/>
    </font>
    <font>
      <sz val="11"/>
      <color indexed="52"/>
      <name val="Calibri"/>
      <family val="2"/>
    </font>
    <font>
      <sz val="1"/>
      <color indexed="16"/>
      <name val="Courier"/>
      <family val="3"/>
    </font>
    <font>
      <b/>
      <sz val="11"/>
      <color indexed="56"/>
      <name val="Calibri"/>
      <family val="2"/>
    </font>
    <font>
      <sz val="11"/>
      <color indexed="62"/>
      <name val="Calibri"/>
      <family val="2"/>
    </font>
    <font>
      <sz val="8"/>
      <name val="Arial"/>
      <family val="2"/>
    </font>
    <font>
      <i/>
      <sz val="11"/>
      <color indexed="23"/>
      <name val="Calibri"/>
      <family val="2"/>
    </font>
    <font>
      <sz val="1"/>
      <color indexed="8"/>
      <name val="Courier"/>
      <family val="3"/>
    </font>
    <font>
      <i/>
      <sz val="1"/>
      <color indexed="8"/>
      <name val="Courier"/>
      <family val="3"/>
    </font>
    <font>
      <sz val="12"/>
      <color indexed="24"/>
      <name val="Arial"/>
      <family val="2"/>
    </font>
    <font>
      <b/>
      <sz val="18"/>
      <name val="Arial"/>
      <family val="2"/>
    </font>
    <font>
      <b/>
      <sz val="11"/>
      <color indexed="62"/>
      <name val="Calibri"/>
      <family val="2"/>
    </font>
    <font>
      <b/>
      <sz val="1"/>
      <color indexed="16"/>
      <name val="Courier"/>
      <family val="3"/>
    </font>
    <font>
      <sz val="11"/>
      <color indexed="10"/>
      <name val="Calibri"/>
      <family val="2"/>
    </font>
    <font>
      <sz val="10"/>
      <name val="Bookman Old Style"/>
      <family val="1"/>
    </font>
    <font>
      <sz val="11"/>
      <color indexed="60"/>
      <name val="Calibri"/>
      <family val="2"/>
    </font>
    <font>
      <sz val="11"/>
      <name val="Tahoma"/>
      <family val="2"/>
    </font>
    <font>
      <b/>
      <sz val="11"/>
      <color indexed="63"/>
      <name val="Calibri"/>
      <family val="2"/>
    </font>
    <font>
      <b/>
      <sz val="18"/>
      <color indexed="62"/>
      <name val="Cambria"/>
      <family val="2"/>
    </font>
    <font>
      <b/>
      <sz val="13"/>
      <color indexed="56"/>
      <name val="Calibri"/>
      <family val="2"/>
    </font>
    <font>
      <b/>
      <sz val="18"/>
      <color indexed="56"/>
      <name val="Cambria"/>
      <family val="2"/>
    </font>
    <font>
      <sz val="10"/>
      <color indexed="24"/>
      <name val="Arial"/>
      <family val="2"/>
    </font>
    <font>
      <u/>
      <sz val="12"/>
      <color indexed="12"/>
      <name val="Times New Roman"/>
      <family val="1"/>
    </font>
    <font>
      <u/>
      <sz val="10"/>
      <color indexed="12"/>
      <name val="Arial"/>
      <family val="2"/>
    </font>
    <font>
      <sz val="12"/>
      <name val="Times New Roman"/>
      <family val="1"/>
    </font>
    <font>
      <b/>
      <sz val="15"/>
      <color indexed="56"/>
      <name val="Calibri"/>
      <family val="2"/>
    </font>
    <font>
      <b/>
      <sz val="14"/>
      <color indexed="8"/>
      <name val="Calibri"/>
      <family val="2"/>
    </font>
    <font>
      <b/>
      <i/>
      <sz val="24"/>
      <color indexed="62"/>
      <name val="Calibri"/>
      <family val="2"/>
    </font>
    <font>
      <sz val="11"/>
      <color theme="1"/>
      <name val="Calibri"/>
      <family val="2"/>
      <scheme val="minor"/>
    </font>
    <font>
      <b/>
      <sz val="11"/>
      <color theme="1"/>
      <name val="Calibri"/>
      <family val="2"/>
      <scheme val="minor"/>
    </font>
    <font>
      <sz val="10"/>
      <color theme="1"/>
      <name val="Calibri"/>
      <family val="2"/>
      <scheme val="minor"/>
    </font>
    <font>
      <sz val="11"/>
      <name val="Calibri"/>
      <family val="2"/>
      <scheme val="minor"/>
    </font>
    <font>
      <sz val="11"/>
      <color rgb="FFFF0000"/>
      <name val="Calibri"/>
      <family val="2"/>
      <scheme val="minor"/>
    </font>
    <font>
      <b/>
      <sz val="12"/>
      <color theme="1"/>
      <name val="Calibri"/>
      <family val="2"/>
      <scheme val="minor"/>
    </font>
    <font>
      <b/>
      <sz val="11"/>
      <name val="Calibri"/>
      <family val="2"/>
      <scheme val="minor"/>
    </font>
    <font>
      <b/>
      <sz val="12"/>
      <name val="Calibri"/>
      <family val="2"/>
      <scheme val="minor"/>
    </font>
    <font>
      <sz val="12"/>
      <color theme="1"/>
      <name val="Calibri"/>
      <family val="2"/>
      <scheme val="minor"/>
    </font>
    <font>
      <sz val="9"/>
      <name val="Calibri"/>
      <family val="2"/>
      <scheme val="minor"/>
    </font>
    <font>
      <u/>
      <sz val="11"/>
      <color theme="1"/>
      <name val="Calibri"/>
      <family val="2"/>
      <scheme val="minor"/>
    </font>
    <font>
      <sz val="11"/>
      <color rgb="FF000000"/>
      <name val="Segoe UI"/>
      <family val="2"/>
    </font>
    <font>
      <sz val="11"/>
      <color theme="1"/>
      <name val="Arial"/>
      <family val="2"/>
    </font>
    <font>
      <b/>
      <u/>
      <sz val="16"/>
      <name val="Calibri"/>
      <family val="2"/>
      <scheme val="minor"/>
    </font>
    <font>
      <sz val="10"/>
      <name val="Calibri"/>
      <family val="2"/>
      <scheme val="minor"/>
    </font>
    <font>
      <b/>
      <u/>
      <sz val="22"/>
      <color rgb="FF2C6AB6"/>
      <name val="Calibri"/>
      <family val="2"/>
      <scheme val="minor"/>
    </font>
    <font>
      <b/>
      <sz val="20"/>
      <color theme="1"/>
      <name val="Calibri"/>
      <family val="2"/>
      <scheme val="minor"/>
    </font>
    <font>
      <b/>
      <sz val="14"/>
      <color theme="1"/>
      <name val="Calibri"/>
      <family val="2"/>
      <scheme val="minor"/>
    </font>
    <font>
      <b/>
      <i/>
      <u/>
      <sz val="24"/>
      <color rgb="FF2C6AB6"/>
      <name val="Calibri"/>
      <family val="2"/>
      <scheme val="minor"/>
    </font>
    <font>
      <sz val="14"/>
      <color theme="1"/>
      <name val="Calibri"/>
      <family val="2"/>
      <scheme val="minor"/>
    </font>
  </fonts>
  <fills count="3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8"/>
        <bgColor indexed="8"/>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0F4FA"/>
        <bgColor indexed="64"/>
      </patternFill>
    </fill>
    <fill>
      <patternFill patternType="solid">
        <fgColor rgb="FFFFFFFF"/>
        <bgColor indexed="64"/>
      </patternFill>
    </fill>
    <fill>
      <patternFill patternType="solid">
        <fgColor theme="4" tint="0.79998168889431442"/>
        <bgColor indexed="64"/>
      </patternFill>
    </fill>
    <fill>
      <patternFill patternType="solid">
        <fgColor rgb="FFD8D8D8"/>
        <bgColor indexed="64"/>
      </patternFill>
    </fill>
    <fill>
      <patternFill patternType="solid">
        <fgColor rgb="FFF2F2F2"/>
        <bgColor indexed="64"/>
      </patternFill>
    </fill>
  </fills>
  <borders count="1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right style="thin">
        <color indexed="64"/>
      </right>
      <top style="thick">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ck">
        <color indexed="64"/>
      </top>
      <bottom/>
      <diagonal/>
    </border>
    <border>
      <left/>
      <right style="thin">
        <color indexed="64"/>
      </right>
      <top/>
      <bottom style="thin">
        <color indexed="64"/>
      </bottom>
      <diagonal/>
    </border>
    <border>
      <left/>
      <right/>
      <top style="thick">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thick">
        <color indexed="64"/>
      </bottom>
      <diagonal/>
    </border>
    <border>
      <left style="thin">
        <color indexed="64"/>
      </left>
      <right/>
      <top/>
      <bottom style="thin">
        <color indexed="64"/>
      </bottom>
      <diagonal/>
    </border>
    <border>
      <left style="medium">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n">
        <color indexed="64"/>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double">
        <color indexed="64"/>
      </bottom>
      <diagonal/>
    </border>
    <border>
      <left style="thick">
        <color indexed="64"/>
      </left>
      <right/>
      <top style="double">
        <color indexed="64"/>
      </top>
      <bottom style="thin">
        <color indexed="64"/>
      </bottom>
      <diagonal/>
    </border>
    <border>
      <left style="thick">
        <color indexed="64"/>
      </left>
      <right/>
      <top/>
      <bottom/>
      <diagonal/>
    </border>
    <border>
      <left style="thick">
        <color indexed="64"/>
      </left>
      <right/>
      <top style="thin">
        <color indexed="64"/>
      </top>
      <bottom style="thick">
        <color indexed="64"/>
      </bottom>
      <diagonal/>
    </border>
    <border>
      <left style="medium">
        <color indexed="64"/>
      </left>
      <right style="thick">
        <color indexed="64"/>
      </right>
      <top style="thick">
        <color indexed="64"/>
      </top>
      <bottom style="double">
        <color indexed="64"/>
      </bottom>
      <diagonal/>
    </border>
    <border>
      <left style="medium">
        <color indexed="64"/>
      </left>
      <right style="thick">
        <color indexed="64"/>
      </right>
      <top style="double">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thin">
        <color indexed="64"/>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thin">
        <color theme="5"/>
      </left>
      <right style="thin">
        <color theme="5"/>
      </right>
      <top style="thin">
        <color theme="5"/>
      </top>
      <bottom style="thin">
        <color theme="5"/>
      </bottom>
      <diagonal/>
    </border>
    <border>
      <left style="thin">
        <color theme="6"/>
      </left>
      <right style="thin">
        <color theme="6"/>
      </right>
      <top style="thin">
        <color theme="6"/>
      </top>
      <bottom/>
      <diagonal/>
    </border>
    <border>
      <left style="thin">
        <color theme="6"/>
      </left>
      <right style="thin">
        <color theme="6"/>
      </right>
      <top style="thin">
        <color theme="6"/>
      </top>
      <bottom style="thin">
        <color theme="6"/>
      </bottom>
      <diagonal/>
    </border>
    <border>
      <left style="thin">
        <color theme="7"/>
      </left>
      <right style="thin">
        <color theme="7"/>
      </right>
      <top style="thin">
        <color theme="7"/>
      </top>
      <bottom/>
      <diagonal/>
    </border>
    <border>
      <left style="thin">
        <color theme="7"/>
      </left>
      <right style="thin">
        <color theme="7"/>
      </right>
      <top style="thin">
        <color theme="7"/>
      </top>
      <bottom style="thin">
        <color theme="7"/>
      </bottom>
      <diagonal/>
    </border>
    <border>
      <left style="thin">
        <color theme="5"/>
      </left>
      <right style="thin">
        <color theme="5"/>
      </right>
      <top style="thin">
        <color theme="5"/>
      </top>
      <bottom/>
      <diagonal/>
    </border>
    <border>
      <left/>
      <right/>
      <top style="medium">
        <color rgb="FFD0D0D0"/>
      </top>
      <bottom/>
      <diagonal/>
    </border>
    <border>
      <left/>
      <right/>
      <top style="medium">
        <color rgb="FFD0D0D0"/>
      </top>
      <bottom style="medium">
        <color rgb="FFD0D0D0"/>
      </bottom>
      <diagonal/>
    </border>
    <border>
      <left/>
      <right/>
      <top/>
      <bottom style="medium">
        <color rgb="FFD0D0D0"/>
      </bottom>
      <diagonal/>
    </border>
  </borders>
  <cellStyleXfs count="266">
    <xf numFmtId="0" fontId="0" fillId="0" borderId="0"/>
    <xf numFmtId="0" fontId="3" fillId="0" borderId="0" applyNumberFormat="0" applyFill="0" applyBorder="0" applyAlignment="0" applyProtection="0"/>
    <xf numFmtId="0" fontId="3"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9"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22"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5" fillId="24" borderId="2" applyNumberFormat="0" applyAlignment="0" applyProtection="0"/>
    <xf numFmtId="0" fontId="15" fillId="24" borderId="2" applyNumberFormat="0" applyAlignment="0" applyProtection="0"/>
    <xf numFmtId="0" fontId="15" fillId="24" borderId="2" applyNumberFormat="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5" fillId="24" borderId="2" applyNumberFormat="0" applyAlignment="0" applyProtection="0"/>
    <xf numFmtId="166" fontId="17" fillId="0" borderId="0">
      <protection locked="0"/>
    </xf>
    <xf numFmtId="174" fontId="3" fillId="0" borderId="0" applyFont="0" applyFill="0" applyBorder="0" applyAlignment="0" applyProtection="0"/>
    <xf numFmtId="3" fontId="3" fillId="0" borderId="0"/>
    <xf numFmtId="166" fontId="17" fillId="0" borderId="0">
      <protection locked="0"/>
    </xf>
    <xf numFmtId="177" fontId="3" fillId="0" borderId="0" applyFont="0" applyFill="0" applyBorder="0" applyAlignment="0" applyProtection="0"/>
    <xf numFmtId="167" fontId="3" fillId="0" borderId="0"/>
    <xf numFmtId="14" fontId="3" fillId="0" borderId="0"/>
    <xf numFmtId="0" fontId="2" fillId="0" borderId="0" applyProtection="0"/>
    <xf numFmtId="0" fontId="2" fillId="0" borderId="0" applyNumberFormat="0" applyFont="0" applyFill="0" applyBorder="0" applyAlignment="0" applyProtection="0"/>
    <xf numFmtId="0" fontId="4" fillId="0" borderId="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9" fillId="5" borderId="1" applyNumberFormat="0" applyAlignment="0" applyProtection="0"/>
    <xf numFmtId="0" fontId="19" fillId="5" borderId="1" applyNumberFormat="0" applyAlignment="0" applyProtection="0"/>
    <xf numFmtId="0" fontId="19" fillId="5" borderId="1" applyNumberFormat="0" applyAlignment="0" applyProtection="0"/>
    <xf numFmtId="168" fontId="20"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68" fontId="20" fillId="0" borderId="0" applyFont="0" applyFill="0" applyBorder="0" applyAlignment="0" applyProtection="0"/>
    <xf numFmtId="170" fontId="3" fillId="0" borderId="0"/>
    <xf numFmtId="0" fontId="3" fillId="0" borderId="0"/>
    <xf numFmtId="0" fontId="21" fillId="0" borderId="0" applyNumberFormat="0" applyFill="0" applyBorder="0" applyAlignment="0" applyProtection="0"/>
    <xf numFmtId="0" fontId="22" fillId="0" borderId="0">
      <protection locked="0"/>
    </xf>
    <xf numFmtId="0" fontId="22" fillId="0" borderId="0">
      <protection locked="0"/>
    </xf>
    <xf numFmtId="0" fontId="23" fillId="0" borderId="0">
      <protection locked="0"/>
    </xf>
    <xf numFmtId="0" fontId="22" fillId="0" borderId="0">
      <protection locked="0"/>
    </xf>
    <xf numFmtId="0" fontId="22" fillId="0" borderId="0">
      <protection locked="0"/>
    </xf>
    <xf numFmtId="0" fontId="22" fillId="0" borderId="0">
      <protection locked="0"/>
    </xf>
    <xf numFmtId="0" fontId="23" fillId="0" borderId="0">
      <protection locked="0"/>
    </xf>
    <xf numFmtId="0" fontId="24" fillId="0" borderId="0" applyFont="0" applyFill="0" applyBorder="0" applyAlignment="0" applyProtection="0"/>
    <xf numFmtId="2" fontId="24" fillId="0" borderId="0" applyFont="0" applyFill="0" applyBorder="0" applyAlignment="0" applyProtection="0"/>
    <xf numFmtId="4" fontId="2" fillId="0" borderId="0" applyProtection="0"/>
    <xf numFmtId="2" fontId="3" fillId="0" borderId="0"/>
    <xf numFmtId="0" fontId="10" fillId="6" borderId="0" applyNumberFormat="0" applyBorder="0" applyAlignment="0" applyProtection="0"/>
    <xf numFmtId="0" fontId="25" fillId="0" borderId="0"/>
    <xf numFmtId="0" fontId="4" fillId="0" borderId="0"/>
    <xf numFmtId="0" fontId="26" fillId="0" borderId="4" applyNumberFormat="0" applyFill="0" applyAlignment="0" applyProtection="0"/>
    <xf numFmtId="0" fontId="26" fillId="0" borderId="0" applyNumberFormat="0" applyFill="0" applyBorder="0" applyAlignment="0" applyProtection="0"/>
    <xf numFmtId="166" fontId="27" fillId="0" borderId="0">
      <protection locked="0"/>
    </xf>
    <xf numFmtId="166" fontId="27" fillId="0" borderId="0">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19" fillId="11" borderId="1" applyNumberFormat="0" applyAlignment="0" applyProtection="0"/>
    <xf numFmtId="0" fontId="28" fillId="0" borderId="5" applyNumberFormat="0" applyFill="0" applyAlignment="0" applyProtection="0"/>
    <xf numFmtId="171" fontId="3" fillId="0" borderId="0" applyFont="0" applyFill="0" applyBorder="0" applyAlignment="0" applyProtection="0"/>
    <xf numFmtId="169"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43" fontId="7" fillId="0" borderId="0" applyFont="0" applyFill="0" applyBorder="0" applyAlignment="0" applyProtection="0"/>
    <xf numFmtId="43" fontId="43" fillId="0" borderId="0" applyFont="0" applyFill="0" applyBorder="0" applyAlignment="0" applyProtection="0"/>
    <xf numFmtId="174" fontId="3" fillId="0" borderId="0" applyFont="0" applyFill="0" applyBorder="0" applyAlignment="0" applyProtection="0"/>
    <xf numFmtId="174" fontId="29"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44"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177" fontId="3" fillId="0" borderId="0" applyFont="0" applyFill="0" applyBorder="0" applyAlignment="0" applyProtection="0"/>
    <xf numFmtId="7" fontId="3" fillId="0" borderId="0" applyFill="0" applyBorder="0" applyAlignment="0" applyProtection="0"/>
    <xf numFmtId="178" fontId="24" fillId="0" borderId="0" applyFont="0" applyFill="0" applyBorder="0" applyAlignment="0" applyProtection="0"/>
    <xf numFmtId="0" fontId="30" fillId="11" borderId="0" applyNumberFormat="0" applyBorder="0" applyAlignment="0" applyProtection="0"/>
    <xf numFmtId="0" fontId="39" fillId="0" borderId="0"/>
    <xf numFmtId="0" fontId="1" fillId="0" borderId="0"/>
    <xf numFmtId="0" fontId="43" fillId="0" borderId="0"/>
    <xf numFmtId="0" fontId="3" fillId="0" borderId="0"/>
    <xf numFmtId="0" fontId="1" fillId="0" borderId="0"/>
    <xf numFmtId="0" fontId="3" fillId="0" borderId="0"/>
    <xf numFmtId="0" fontId="31" fillId="0" borderId="0"/>
    <xf numFmtId="0" fontId="3" fillId="0" borderId="0"/>
    <xf numFmtId="0" fontId="3" fillId="0" borderId="0"/>
    <xf numFmtId="0" fontId="3" fillId="0" borderId="0"/>
    <xf numFmtId="0" fontId="43" fillId="0" borderId="0"/>
    <xf numFmtId="0" fontId="7" fillId="0" borderId="0"/>
    <xf numFmtId="0" fontId="7" fillId="0" borderId="0"/>
    <xf numFmtId="0" fontId="31" fillId="0" borderId="0"/>
    <xf numFmtId="0" fontId="7" fillId="0" borderId="0"/>
    <xf numFmtId="0" fontId="7" fillId="0" borderId="0"/>
    <xf numFmtId="0" fontId="7" fillId="0" borderId="0"/>
    <xf numFmtId="0" fontId="31" fillId="0" borderId="0"/>
    <xf numFmtId="0" fontId="3" fillId="0" borderId="0"/>
    <xf numFmtId="0" fontId="31" fillId="0" borderId="0"/>
    <xf numFmtId="0" fontId="29" fillId="0" borderId="0"/>
    <xf numFmtId="0" fontId="3" fillId="0" borderId="0"/>
    <xf numFmtId="0" fontId="43" fillId="0" borderId="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2" fillId="22" borderId="7" applyNumberFormat="0" applyAlignment="0" applyProtection="0"/>
    <xf numFmtId="166" fontId="17" fillId="0" borderId="0">
      <protection locked="0"/>
    </xf>
    <xf numFmtId="9" fontId="3" fillId="0" borderId="0" applyFont="0" applyFill="0" applyBorder="0" applyAlignment="0" applyProtection="0"/>
    <xf numFmtId="10" fontId="3" fillId="27" borderId="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4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 fontId="3" fillId="27" borderId="0"/>
    <xf numFmtId="3" fontId="24" fillId="0" borderId="0" applyFont="0" applyFill="0" applyBorder="0" applyAlignment="0" applyProtection="0"/>
    <xf numFmtId="1" fontId="3" fillId="0" borderId="8"/>
    <xf numFmtId="0" fontId="32" fillId="23" borderId="7" applyNumberFormat="0" applyAlignment="0" applyProtection="0"/>
    <xf numFmtId="0" fontId="32" fillId="23" borderId="7" applyNumberFormat="0" applyAlignment="0" applyProtection="0"/>
    <xf numFmtId="0" fontId="32" fillId="23" borderId="7"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12" applyNumberFormat="0" applyFont="0" applyFill="0" applyAlignment="0" applyProtection="0"/>
    <xf numFmtId="0" fontId="28" fillId="0" borderId="0" applyNumberFormat="0" applyFill="0" applyBorder="0" applyAlignment="0" applyProtection="0"/>
  </cellStyleXfs>
  <cellXfs count="526">
    <xf numFmtId="0" fontId="0" fillId="0" borderId="0" xfId="0"/>
    <xf numFmtId="0" fontId="0" fillId="0" borderId="0" xfId="0"/>
    <xf numFmtId="0" fontId="0" fillId="28" borderId="0" xfId="0" applyFill="1" applyAlignment="1">
      <alignment vertical="center"/>
    </xf>
    <xf numFmtId="0" fontId="0" fillId="28" borderId="0" xfId="0" applyFill="1" applyAlignment="1">
      <alignment horizontal="center" vertical="center"/>
    </xf>
    <xf numFmtId="0" fontId="0" fillId="28" borderId="0" xfId="0" applyFill="1" applyAlignment="1">
      <alignment horizontal="left" vertical="center" indent="1"/>
    </xf>
    <xf numFmtId="0" fontId="0" fillId="28" borderId="0" xfId="0" applyFill="1"/>
    <xf numFmtId="0" fontId="44" fillId="28" borderId="0" xfId="0" applyFont="1" applyFill="1" applyAlignment="1">
      <alignment vertical="center"/>
    </xf>
    <xf numFmtId="0" fontId="0" fillId="28" borderId="0" xfId="0" applyFont="1" applyFill="1"/>
    <xf numFmtId="0" fontId="0" fillId="28" borderId="0" xfId="0" applyFont="1" applyFill="1" applyAlignment="1">
      <alignment horizontal="center"/>
    </xf>
    <xf numFmtId="181" fontId="45" fillId="28" borderId="0" xfId="0" applyNumberFormat="1" applyFont="1" applyFill="1" applyBorder="1" applyAlignment="1">
      <alignment horizontal="center" vertical="center"/>
    </xf>
    <xf numFmtId="179" fontId="45" fillId="28" borderId="0" xfId="0" applyNumberFormat="1" applyFont="1" applyFill="1" applyBorder="1" applyAlignment="1">
      <alignment horizontal="center" vertical="center"/>
    </xf>
    <xf numFmtId="0" fontId="45" fillId="28" borderId="0" xfId="0" applyFont="1" applyFill="1" applyBorder="1" applyAlignment="1">
      <alignment horizontal="left" vertical="center" indent="1"/>
    </xf>
    <xf numFmtId="0" fontId="45" fillId="28" borderId="0" xfId="0" applyFont="1" applyFill="1" applyAlignment="1">
      <alignment vertical="center"/>
    </xf>
    <xf numFmtId="0" fontId="46" fillId="28" borderId="0" xfId="0" applyFont="1" applyFill="1" applyAlignment="1">
      <alignment horizontal="center" vertical="center"/>
    </xf>
    <xf numFmtId="0" fontId="46" fillId="28" borderId="0" xfId="0" applyFont="1" applyFill="1"/>
    <xf numFmtId="0" fontId="46" fillId="28" borderId="0" xfId="0" applyFont="1" applyFill="1" applyAlignment="1">
      <alignment vertical="center"/>
    </xf>
    <xf numFmtId="0" fontId="44" fillId="28" borderId="0" xfId="0" applyFont="1" applyFill="1" applyBorder="1" applyAlignment="1">
      <alignment horizontal="center" vertical="center" wrapText="1"/>
    </xf>
    <xf numFmtId="0" fontId="47" fillId="28" borderId="0" xfId="0" applyFont="1" applyFill="1"/>
    <xf numFmtId="179" fontId="0" fillId="28" borderId="0" xfId="0" applyNumberFormat="1" applyFill="1"/>
    <xf numFmtId="0" fontId="5" fillId="28" borderId="0" xfId="0" applyFont="1" applyFill="1" applyAlignment="1">
      <alignment vertical="center"/>
    </xf>
    <xf numFmtId="0" fontId="5" fillId="28" borderId="0" xfId="0" applyFont="1" applyFill="1"/>
    <xf numFmtId="0" fontId="0" fillId="28" borderId="0" xfId="0" applyFill="1" applyAlignment="1">
      <alignment vertical="center" wrapText="1"/>
    </xf>
    <xf numFmtId="0" fontId="5" fillId="28" borderId="0" xfId="194" applyFont="1" applyFill="1"/>
    <xf numFmtId="0" fontId="1" fillId="28" borderId="0" xfId="194" applyFill="1"/>
    <xf numFmtId="0" fontId="1" fillId="28" borderId="0" xfId="194" applyFill="1" applyAlignment="1">
      <alignment horizontal="center" vertical="center" wrapText="1"/>
    </xf>
    <xf numFmtId="49" fontId="1" fillId="28" borderId="0" xfId="194" applyNumberFormat="1" applyFill="1" applyAlignment="1">
      <alignment horizontal="center" vertical="center" wrapText="1"/>
    </xf>
    <xf numFmtId="14" fontId="5" fillId="28" borderId="0" xfId="194" applyNumberFormat="1" applyFont="1" applyFill="1"/>
    <xf numFmtId="0" fontId="48" fillId="29" borderId="13" xfId="0" applyFont="1" applyFill="1" applyBorder="1" applyAlignment="1">
      <alignment horizontal="center" vertical="center" wrapText="1"/>
    </xf>
    <xf numFmtId="0" fontId="44" fillId="29" borderId="14" xfId="0" applyFont="1" applyFill="1" applyBorder="1" applyAlignment="1">
      <alignment horizontal="center" vertical="center" wrapText="1"/>
    </xf>
    <xf numFmtId="0" fontId="44" fillId="29" borderId="15" xfId="0" applyFont="1" applyFill="1" applyBorder="1" applyAlignment="1">
      <alignment horizontal="center" vertical="center" wrapText="1"/>
    </xf>
    <xf numFmtId="0" fontId="0" fillId="30" borderId="16" xfId="0" applyFill="1" applyBorder="1" applyAlignment="1">
      <alignment horizontal="center" vertical="center"/>
    </xf>
    <xf numFmtId="179" fontId="0" fillId="30" borderId="17" xfId="0" applyNumberFormat="1" applyFill="1" applyBorder="1" applyAlignment="1">
      <alignment horizontal="center" vertical="center"/>
    </xf>
    <xf numFmtId="179" fontId="0" fillId="30" borderId="18" xfId="0" applyNumberFormat="1" applyFill="1" applyBorder="1" applyAlignment="1">
      <alignment horizontal="center" vertical="center"/>
    </xf>
    <xf numFmtId="2" fontId="0" fillId="30" borderId="17" xfId="0" applyNumberFormat="1" applyFill="1" applyBorder="1" applyAlignment="1">
      <alignment horizontal="center" vertical="center"/>
    </xf>
    <xf numFmtId="2" fontId="0" fillId="30" borderId="18" xfId="0" applyNumberFormat="1" applyFill="1" applyBorder="1" applyAlignment="1">
      <alignment horizontal="center" vertical="center"/>
    </xf>
    <xf numFmtId="14" fontId="0" fillId="30" borderId="17" xfId="0" applyNumberFormat="1" applyFill="1" applyBorder="1" applyAlignment="1">
      <alignment horizontal="center" vertical="center"/>
    </xf>
    <xf numFmtId="10" fontId="0" fillId="30" borderId="17" xfId="0" applyNumberFormat="1" applyFill="1" applyBorder="1" applyAlignment="1">
      <alignment horizontal="center" vertical="center"/>
    </xf>
    <xf numFmtId="0" fontId="0" fillId="30" borderId="19" xfId="0" applyFill="1" applyBorder="1" applyAlignment="1">
      <alignment horizontal="center" vertical="center"/>
    </xf>
    <xf numFmtId="179" fontId="0" fillId="30" borderId="20" xfId="0" applyNumberFormat="1" applyFill="1" applyBorder="1" applyAlignment="1">
      <alignment horizontal="center" vertical="center"/>
    </xf>
    <xf numFmtId="14" fontId="0" fillId="30" borderId="20" xfId="0" applyNumberFormat="1" applyFill="1" applyBorder="1" applyAlignment="1">
      <alignment horizontal="center" vertical="center"/>
    </xf>
    <xf numFmtId="10" fontId="0" fillId="30" borderId="20" xfId="0" applyNumberFormat="1" applyFill="1" applyBorder="1" applyAlignment="1">
      <alignment horizontal="center" vertical="center"/>
    </xf>
    <xf numFmtId="14" fontId="0" fillId="30" borderId="18" xfId="0" applyNumberFormat="1" applyFill="1" applyBorder="1" applyAlignment="1">
      <alignment horizontal="center" vertical="center"/>
    </xf>
    <xf numFmtId="10" fontId="0" fillId="30" borderId="18" xfId="0" applyNumberFormat="1" applyFill="1" applyBorder="1" applyAlignment="1">
      <alignment horizontal="center" vertical="center"/>
    </xf>
    <xf numFmtId="14" fontId="46" fillId="30" borderId="20" xfId="0" applyNumberFormat="1" applyFont="1" applyFill="1" applyBorder="1" applyAlignment="1">
      <alignment horizontal="center" vertical="center"/>
    </xf>
    <xf numFmtId="14" fontId="46" fillId="30" borderId="18" xfId="0" applyNumberFormat="1" applyFont="1" applyFill="1" applyBorder="1" applyAlignment="1">
      <alignment horizontal="center" vertical="center"/>
    </xf>
    <xf numFmtId="0" fontId="49" fillId="29" borderId="21" xfId="0" applyFont="1" applyFill="1" applyBorder="1" applyAlignment="1">
      <alignment horizontal="center" vertical="center" wrapText="1"/>
    </xf>
    <xf numFmtId="0" fontId="49" fillId="29" borderId="13" xfId="0" applyFont="1" applyFill="1" applyBorder="1" applyAlignment="1">
      <alignment horizontal="center" vertical="center" wrapText="1"/>
    </xf>
    <xf numFmtId="0" fontId="0" fillId="28" borderId="0" xfId="0" applyFill="1" applyAlignment="1">
      <alignment horizontal="center" vertical="center"/>
    </xf>
    <xf numFmtId="0" fontId="0" fillId="0" borderId="0" xfId="0" applyAlignment="1">
      <alignment vertical="center"/>
    </xf>
    <xf numFmtId="0" fontId="44" fillId="0" borderId="0" xfId="0" applyFont="1" applyAlignment="1">
      <alignment horizontal="center" vertical="center" wrapText="1"/>
    </xf>
    <xf numFmtId="0" fontId="0" fillId="28" borderId="0" xfId="0" applyFill="1" applyBorder="1" applyAlignment="1">
      <alignment vertical="center"/>
    </xf>
    <xf numFmtId="0" fontId="0" fillId="28" borderId="0" xfId="0" applyFill="1" applyBorder="1" applyAlignment="1">
      <alignment horizontal="center" vertical="center"/>
    </xf>
    <xf numFmtId="10" fontId="0" fillId="29" borderId="22" xfId="0" applyNumberFormat="1" applyFill="1" applyBorder="1" applyAlignment="1">
      <alignment horizontal="center" vertical="center"/>
    </xf>
    <xf numFmtId="2" fontId="0" fillId="29" borderId="22" xfId="0" applyNumberFormat="1" applyFill="1" applyBorder="1" applyAlignment="1">
      <alignment horizontal="center" vertical="center"/>
    </xf>
    <xf numFmtId="0" fontId="50" fillId="29" borderId="21" xfId="0" applyFont="1" applyFill="1" applyBorder="1" applyAlignment="1">
      <alignment horizontal="center" vertical="center" wrapText="1"/>
    </xf>
    <xf numFmtId="0" fontId="48" fillId="29" borderId="23" xfId="0" applyFont="1" applyFill="1" applyBorder="1" applyAlignment="1">
      <alignment horizontal="center" vertical="center" wrapText="1"/>
    </xf>
    <xf numFmtId="0" fontId="50" fillId="29" borderId="13" xfId="0" applyFont="1" applyFill="1" applyBorder="1" applyAlignment="1">
      <alignment horizontal="center" vertical="center" wrapText="1"/>
    </xf>
    <xf numFmtId="0" fontId="49" fillId="29" borderId="24" xfId="0" applyFont="1" applyFill="1" applyBorder="1" applyAlignment="1">
      <alignment horizontal="center" vertical="center" wrapText="1"/>
    </xf>
    <xf numFmtId="10" fontId="0" fillId="30" borderId="25" xfId="0" applyNumberFormat="1" applyFill="1" applyBorder="1" applyAlignment="1">
      <alignment horizontal="center" vertical="center"/>
    </xf>
    <xf numFmtId="2" fontId="0" fillId="30" borderId="20" xfId="0" applyNumberFormat="1" applyFill="1" applyBorder="1" applyAlignment="1">
      <alignment horizontal="center" vertical="center"/>
    </xf>
    <xf numFmtId="0" fontId="50" fillId="29" borderId="26" xfId="0" applyFont="1" applyFill="1" applyBorder="1" applyAlignment="1">
      <alignment horizontal="center" vertical="center" wrapText="1"/>
    </xf>
    <xf numFmtId="0" fontId="0" fillId="30" borderId="27" xfId="0" applyFill="1" applyBorder="1" applyAlignment="1">
      <alignment horizontal="center" vertical="center"/>
    </xf>
    <xf numFmtId="0" fontId="0" fillId="30" borderId="28" xfId="0" applyFill="1" applyBorder="1" applyAlignment="1">
      <alignment horizontal="center" vertical="center"/>
    </xf>
    <xf numFmtId="0" fontId="0" fillId="30" borderId="29" xfId="0" applyFill="1" applyBorder="1" applyAlignment="1">
      <alignment horizontal="center" vertical="center"/>
    </xf>
    <xf numFmtId="14" fontId="46" fillId="30" borderId="25" xfId="0" applyNumberFormat="1" applyFont="1" applyFill="1" applyBorder="1" applyAlignment="1">
      <alignment horizontal="center" vertical="center"/>
    </xf>
    <xf numFmtId="0" fontId="0" fillId="28" borderId="0" xfId="0" applyFill="1" applyAlignment="1">
      <alignment horizontal="center" vertical="center"/>
    </xf>
    <xf numFmtId="0" fontId="0" fillId="28" borderId="0" xfId="0" applyFill="1" applyAlignment="1">
      <alignment horizontal="center" vertical="center"/>
    </xf>
    <xf numFmtId="0" fontId="0" fillId="28" borderId="0" xfId="0" applyFill="1" applyAlignment="1">
      <alignment horizontal="left" vertical="center" indent="1"/>
    </xf>
    <xf numFmtId="0" fontId="50" fillId="29" borderId="30" xfId="194" applyFont="1" applyFill="1" applyBorder="1" applyAlignment="1">
      <alignment horizontal="center" vertical="center" wrapText="1"/>
    </xf>
    <xf numFmtId="14" fontId="50" fillId="29" borderId="31" xfId="194" applyNumberFormat="1" applyFont="1" applyFill="1" applyBorder="1" applyAlignment="1">
      <alignment horizontal="center" vertical="center" wrapText="1"/>
    </xf>
    <xf numFmtId="0" fontId="50" fillId="29" borderId="31" xfId="194" applyFont="1" applyFill="1" applyBorder="1" applyAlignment="1">
      <alignment horizontal="center" vertical="center" wrapText="1"/>
    </xf>
    <xf numFmtId="0" fontId="50" fillId="29" borderId="32" xfId="194" applyFont="1" applyFill="1" applyBorder="1" applyAlignment="1">
      <alignment horizontal="center" vertical="center" wrapText="1"/>
    </xf>
    <xf numFmtId="49" fontId="50" fillId="29" borderId="33" xfId="194" applyNumberFormat="1" applyFont="1" applyFill="1" applyBorder="1" applyAlignment="1">
      <alignment horizontal="center" vertical="center" wrapText="1"/>
    </xf>
    <xf numFmtId="49" fontId="50" fillId="29" borderId="34" xfId="194" applyNumberFormat="1" applyFont="1" applyFill="1" applyBorder="1" applyAlignment="1">
      <alignment horizontal="center" vertical="center" wrapText="1"/>
    </xf>
    <xf numFmtId="49" fontId="50" fillId="29" borderId="35" xfId="194" applyNumberFormat="1" applyFont="1" applyFill="1" applyBorder="1" applyAlignment="1">
      <alignment horizontal="center" vertical="center" wrapText="1"/>
    </xf>
    <xf numFmtId="49" fontId="0" fillId="28" borderId="0" xfId="0" applyNumberFormat="1" applyFill="1" applyBorder="1" applyAlignment="1">
      <alignment horizontal="center" vertical="center"/>
    </xf>
    <xf numFmtId="14" fontId="48" fillId="29" borderId="36" xfId="0" applyNumberFormat="1" applyFont="1" applyFill="1" applyBorder="1" applyAlignment="1">
      <alignment horizontal="center" vertical="center" wrapText="1"/>
    </xf>
    <xf numFmtId="14" fontId="48" fillId="29" borderId="14" xfId="0" applyNumberFormat="1" applyFont="1" applyFill="1" applyBorder="1" applyAlignment="1">
      <alignment horizontal="center" vertical="center" wrapText="1"/>
    </xf>
    <xf numFmtId="14" fontId="48" fillId="29" borderId="15" xfId="0" applyNumberFormat="1" applyFont="1" applyFill="1" applyBorder="1" applyAlignment="1">
      <alignment horizontal="center" vertical="center" wrapText="1"/>
    </xf>
    <xf numFmtId="14" fontId="50" fillId="28" borderId="0" xfId="0" applyNumberFormat="1" applyFont="1" applyFill="1" applyBorder="1" applyAlignment="1">
      <alignment vertical="center"/>
    </xf>
    <xf numFmtId="49" fontId="0" fillId="28" borderId="0" xfId="0" applyNumberFormat="1" applyFill="1" applyBorder="1" applyAlignment="1">
      <alignment vertical="center"/>
    </xf>
    <xf numFmtId="0" fontId="44" fillId="28" borderId="0" xfId="0" applyFont="1" applyFill="1" applyBorder="1" applyAlignment="1">
      <alignment horizontal="center" vertical="center"/>
    </xf>
    <xf numFmtId="0" fontId="0" fillId="28" borderId="0" xfId="0" applyFill="1" applyBorder="1" applyAlignment="1">
      <alignment horizontal="left" vertical="center" indent="1"/>
    </xf>
    <xf numFmtId="0" fontId="0" fillId="30" borderId="37" xfId="0" applyFill="1" applyBorder="1" applyAlignment="1">
      <alignment horizontal="center" vertical="center"/>
    </xf>
    <xf numFmtId="0" fontId="0" fillId="30" borderId="38" xfId="0" applyFill="1" applyBorder="1" applyAlignment="1">
      <alignment horizontal="center" vertical="center"/>
    </xf>
    <xf numFmtId="0" fontId="0" fillId="30" borderId="20" xfId="0" applyFill="1" applyBorder="1" applyAlignment="1">
      <alignment horizontal="center" vertical="center" wrapText="1"/>
    </xf>
    <xf numFmtId="0" fontId="0" fillId="30" borderId="17" xfId="0" applyFill="1" applyBorder="1" applyAlignment="1">
      <alignment horizontal="center" vertical="center" wrapText="1"/>
    </xf>
    <xf numFmtId="0" fontId="0" fillId="30" borderId="18" xfId="0" applyFill="1" applyBorder="1" applyAlignment="1">
      <alignment horizontal="center" vertical="center" wrapText="1"/>
    </xf>
    <xf numFmtId="0" fontId="48" fillId="29" borderId="21" xfId="0" applyFont="1" applyFill="1" applyBorder="1" applyAlignment="1">
      <alignment horizontal="center" vertical="center" wrapText="1"/>
    </xf>
    <xf numFmtId="17" fontId="51" fillId="29" borderId="20" xfId="0" applyNumberFormat="1" applyFont="1" applyFill="1" applyBorder="1" applyAlignment="1" applyProtection="1">
      <alignment horizontal="center" vertical="center"/>
      <protection locked="0"/>
    </xf>
    <xf numFmtId="10" fontId="0" fillId="29" borderId="39" xfId="0" applyNumberFormat="1" applyFill="1" applyBorder="1" applyAlignment="1">
      <alignment horizontal="center" vertical="center"/>
    </xf>
    <xf numFmtId="2" fontId="0" fillId="29" borderId="39" xfId="0" applyNumberFormat="1" applyFill="1" applyBorder="1" applyAlignment="1">
      <alignment horizontal="center" vertical="center"/>
    </xf>
    <xf numFmtId="0" fontId="0" fillId="30" borderId="40" xfId="0" applyFill="1" applyBorder="1" applyAlignment="1">
      <alignment horizontal="center" vertical="center"/>
    </xf>
    <xf numFmtId="49" fontId="0" fillId="28" borderId="0" xfId="0" applyNumberFormat="1" applyFill="1" applyAlignment="1">
      <alignment horizontal="left" wrapText="1" indent="1"/>
    </xf>
    <xf numFmtId="0" fontId="0" fillId="0" borderId="0" xfId="0" applyAlignment="1">
      <alignment horizontal="center" vertical="center"/>
    </xf>
    <xf numFmtId="0" fontId="0" fillId="0" borderId="0" xfId="0" applyBorder="1" applyAlignment="1">
      <alignment horizontal="center" vertical="center"/>
    </xf>
    <xf numFmtId="0" fontId="44" fillId="0" borderId="0" xfId="0" applyFont="1" applyBorder="1" applyAlignment="1" applyProtection="1">
      <alignment horizontal="center" vertical="center"/>
      <protection hidden="1"/>
    </xf>
    <xf numFmtId="0" fontId="0" fillId="0" borderId="0" xfId="0" applyBorder="1"/>
    <xf numFmtId="0" fontId="44" fillId="0" borderId="0" xfId="0" applyFont="1" applyBorder="1" applyAlignment="1" applyProtection="1">
      <alignment horizontal="center" vertical="center" wrapText="1"/>
      <protection hidden="1"/>
    </xf>
    <xf numFmtId="0" fontId="44" fillId="0" borderId="0" xfId="0" applyFont="1" applyBorder="1" applyAlignment="1">
      <alignment horizontal="center" vertical="center" wrapText="1"/>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8" borderId="0" xfId="0" applyFill="1" applyAlignment="1">
      <alignment horizontal="center" vertical="center"/>
    </xf>
    <xf numFmtId="0" fontId="52" fillId="29" borderId="20" xfId="0" applyFont="1" applyFill="1" applyBorder="1" applyAlignment="1">
      <alignment horizontal="center" vertical="center"/>
    </xf>
    <xf numFmtId="0" fontId="5" fillId="31" borderId="41" xfId="0" applyFont="1" applyFill="1" applyBorder="1" applyAlignment="1">
      <alignment horizontal="center" vertical="center"/>
    </xf>
    <xf numFmtId="179" fontId="5" fillId="31" borderId="25" xfId="0" applyNumberFormat="1" applyFont="1" applyFill="1" applyBorder="1" applyAlignment="1">
      <alignment horizontal="center" vertical="center"/>
    </xf>
    <xf numFmtId="0" fontId="5" fillId="31" borderId="42" xfId="0" applyFont="1" applyFill="1" applyBorder="1" applyAlignment="1">
      <alignment horizontal="center" vertical="center"/>
    </xf>
    <xf numFmtId="179" fontId="5" fillId="31" borderId="20" xfId="0" applyNumberFormat="1" applyFont="1" applyFill="1" applyBorder="1" applyAlignment="1">
      <alignment horizontal="center" vertical="center"/>
    </xf>
    <xf numFmtId="182" fontId="0" fillId="28" borderId="0" xfId="0" applyNumberFormat="1" applyFill="1"/>
    <xf numFmtId="0" fontId="0" fillId="29" borderId="43" xfId="0" applyFont="1" applyFill="1" applyBorder="1" applyAlignment="1">
      <alignment horizontal="center" vertical="center"/>
    </xf>
    <xf numFmtId="0" fontId="0" fillId="0" borderId="132" xfId="0" applyBorder="1" applyAlignment="1">
      <alignment horizontal="center" vertical="center"/>
    </xf>
    <xf numFmtId="0" fontId="0" fillId="0" borderId="131" xfId="0" applyBorder="1" applyAlignment="1">
      <alignment horizontal="center" vertical="center"/>
    </xf>
    <xf numFmtId="0" fontId="0" fillId="0" borderId="133" xfId="0" applyBorder="1" applyAlignment="1">
      <alignment horizontal="center" vertical="center"/>
    </xf>
    <xf numFmtId="49" fontId="0" fillId="31" borderId="20" xfId="0" applyNumberFormat="1" applyFill="1" applyBorder="1" applyAlignment="1">
      <alignment horizontal="center" vertical="center" wrapText="1"/>
    </xf>
    <xf numFmtId="10" fontId="0" fillId="31" borderId="20" xfId="0" applyNumberFormat="1" applyFill="1" applyBorder="1" applyAlignment="1">
      <alignment horizontal="center" vertical="center"/>
    </xf>
    <xf numFmtId="179" fontId="0" fillId="31" borderId="20" xfId="0" applyNumberFormat="1" applyFill="1" applyBorder="1" applyAlignment="1">
      <alignment horizontal="center" vertical="center"/>
    </xf>
    <xf numFmtId="4" fontId="0" fillId="31" borderId="20" xfId="0" applyNumberFormat="1" applyFill="1" applyBorder="1" applyAlignment="1">
      <alignment horizontal="center" vertical="center"/>
    </xf>
    <xf numFmtId="49" fontId="0" fillId="31" borderId="20" xfId="0" applyNumberFormat="1" applyFill="1" applyBorder="1" applyAlignment="1">
      <alignment horizontal="center" vertical="center"/>
    </xf>
    <xf numFmtId="14" fontId="50" fillId="29" borderId="44" xfId="194" applyNumberFormat="1" applyFont="1" applyFill="1" applyBorder="1" applyAlignment="1">
      <alignment vertical="center" wrapText="1"/>
    </xf>
    <xf numFmtId="14" fontId="50" fillId="29" borderId="45" xfId="194" applyNumberFormat="1" applyFont="1" applyFill="1" applyBorder="1" applyAlignment="1">
      <alignment horizontal="center" vertical="center" wrapText="1"/>
    </xf>
    <xf numFmtId="10" fontId="46" fillId="29" borderId="20" xfId="0" applyNumberFormat="1" applyFont="1" applyFill="1" applyBorder="1" applyAlignment="1">
      <alignment horizontal="center" vertical="center"/>
    </xf>
    <xf numFmtId="14" fontId="52" fillId="29" borderId="20" xfId="0" applyNumberFormat="1" applyFont="1" applyFill="1" applyBorder="1" applyAlignment="1">
      <alignment horizontal="center" vertical="center"/>
    </xf>
    <xf numFmtId="0" fontId="53" fillId="28" borderId="0" xfId="0" applyFont="1" applyFill="1" applyAlignment="1">
      <alignment horizontal="center" vertical="center"/>
    </xf>
    <xf numFmtId="0" fontId="0" fillId="32" borderId="0" xfId="0" applyFill="1"/>
    <xf numFmtId="0" fontId="54" fillId="32" borderId="134" xfId="0" applyFont="1" applyFill="1" applyBorder="1" applyAlignment="1">
      <alignment vertical="top" wrapText="1" indent="1"/>
    </xf>
    <xf numFmtId="0" fontId="54" fillId="32" borderId="135" xfId="0" applyFont="1" applyFill="1" applyBorder="1" applyAlignment="1">
      <alignment vertical="top" wrapText="1" indent="1"/>
    </xf>
    <xf numFmtId="0" fontId="0" fillId="32" borderId="136" xfId="0" applyFill="1" applyBorder="1"/>
    <xf numFmtId="10" fontId="46" fillId="29" borderId="20" xfId="227" applyNumberFormat="1" applyFont="1" applyFill="1" applyBorder="1" applyAlignment="1">
      <alignment horizontal="center" vertical="center"/>
    </xf>
    <xf numFmtId="49" fontId="0" fillId="31" borderId="17" xfId="0" applyNumberFormat="1" applyFill="1" applyBorder="1" applyAlignment="1">
      <alignment horizontal="center" vertical="center"/>
    </xf>
    <xf numFmtId="49" fontId="0" fillId="31" borderId="17" xfId="0" applyNumberFormat="1" applyFill="1" applyBorder="1" applyAlignment="1">
      <alignment horizontal="center" vertical="center" wrapText="1"/>
    </xf>
    <xf numFmtId="179" fontId="0" fillId="31" borderId="17" xfId="0" applyNumberFormat="1" applyFill="1" applyBorder="1" applyAlignment="1">
      <alignment horizontal="center" vertical="center"/>
    </xf>
    <xf numFmtId="14" fontId="0" fillId="31" borderId="17" xfId="0" applyNumberFormat="1" applyFill="1" applyBorder="1" applyAlignment="1">
      <alignment horizontal="center" vertical="center"/>
    </xf>
    <xf numFmtId="4" fontId="0" fillId="31" borderId="17" xfId="0" applyNumberFormat="1" applyFill="1" applyBorder="1" applyAlignment="1">
      <alignment horizontal="center" vertical="center"/>
    </xf>
    <xf numFmtId="10" fontId="0" fillId="31" borderId="17" xfId="0" applyNumberFormat="1" applyFill="1" applyBorder="1" applyAlignment="1">
      <alignment horizontal="center" vertical="center"/>
    </xf>
    <xf numFmtId="14" fontId="0" fillId="31" borderId="20" xfId="0" applyNumberFormat="1" applyFill="1" applyBorder="1" applyAlignment="1">
      <alignment horizontal="center" vertical="center"/>
    </xf>
    <xf numFmtId="0" fontId="52" fillId="28" borderId="0" xfId="0" applyFont="1" applyFill="1" applyBorder="1" applyAlignment="1">
      <alignment vertical="center"/>
    </xf>
    <xf numFmtId="14" fontId="52" fillId="28" borderId="0" xfId="0" applyNumberFormat="1" applyFont="1" applyFill="1" applyBorder="1" applyAlignment="1">
      <alignment horizontal="center" vertical="center"/>
    </xf>
    <xf numFmtId="14" fontId="0" fillId="28" borderId="0" xfId="0" applyNumberFormat="1" applyFont="1" applyFill="1" applyBorder="1" applyAlignment="1">
      <alignment horizontal="center" vertical="center"/>
    </xf>
    <xf numFmtId="0" fontId="0" fillId="28" borderId="0" xfId="0" applyFill="1" applyAlignment="1">
      <alignment horizontal="center" vertical="center"/>
    </xf>
    <xf numFmtId="0" fontId="50" fillId="29" borderId="21" xfId="0" applyFont="1" applyFill="1" applyBorder="1" applyAlignment="1">
      <alignment horizontal="center" vertical="center" wrapText="1"/>
    </xf>
    <xf numFmtId="0" fontId="50" fillId="29" borderId="46" xfId="0" applyFont="1" applyFill="1" applyBorder="1" applyAlignment="1">
      <alignment horizontal="center" vertical="center" wrapText="1"/>
    </xf>
    <xf numFmtId="49" fontId="0" fillId="28" borderId="0" xfId="0" applyNumberFormat="1" applyFill="1" applyAlignment="1">
      <alignment horizontal="center" vertical="center"/>
    </xf>
    <xf numFmtId="49" fontId="0" fillId="28" borderId="0" xfId="0" applyNumberFormat="1" applyFill="1" applyAlignment="1">
      <alignment horizontal="center" vertical="center" wrapText="1"/>
    </xf>
    <xf numFmtId="182" fontId="0" fillId="31" borderId="20" xfId="0" applyNumberFormat="1" applyFill="1" applyBorder="1" applyAlignment="1">
      <alignment horizontal="center" vertical="center"/>
    </xf>
    <xf numFmtId="3" fontId="0" fillId="28" borderId="0" xfId="0" applyNumberFormat="1" applyFill="1"/>
    <xf numFmtId="183" fontId="0" fillId="28" borderId="0" xfId="0" applyNumberFormat="1" applyFill="1"/>
    <xf numFmtId="182" fontId="0" fillId="31" borderId="25" xfId="0" applyNumberFormat="1" applyFill="1" applyBorder="1" applyAlignment="1">
      <alignment horizontal="center" vertical="center"/>
    </xf>
    <xf numFmtId="182" fontId="0" fillId="31" borderId="47" xfId="0" applyNumberFormat="1" applyFill="1" applyBorder="1" applyAlignment="1">
      <alignment horizontal="center" vertical="center"/>
    </xf>
    <xf numFmtId="179" fontId="0" fillId="31" borderId="41" xfId="0" applyNumberFormat="1" applyFill="1" applyBorder="1" applyAlignment="1">
      <alignment horizontal="center" vertical="center"/>
    </xf>
    <xf numFmtId="179" fontId="0" fillId="31" borderId="42" xfId="0" applyNumberFormat="1" applyFill="1" applyBorder="1" applyAlignment="1">
      <alignment horizontal="center" vertical="center"/>
    </xf>
    <xf numFmtId="179" fontId="0" fillId="31" borderId="48" xfId="0" applyNumberFormat="1" applyFill="1" applyBorder="1" applyAlignment="1">
      <alignment horizontal="center" vertical="center"/>
    </xf>
    <xf numFmtId="49" fontId="48" fillId="29" borderId="49" xfId="0" applyNumberFormat="1" applyFont="1" applyFill="1" applyBorder="1" applyAlignment="1">
      <alignment horizontal="center" vertical="center" wrapText="1"/>
    </xf>
    <xf numFmtId="49" fontId="0" fillId="31" borderId="50" xfId="0" applyNumberFormat="1" applyFill="1" applyBorder="1" applyAlignment="1">
      <alignment horizontal="center" vertical="center" wrapText="1"/>
    </xf>
    <xf numFmtId="49" fontId="0" fillId="31" borderId="51" xfId="0" applyNumberFormat="1" applyFill="1" applyBorder="1" applyAlignment="1">
      <alignment horizontal="center" vertical="center" wrapText="1"/>
    </xf>
    <xf numFmtId="49" fontId="0" fillId="31" borderId="52" xfId="0" applyNumberFormat="1" applyFill="1" applyBorder="1" applyAlignment="1">
      <alignment horizontal="center" vertical="center" wrapText="1"/>
    </xf>
    <xf numFmtId="182" fontId="48" fillId="29" borderId="53" xfId="0" applyNumberFormat="1" applyFont="1" applyFill="1" applyBorder="1" applyAlignment="1">
      <alignment horizontal="center" vertical="center" wrapText="1"/>
    </xf>
    <xf numFmtId="179" fontId="48" fillId="29" borderId="54" xfId="0" applyNumberFormat="1" applyFont="1" applyFill="1" applyBorder="1" applyAlignment="1">
      <alignment horizontal="center" vertical="center" wrapText="1"/>
    </xf>
    <xf numFmtId="3" fontId="48" fillId="29" borderId="55" xfId="0" applyNumberFormat="1" applyFont="1" applyFill="1" applyBorder="1" applyAlignment="1">
      <alignment horizontal="center" vertical="center" wrapText="1"/>
    </xf>
    <xf numFmtId="183" fontId="48" fillId="29" borderId="55" xfId="0" applyNumberFormat="1" applyFont="1" applyFill="1" applyBorder="1" applyAlignment="1">
      <alignment horizontal="center" vertical="center" wrapText="1"/>
    </xf>
    <xf numFmtId="183" fontId="48" fillId="29" borderId="56" xfId="0" applyNumberFormat="1" applyFont="1" applyFill="1" applyBorder="1" applyAlignment="1">
      <alignment horizontal="center" vertical="center" wrapText="1"/>
    </xf>
    <xf numFmtId="49" fontId="48" fillId="29" borderId="57" xfId="0" applyNumberFormat="1" applyFont="1" applyFill="1" applyBorder="1" applyAlignment="1">
      <alignment horizontal="center" vertical="center" wrapText="1"/>
    </xf>
    <xf numFmtId="0" fontId="48" fillId="29" borderId="49" xfId="0" applyFont="1" applyFill="1" applyBorder="1" applyAlignment="1">
      <alignment horizontal="center" vertical="center" wrapText="1"/>
    </xf>
    <xf numFmtId="0" fontId="0" fillId="29" borderId="58" xfId="0" applyFill="1" applyBorder="1" applyAlignment="1">
      <alignment horizontal="center" vertical="center"/>
    </xf>
    <xf numFmtId="0" fontId="0" fillId="29" borderId="51" xfId="0" applyFill="1" applyBorder="1" applyAlignment="1">
      <alignment horizontal="center" vertical="center"/>
    </xf>
    <xf numFmtId="0" fontId="0" fillId="29" borderId="52" xfId="0" applyFill="1" applyBorder="1" applyAlignment="1">
      <alignment horizontal="center" vertical="center"/>
    </xf>
    <xf numFmtId="49" fontId="48" fillId="29" borderId="59" xfId="0" applyNumberFormat="1" applyFont="1" applyFill="1" applyBorder="1" applyAlignment="1">
      <alignment horizontal="center" vertical="center" wrapText="1"/>
    </xf>
    <xf numFmtId="184" fontId="0" fillId="31" borderId="60" xfId="0" applyNumberFormat="1" applyFill="1" applyBorder="1" applyAlignment="1">
      <alignment horizontal="center" vertical="center"/>
    </xf>
    <xf numFmtId="184" fontId="0" fillId="31" borderId="61" xfId="0" applyNumberFormat="1" applyFill="1" applyBorder="1" applyAlignment="1">
      <alignment horizontal="center" vertical="center"/>
    </xf>
    <xf numFmtId="184" fontId="0" fillId="31" borderId="62" xfId="0" applyNumberFormat="1" applyFill="1" applyBorder="1" applyAlignment="1">
      <alignment horizontal="center" vertical="center"/>
    </xf>
    <xf numFmtId="4" fontId="48" fillId="29" borderId="63" xfId="0" applyNumberFormat="1" applyFont="1" applyFill="1" applyBorder="1" applyAlignment="1">
      <alignment horizontal="center" vertical="center" wrapText="1"/>
    </xf>
    <xf numFmtId="4" fontId="0" fillId="28" borderId="0" xfId="0" applyNumberFormat="1" applyFill="1"/>
    <xf numFmtId="49" fontId="0" fillId="28" borderId="0" xfId="0" applyNumberFormat="1" applyFill="1" applyAlignment="1">
      <alignment horizontal="left" vertical="center" wrapText="1" indent="1"/>
    </xf>
    <xf numFmtId="17" fontId="0" fillId="28" borderId="0" xfId="0" applyNumberFormat="1" applyFill="1"/>
    <xf numFmtId="10" fontId="43" fillId="28" borderId="0" xfId="227" applyNumberFormat="1" applyFont="1" applyFill="1"/>
    <xf numFmtId="165" fontId="0" fillId="28" borderId="0" xfId="0" applyNumberFormat="1" applyFill="1"/>
    <xf numFmtId="164" fontId="0" fillId="28" borderId="0" xfId="0" applyNumberFormat="1" applyFill="1"/>
    <xf numFmtId="176" fontId="0" fillId="28" borderId="0" xfId="0" applyNumberFormat="1" applyFill="1"/>
    <xf numFmtId="10" fontId="43" fillId="31" borderId="17" xfId="227" applyNumberFormat="1" applyFont="1" applyFill="1" applyBorder="1" applyAlignment="1">
      <alignment horizontal="center" vertical="center"/>
    </xf>
    <xf numFmtId="164" fontId="0" fillId="31" borderId="17" xfId="0" applyNumberFormat="1" applyFill="1" applyBorder="1" applyAlignment="1">
      <alignment horizontal="center" vertical="center"/>
    </xf>
    <xf numFmtId="176" fontId="0" fillId="31" borderId="17" xfId="0" applyNumberFormat="1" applyFill="1" applyBorder="1" applyAlignment="1">
      <alignment horizontal="center" vertical="center"/>
    </xf>
    <xf numFmtId="10" fontId="43" fillId="31" borderId="20" xfId="227" applyNumberFormat="1" applyFont="1" applyFill="1" applyBorder="1" applyAlignment="1">
      <alignment horizontal="center" vertical="center"/>
    </xf>
    <xf numFmtId="164" fontId="0" fillId="31" borderId="20" xfId="0" applyNumberFormat="1" applyFill="1" applyBorder="1" applyAlignment="1">
      <alignment horizontal="center" vertical="center"/>
    </xf>
    <xf numFmtId="176" fontId="0" fillId="31" borderId="20" xfId="0" applyNumberFormat="1" applyFill="1" applyBorder="1" applyAlignment="1">
      <alignment horizontal="center" vertical="center"/>
    </xf>
    <xf numFmtId="10" fontId="48" fillId="29" borderId="53" xfId="227" applyNumberFormat="1" applyFont="1" applyFill="1" applyBorder="1" applyAlignment="1">
      <alignment horizontal="center" vertical="center" wrapText="1"/>
    </xf>
    <xf numFmtId="164" fontId="48" fillId="29" borderId="53" xfId="0" applyNumberFormat="1" applyFont="1" applyFill="1" applyBorder="1" applyAlignment="1">
      <alignment horizontal="center" vertical="center" wrapText="1"/>
    </xf>
    <xf numFmtId="176" fontId="48" fillId="29" borderId="53" xfId="0" applyNumberFormat="1" applyFont="1" applyFill="1" applyBorder="1" applyAlignment="1">
      <alignment horizontal="center" vertical="center" wrapText="1"/>
    </xf>
    <xf numFmtId="10" fontId="43" fillId="31" borderId="47" xfId="227" applyNumberFormat="1" applyFont="1" applyFill="1" applyBorder="1" applyAlignment="1">
      <alignment horizontal="center" vertical="center"/>
    </xf>
    <xf numFmtId="164" fontId="0" fillId="31" borderId="47" xfId="0" applyNumberFormat="1" applyFill="1" applyBorder="1" applyAlignment="1">
      <alignment horizontal="center" vertical="center"/>
    </xf>
    <xf numFmtId="176" fontId="0" fillId="31" borderId="47" xfId="0" applyNumberFormat="1" applyFill="1" applyBorder="1" applyAlignment="1">
      <alignment horizontal="center" vertical="center"/>
    </xf>
    <xf numFmtId="17" fontId="48" fillId="29" borderId="59" xfId="0" applyNumberFormat="1" applyFont="1" applyFill="1" applyBorder="1" applyAlignment="1">
      <alignment horizontal="center" vertical="center" wrapText="1"/>
    </xf>
    <xf numFmtId="17" fontId="0" fillId="31" borderId="64" xfId="0" applyNumberFormat="1" applyFill="1" applyBorder="1" applyAlignment="1">
      <alignment horizontal="center" vertical="center"/>
    </xf>
    <xf numFmtId="17" fontId="0" fillId="31" borderId="61" xfId="0" applyNumberFormat="1" applyFill="1" applyBorder="1" applyAlignment="1">
      <alignment horizontal="center" vertical="center"/>
    </xf>
    <xf numFmtId="17" fontId="0" fillId="31" borderId="62" xfId="0" applyNumberFormat="1" applyFill="1" applyBorder="1" applyAlignment="1">
      <alignment horizontal="center" vertical="center"/>
    </xf>
    <xf numFmtId="49" fontId="48" fillId="29" borderId="65" xfId="0" applyNumberFormat="1" applyFont="1" applyFill="1" applyBorder="1" applyAlignment="1">
      <alignment horizontal="center" vertical="center" wrapText="1"/>
    </xf>
    <xf numFmtId="49" fontId="0" fillId="31" borderId="66" xfId="0" applyNumberFormat="1" applyFill="1" applyBorder="1" applyAlignment="1">
      <alignment horizontal="center" vertical="center" wrapText="1"/>
    </xf>
    <xf numFmtId="49" fontId="0" fillId="31" borderId="67" xfId="0" applyNumberFormat="1" applyFill="1" applyBorder="1" applyAlignment="1">
      <alignment horizontal="center" vertical="center" wrapText="1"/>
    </xf>
    <xf numFmtId="49" fontId="0" fillId="31" borderId="68" xfId="0" applyNumberFormat="1" applyFill="1" applyBorder="1" applyAlignment="1">
      <alignment horizontal="center" vertical="center" wrapText="1"/>
    </xf>
    <xf numFmtId="49" fontId="0" fillId="31" borderId="58" xfId="0" applyNumberFormat="1" applyFill="1" applyBorder="1" applyAlignment="1">
      <alignment horizontal="left" vertical="center" wrapText="1" indent="2"/>
    </xf>
    <xf numFmtId="49" fontId="0" fillId="31" borderId="51" xfId="0" applyNumberFormat="1" applyFill="1" applyBorder="1" applyAlignment="1">
      <alignment horizontal="left" vertical="center" wrapText="1" indent="2"/>
    </xf>
    <xf numFmtId="49" fontId="0" fillId="31" borderId="52" xfId="0" applyNumberFormat="1" applyFill="1" applyBorder="1" applyAlignment="1">
      <alignment horizontal="left" vertical="center" wrapText="1" indent="2"/>
    </xf>
    <xf numFmtId="49" fontId="0" fillId="28" borderId="0" xfId="0" applyNumberFormat="1" applyFill="1" applyAlignment="1">
      <alignment horizontal="left" vertical="center" wrapText="1" indent="2"/>
    </xf>
    <xf numFmtId="179" fontId="0" fillId="31" borderId="69" xfId="0" applyNumberFormat="1" applyFill="1" applyBorder="1" applyAlignment="1">
      <alignment horizontal="center" vertical="center"/>
    </xf>
    <xf numFmtId="165" fontId="48" fillId="29" borderId="70" xfId="0" applyNumberFormat="1" applyFont="1" applyFill="1" applyBorder="1" applyAlignment="1">
      <alignment horizontal="center" vertical="center" wrapText="1"/>
    </xf>
    <xf numFmtId="176" fontId="48" fillId="29" borderId="71" xfId="0" applyNumberFormat="1" applyFont="1" applyFill="1" applyBorder="1" applyAlignment="1">
      <alignment horizontal="center" vertical="center" wrapText="1"/>
    </xf>
    <xf numFmtId="165" fontId="0" fillId="31" borderId="16" xfId="0" applyNumberFormat="1" applyFill="1" applyBorder="1" applyAlignment="1">
      <alignment horizontal="center" vertical="center"/>
    </xf>
    <xf numFmtId="176" fontId="0" fillId="31" borderId="72" xfId="0" applyNumberFormat="1" applyFill="1" applyBorder="1" applyAlignment="1">
      <alignment horizontal="center" vertical="center"/>
    </xf>
    <xf numFmtId="165" fontId="0" fillId="31" borderId="73" xfId="0" applyNumberFormat="1" applyFill="1" applyBorder="1" applyAlignment="1">
      <alignment horizontal="center" vertical="center"/>
    </xf>
    <xf numFmtId="176" fontId="0" fillId="31" borderId="74" xfId="0" applyNumberFormat="1" applyFill="1" applyBorder="1" applyAlignment="1">
      <alignment horizontal="center" vertical="center"/>
    </xf>
    <xf numFmtId="165" fontId="0" fillId="31" borderId="75" xfId="0" applyNumberFormat="1" applyFill="1" applyBorder="1" applyAlignment="1">
      <alignment horizontal="center" vertical="center"/>
    </xf>
    <xf numFmtId="176" fontId="0" fillId="31" borderId="76" xfId="0" applyNumberFormat="1" applyFill="1" applyBorder="1" applyAlignment="1">
      <alignment horizontal="center" vertical="center"/>
    </xf>
    <xf numFmtId="10" fontId="0" fillId="28" borderId="0" xfId="0" applyNumberFormat="1" applyFill="1"/>
    <xf numFmtId="14" fontId="5" fillId="31" borderId="25" xfId="0" applyNumberFormat="1" applyFont="1" applyFill="1" applyBorder="1" applyAlignment="1">
      <alignment horizontal="center" vertical="center" wrapText="1"/>
    </xf>
    <xf numFmtId="14" fontId="5" fillId="31" borderId="41" xfId="0" applyNumberFormat="1" applyFont="1" applyFill="1" applyBorder="1" applyAlignment="1">
      <alignment horizontal="center" vertical="center" wrapText="1"/>
    </xf>
    <xf numFmtId="14" fontId="5" fillId="31" borderId="20" xfId="0" applyNumberFormat="1" applyFont="1" applyFill="1" applyBorder="1" applyAlignment="1">
      <alignment horizontal="center" vertical="center" wrapText="1"/>
    </xf>
    <xf numFmtId="14" fontId="5" fillId="31" borderId="42" xfId="0" applyNumberFormat="1" applyFont="1" applyFill="1" applyBorder="1" applyAlignment="1">
      <alignment horizontal="center" vertical="center" wrapText="1"/>
    </xf>
    <xf numFmtId="179" fontId="48" fillId="29" borderId="77" xfId="0" applyNumberFormat="1" applyFont="1" applyFill="1" applyBorder="1" applyAlignment="1">
      <alignment horizontal="center" vertical="center"/>
    </xf>
    <xf numFmtId="179" fontId="48" fillId="29" borderId="54" xfId="0" applyNumberFormat="1" applyFont="1" applyFill="1" applyBorder="1" applyAlignment="1">
      <alignment horizontal="center" vertical="center"/>
    </xf>
    <xf numFmtId="179" fontId="48" fillId="29" borderId="53" xfId="0" applyNumberFormat="1" applyFont="1" applyFill="1" applyBorder="1" applyAlignment="1">
      <alignment horizontal="center" vertical="center"/>
    </xf>
    <xf numFmtId="182" fontId="48" fillId="29" borderId="54" xfId="0" applyNumberFormat="1" applyFont="1" applyFill="1" applyBorder="1" applyAlignment="1">
      <alignment horizontal="center" vertical="center" wrapText="1"/>
    </xf>
    <xf numFmtId="0" fontId="5" fillId="31" borderId="78" xfId="0" applyFont="1" applyFill="1" applyBorder="1" applyAlignment="1">
      <alignment horizontal="center" vertical="center"/>
    </xf>
    <xf numFmtId="0" fontId="55" fillId="31" borderId="79" xfId="0" applyFont="1" applyFill="1" applyBorder="1" applyAlignment="1">
      <alignment horizontal="center" vertical="center"/>
    </xf>
    <xf numFmtId="0" fontId="5" fillId="31" borderId="80" xfId="0" applyFont="1" applyFill="1" applyBorder="1" applyAlignment="1">
      <alignment horizontal="center" vertical="center"/>
    </xf>
    <xf numFmtId="0" fontId="5" fillId="31" borderId="48" xfId="0" applyFont="1" applyFill="1" applyBorder="1" applyAlignment="1">
      <alignment horizontal="center" vertical="center"/>
    </xf>
    <xf numFmtId="179" fontId="5" fillId="31" borderId="47" xfId="0" applyNumberFormat="1" applyFont="1" applyFill="1" applyBorder="1" applyAlignment="1">
      <alignment horizontal="center" vertical="center"/>
    </xf>
    <xf numFmtId="14" fontId="5" fillId="31" borderId="47" xfId="0" applyNumberFormat="1" applyFont="1" applyFill="1" applyBorder="1" applyAlignment="1">
      <alignment horizontal="center" vertical="center" wrapText="1"/>
    </xf>
    <xf numFmtId="14" fontId="5" fillId="31" borderId="48" xfId="0" applyNumberFormat="1" applyFont="1" applyFill="1" applyBorder="1" applyAlignment="1">
      <alignment horizontal="center" vertical="center" wrapText="1"/>
    </xf>
    <xf numFmtId="179" fontId="48" fillId="29" borderId="81" xfId="0" applyNumberFormat="1" applyFont="1" applyFill="1" applyBorder="1" applyAlignment="1">
      <alignment horizontal="center" vertical="center"/>
    </xf>
    <xf numFmtId="9" fontId="5" fillId="31" borderId="82" xfId="0" applyNumberFormat="1" applyFont="1" applyFill="1" applyBorder="1" applyAlignment="1">
      <alignment horizontal="left" vertical="center" wrapText="1" indent="2"/>
    </xf>
    <xf numFmtId="9" fontId="5" fillId="31" borderId="83" xfId="0" applyNumberFormat="1" applyFont="1" applyFill="1" applyBorder="1" applyAlignment="1">
      <alignment horizontal="left" vertical="center" wrapText="1" indent="2"/>
    </xf>
    <xf numFmtId="9" fontId="5" fillId="31" borderId="84" xfId="0" applyNumberFormat="1" applyFont="1" applyFill="1" applyBorder="1" applyAlignment="1">
      <alignment horizontal="left" vertical="center" wrapText="1" indent="2"/>
    </xf>
    <xf numFmtId="14" fontId="0" fillId="29" borderId="85" xfId="0" applyNumberFormat="1" applyFont="1" applyFill="1" applyBorder="1" applyAlignment="1">
      <alignment horizontal="center" vertical="center"/>
    </xf>
    <xf numFmtId="0" fontId="0" fillId="28" borderId="0" xfId="0" applyFill="1" applyAlignment="1">
      <alignment horizontal="center"/>
    </xf>
    <xf numFmtId="0" fontId="0" fillId="31" borderId="86" xfId="0" applyFill="1" applyBorder="1" applyAlignment="1">
      <alignment horizontal="center" vertical="center"/>
    </xf>
    <xf numFmtId="49" fontId="46" fillId="31" borderId="64" xfId="0" applyNumberFormat="1" applyFont="1" applyFill="1" applyBorder="1" applyAlignment="1">
      <alignment horizontal="center" vertical="center"/>
    </xf>
    <xf numFmtId="49" fontId="46" fillId="31" borderId="17" xfId="0" applyNumberFormat="1" applyFont="1" applyFill="1" applyBorder="1" applyAlignment="1">
      <alignment horizontal="center" vertical="center"/>
    </xf>
    <xf numFmtId="14" fontId="46" fillId="31" borderId="17" xfId="0" applyNumberFormat="1" applyFont="1" applyFill="1" applyBorder="1" applyAlignment="1">
      <alignment horizontal="center" vertical="center"/>
    </xf>
    <xf numFmtId="179" fontId="46" fillId="31" borderId="17" xfId="0" applyNumberFormat="1" applyFont="1" applyFill="1" applyBorder="1" applyAlignment="1">
      <alignment horizontal="center" vertical="center"/>
    </xf>
    <xf numFmtId="179" fontId="46" fillId="31" borderId="19" xfId="0" applyNumberFormat="1" applyFont="1" applyFill="1" applyBorder="1" applyAlignment="1">
      <alignment horizontal="center" vertical="center"/>
    </xf>
    <xf numFmtId="0" fontId="0" fillId="31" borderId="28" xfId="0" applyFill="1" applyBorder="1" applyAlignment="1">
      <alignment horizontal="center" vertical="center"/>
    </xf>
    <xf numFmtId="49" fontId="46" fillId="31" borderId="61" xfId="0" applyNumberFormat="1" applyFont="1" applyFill="1" applyBorder="1" applyAlignment="1">
      <alignment horizontal="center" vertical="center"/>
    </xf>
    <xf numFmtId="49" fontId="46" fillId="31" borderId="20" xfId="0" applyNumberFormat="1" applyFont="1" applyFill="1" applyBorder="1" applyAlignment="1">
      <alignment horizontal="center" vertical="center"/>
    </xf>
    <xf numFmtId="14" fontId="46" fillId="31" borderId="20" xfId="0" applyNumberFormat="1" applyFont="1" applyFill="1" applyBorder="1" applyAlignment="1">
      <alignment horizontal="center" vertical="center"/>
    </xf>
    <xf numFmtId="179" fontId="46" fillId="31" borderId="20" xfId="0" applyNumberFormat="1" applyFont="1" applyFill="1" applyBorder="1" applyAlignment="1">
      <alignment horizontal="center" vertical="center"/>
    </xf>
    <xf numFmtId="179" fontId="46" fillId="31" borderId="37" xfId="0" applyNumberFormat="1" applyFont="1" applyFill="1" applyBorder="1" applyAlignment="1">
      <alignment horizontal="center" vertical="center"/>
    </xf>
    <xf numFmtId="0" fontId="0" fillId="31" borderId="29" xfId="0" applyFill="1" applyBorder="1" applyAlignment="1">
      <alignment horizontal="center" vertical="center"/>
    </xf>
    <xf numFmtId="49" fontId="46" fillId="31" borderId="87" xfId="0" applyNumberFormat="1" applyFont="1" applyFill="1" applyBorder="1" applyAlignment="1">
      <alignment horizontal="center" vertical="center"/>
    </xf>
    <xf numFmtId="49" fontId="46" fillId="31" borderId="18" xfId="0" applyNumberFormat="1" applyFont="1" applyFill="1" applyBorder="1" applyAlignment="1">
      <alignment horizontal="center" vertical="center"/>
    </xf>
    <xf numFmtId="14" fontId="46" fillId="31" borderId="18" xfId="0" applyNumberFormat="1" applyFont="1" applyFill="1" applyBorder="1" applyAlignment="1">
      <alignment horizontal="center" vertical="center"/>
    </xf>
    <xf numFmtId="179" fontId="46" fillId="31" borderId="18" xfId="0" applyNumberFormat="1" applyFont="1" applyFill="1" applyBorder="1" applyAlignment="1">
      <alignment horizontal="center" vertical="center"/>
    </xf>
    <xf numFmtId="179" fontId="46" fillId="31" borderId="38" xfId="0" applyNumberFormat="1" applyFont="1" applyFill="1" applyBorder="1" applyAlignment="1">
      <alignment horizontal="center" vertical="center"/>
    </xf>
    <xf numFmtId="49" fontId="1" fillId="31" borderId="88" xfId="0" applyNumberFormat="1" applyFont="1" applyFill="1" applyBorder="1" applyAlignment="1">
      <alignment horizontal="left" vertical="center" wrapText="1" indent="2"/>
    </xf>
    <xf numFmtId="10" fontId="1" fillId="31" borderId="20" xfId="0" applyNumberFormat="1" applyFont="1" applyFill="1" applyBorder="1" applyAlignment="1">
      <alignment horizontal="center" vertical="center" wrapText="1"/>
    </xf>
    <xf numFmtId="49" fontId="1" fillId="31" borderId="20" xfId="0" applyNumberFormat="1" applyFont="1" applyFill="1" applyBorder="1" applyAlignment="1">
      <alignment horizontal="center" vertical="center" wrapText="1"/>
    </xf>
    <xf numFmtId="2" fontId="1" fillId="31" borderId="20" xfId="0" applyNumberFormat="1" applyFont="1" applyFill="1" applyBorder="1" applyAlignment="1">
      <alignment horizontal="center" vertical="center" wrapText="1"/>
    </xf>
    <xf numFmtId="49" fontId="1" fillId="31" borderId="37" xfId="0" applyNumberFormat="1" applyFont="1" applyFill="1" applyBorder="1" applyAlignment="1">
      <alignment horizontal="center" vertical="center" wrapText="1"/>
    </xf>
    <xf numFmtId="49" fontId="1" fillId="31" borderId="89" xfId="0" applyNumberFormat="1" applyFont="1" applyFill="1" applyBorder="1" applyAlignment="1">
      <alignment horizontal="left" vertical="center" wrapText="1" indent="2"/>
    </xf>
    <xf numFmtId="49" fontId="1" fillId="31" borderId="90" xfId="0" applyNumberFormat="1" applyFont="1" applyFill="1" applyBorder="1" applyAlignment="1">
      <alignment horizontal="left" vertical="center" wrapText="1" indent="2"/>
    </xf>
    <xf numFmtId="10" fontId="1" fillId="31" borderId="18" xfId="0" applyNumberFormat="1" applyFont="1" applyFill="1" applyBorder="1" applyAlignment="1">
      <alignment horizontal="center" vertical="center" wrapText="1"/>
    </xf>
    <xf numFmtId="49" fontId="1" fillId="31" borderId="18" xfId="0" applyNumberFormat="1" applyFont="1" applyFill="1" applyBorder="1" applyAlignment="1">
      <alignment horizontal="center" vertical="center" wrapText="1"/>
    </xf>
    <xf numFmtId="2" fontId="1" fillId="31" borderId="18" xfId="0" applyNumberFormat="1" applyFont="1" applyFill="1" applyBorder="1" applyAlignment="1">
      <alignment horizontal="center" vertical="center" wrapText="1"/>
    </xf>
    <xf numFmtId="49" fontId="1" fillId="31" borderId="38" xfId="0" applyNumberFormat="1" applyFont="1" applyFill="1" applyBorder="1" applyAlignment="1">
      <alignment horizontal="center" vertical="center" wrapText="1"/>
    </xf>
    <xf numFmtId="14" fontId="5" fillId="31" borderId="86" xfId="194" applyNumberFormat="1" applyFont="1" applyFill="1" applyBorder="1" applyAlignment="1">
      <alignment horizontal="center" vertical="center"/>
    </xf>
    <xf numFmtId="179" fontId="5" fillId="31" borderId="64" xfId="194" applyNumberFormat="1" applyFont="1" applyFill="1" applyBorder="1" applyAlignment="1">
      <alignment horizontal="center" vertical="center"/>
    </xf>
    <xf numFmtId="179" fontId="5" fillId="31" borderId="17" xfId="194" applyNumberFormat="1" applyFont="1" applyFill="1" applyBorder="1" applyAlignment="1">
      <alignment horizontal="center" vertical="center"/>
    </xf>
    <xf numFmtId="179" fontId="5" fillId="31" borderId="69" xfId="194" applyNumberFormat="1" applyFont="1" applyFill="1" applyBorder="1" applyAlignment="1">
      <alignment horizontal="center" vertical="center"/>
    </xf>
    <xf numFmtId="49" fontId="5" fillId="31" borderId="27" xfId="194" applyNumberFormat="1" applyFont="1" applyFill="1" applyBorder="1" applyAlignment="1">
      <alignment horizontal="left" vertical="center" indent="2"/>
    </xf>
    <xf numFmtId="14" fontId="5" fillId="31" borderId="28" xfId="194" applyNumberFormat="1" applyFont="1" applyFill="1" applyBorder="1" applyAlignment="1">
      <alignment horizontal="center" vertical="center"/>
    </xf>
    <xf numFmtId="179" fontId="5" fillId="31" borderId="61" xfId="194" applyNumberFormat="1" applyFont="1" applyFill="1" applyBorder="1" applyAlignment="1">
      <alignment horizontal="center" vertical="center"/>
    </xf>
    <xf numFmtId="179" fontId="5" fillId="31" borderId="20" xfId="194" applyNumberFormat="1" applyFont="1" applyFill="1" applyBorder="1" applyAlignment="1">
      <alignment horizontal="center" vertical="center"/>
    </xf>
    <xf numFmtId="179" fontId="5" fillId="31" borderId="42" xfId="194" applyNumberFormat="1" applyFont="1" applyFill="1" applyBorder="1" applyAlignment="1">
      <alignment horizontal="center" vertical="center"/>
    </xf>
    <xf numFmtId="49" fontId="5" fillId="31" borderId="28" xfId="194" applyNumberFormat="1" applyFont="1" applyFill="1" applyBorder="1" applyAlignment="1">
      <alignment horizontal="left" vertical="center" indent="2"/>
    </xf>
    <xf numFmtId="14" fontId="5" fillId="31" borderId="29" xfId="194" applyNumberFormat="1" applyFont="1" applyFill="1" applyBorder="1" applyAlignment="1">
      <alignment horizontal="center" vertical="center"/>
    </xf>
    <xf numFmtId="179" fontId="5" fillId="31" borderId="87" xfId="194" applyNumberFormat="1" applyFont="1" applyFill="1" applyBorder="1" applyAlignment="1">
      <alignment horizontal="center" vertical="center"/>
    </xf>
    <xf numFmtId="179" fontId="5" fillId="31" borderId="18" xfId="194" applyNumberFormat="1" applyFont="1" applyFill="1" applyBorder="1" applyAlignment="1">
      <alignment horizontal="center" vertical="center"/>
    </xf>
    <xf numFmtId="179" fontId="5" fillId="31" borderId="91" xfId="194" applyNumberFormat="1" applyFont="1" applyFill="1" applyBorder="1" applyAlignment="1">
      <alignment horizontal="center" vertical="center"/>
    </xf>
    <xf numFmtId="49" fontId="5" fillId="31" borderId="29" xfId="194" applyNumberFormat="1" applyFont="1" applyFill="1" applyBorder="1" applyAlignment="1">
      <alignment horizontal="left" vertical="center" indent="2"/>
    </xf>
    <xf numFmtId="4" fontId="46" fillId="29" borderId="92" xfId="194" applyNumberFormat="1" applyFont="1" applyFill="1" applyBorder="1" applyAlignment="1">
      <alignment horizontal="center" vertical="center"/>
    </xf>
    <xf numFmtId="4" fontId="46" fillId="29" borderId="25" xfId="194" applyNumberFormat="1" applyFont="1" applyFill="1" applyBorder="1" applyAlignment="1">
      <alignment horizontal="center" vertical="center"/>
    </xf>
    <xf numFmtId="4" fontId="46" fillId="29" borderId="93" xfId="194" applyNumberFormat="1" applyFont="1" applyFill="1" applyBorder="1" applyAlignment="1">
      <alignment horizontal="center" vertical="center"/>
    </xf>
    <xf numFmtId="4" fontId="46" fillId="29" borderId="73" xfId="194" applyNumberFormat="1" applyFont="1" applyFill="1" applyBorder="1" applyAlignment="1">
      <alignment horizontal="center" vertical="center"/>
    </xf>
    <xf numFmtId="4" fontId="46" fillId="29" borderId="20" xfId="194" applyNumberFormat="1" applyFont="1" applyFill="1" applyBorder="1" applyAlignment="1">
      <alignment horizontal="center" vertical="center"/>
    </xf>
    <xf numFmtId="4" fontId="46" fillId="29" borderId="37" xfId="194" applyNumberFormat="1" applyFont="1" applyFill="1" applyBorder="1" applyAlignment="1">
      <alignment horizontal="center" vertical="center"/>
    </xf>
    <xf numFmtId="4" fontId="46" fillId="29" borderId="94" xfId="194" applyNumberFormat="1" applyFont="1" applyFill="1" applyBorder="1" applyAlignment="1">
      <alignment horizontal="center" vertical="center"/>
    </xf>
    <xf numFmtId="4" fontId="46" fillId="29" borderId="18" xfId="194" applyNumberFormat="1" applyFont="1" applyFill="1" applyBorder="1" applyAlignment="1">
      <alignment horizontal="center" vertical="center"/>
    </xf>
    <xf numFmtId="4" fontId="46" fillId="29" borderId="38" xfId="194" applyNumberFormat="1" applyFont="1" applyFill="1" applyBorder="1" applyAlignment="1">
      <alignment horizontal="center" vertical="center"/>
    </xf>
    <xf numFmtId="0" fontId="0" fillId="31" borderId="17" xfId="0" applyFill="1" applyBorder="1" applyAlignment="1" applyProtection="1">
      <alignment horizontal="center" vertical="center"/>
      <protection locked="0"/>
    </xf>
    <xf numFmtId="0" fontId="0" fillId="31" borderId="20" xfId="0" applyFill="1" applyBorder="1" applyAlignment="1" applyProtection="1">
      <alignment horizontal="center" vertical="center"/>
      <protection locked="0"/>
    </xf>
    <xf numFmtId="0" fontId="0" fillId="31" borderId="47" xfId="0" applyFill="1" applyBorder="1" applyAlignment="1" applyProtection="1">
      <alignment horizontal="center" vertical="center"/>
      <protection locked="0"/>
    </xf>
    <xf numFmtId="0" fontId="48" fillId="29" borderId="49" xfId="0" applyFont="1" applyFill="1" applyBorder="1" applyAlignment="1" applyProtection="1">
      <alignment horizontal="center" vertical="center" wrapText="1"/>
    </xf>
    <xf numFmtId="0" fontId="48" fillId="29" borderId="59" xfId="0" applyFont="1" applyFill="1" applyBorder="1" applyAlignment="1" applyProtection="1">
      <alignment horizontal="center" vertical="center" wrapText="1"/>
    </xf>
    <xf numFmtId="0" fontId="48" fillId="29" borderId="53" xfId="0" applyFont="1" applyFill="1" applyBorder="1" applyAlignment="1" applyProtection="1">
      <alignment horizontal="center" vertical="center" wrapText="1"/>
    </xf>
    <xf numFmtId="10" fontId="48" fillId="29" borderId="53" xfId="0" applyNumberFormat="1" applyFont="1" applyFill="1" applyBorder="1" applyAlignment="1" applyProtection="1">
      <alignment horizontal="center" vertical="center" wrapText="1"/>
    </xf>
    <xf numFmtId="182" fontId="48" fillId="29" borderId="53" xfId="0" applyNumberFormat="1" applyFont="1" applyFill="1" applyBorder="1" applyAlignment="1" applyProtection="1">
      <alignment horizontal="center" vertical="center" wrapText="1"/>
    </xf>
    <xf numFmtId="179" fontId="48" fillId="29" borderId="53" xfId="0" applyNumberFormat="1" applyFont="1" applyFill="1" applyBorder="1" applyAlignment="1" applyProtection="1">
      <alignment horizontal="center" vertical="center" wrapText="1"/>
    </xf>
    <xf numFmtId="4" fontId="48" fillId="29" borderId="53" xfId="0" applyNumberFormat="1" applyFont="1" applyFill="1" applyBorder="1" applyAlignment="1" applyProtection="1">
      <alignment horizontal="center" vertical="center" wrapText="1"/>
    </xf>
    <xf numFmtId="10" fontId="48" fillId="29" borderId="54" xfId="0" applyNumberFormat="1" applyFont="1" applyFill="1" applyBorder="1" applyAlignment="1" applyProtection="1">
      <alignment horizontal="center" vertical="center" wrapText="1"/>
    </xf>
    <xf numFmtId="49" fontId="48" fillId="29" borderId="49" xfId="0" applyNumberFormat="1" applyFont="1" applyFill="1" applyBorder="1" applyAlignment="1" applyProtection="1">
      <alignment horizontal="center" vertical="center" wrapText="1"/>
    </xf>
    <xf numFmtId="0" fontId="48" fillId="28" borderId="0" xfId="0" applyFont="1" applyFill="1" applyAlignment="1" applyProtection="1">
      <alignment horizontal="center" vertical="center" wrapText="1"/>
    </xf>
    <xf numFmtId="49" fontId="48" fillId="29" borderId="53" xfId="0" applyNumberFormat="1" applyFont="1" applyFill="1" applyBorder="1" applyAlignment="1" applyProtection="1">
      <alignment horizontal="center" vertical="center" wrapText="1"/>
    </xf>
    <xf numFmtId="49" fontId="0" fillId="28" borderId="0" xfId="0" applyNumberFormat="1" applyFill="1"/>
    <xf numFmtId="49" fontId="0" fillId="31" borderId="17" xfId="0" applyNumberFormat="1" applyFill="1" applyBorder="1" applyAlignment="1" applyProtection="1">
      <alignment horizontal="center" vertical="center"/>
      <protection locked="0"/>
    </xf>
    <xf numFmtId="49" fontId="0" fillId="31" borderId="20" xfId="0" applyNumberFormat="1" applyFill="1" applyBorder="1" applyAlignment="1" applyProtection="1">
      <alignment horizontal="center" vertical="center"/>
      <protection locked="0"/>
    </xf>
    <xf numFmtId="49" fontId="0" fillId="31" borderId="47" xfId="0" applyNumberFormat="1" applyFill="1" applyBorder="1" applyAlignment="1" applyProtection="1">
      <alignment horizontal="center" vertical="center"/>
      <protection locked="0"/>
    </xf>
    <xf numFmtId="49" fontId="0" fillId="28" borderId="0" xfId="0" applyNumberFormat="1" applyFill="1" applyProtection="1">
      <protection locked="0"/>
    </xf>
    <xf numFmtId="0" fontId="0" fillId="31" borderId="64" xfId="0" applyFill="1" applyBorder="1" applyAlignment="1" applyProtection="1">
      <alignment horizontal="center" vertical="center"/>
      <protection locked="0"/>
    </xf>
    <xf numFmtId="49" fontId="0" fillId="31" borderId="17" xfId="0" applyNumberFormat="1" applyFill="1" applyBorder="1" applyAlignment="1" applyProtection="1">
      <alignment horizontal="center" vertical="center" wrapText="1"/>
      <protection locked="0"/>
    </xf>
    <xf numFmtId="10" fontId="0" fillId="31" borderId="17" xfId="0" applyNumberFormat="1" applyFill="1" applyBorder="1" applyAlignment="1" applyProtection="1">
      <alignment horizontal="center" vertical="center"/>
      <protection locked="0"/>
    </xf>
    <xf numFmtId="182" fontId="0" fillId="31" borderId="17" xfId="0" applyNumberFormat="1" applyFill="1" applyBorder="1" applyAlignment="1" applyProtection="1">
      <alignment horizontal="center" vertical="center"/>
      <protection locked="0"/>
    </xf>
    <xf numFmtId="179" fontId="0" fillId="31" borderId="17" xfId="0" applyNumberFormat="1" applyFill="1" applyBorder="1" applyAlignment="1" applyProtection="1">
      <alignment horizontal="center" vertical="center"/>
      <protection locked="0"/>
    </xf>
    <xf numFmtId="4" fontId="0" fillId="31" borderId="17" xfId="0" applyNumberFormat="1" applyFill="1" applyBorder="1" applyAlignment="1" applyProtection="1">
      <alignment horizontal="center" vertical="center"/>
      <protection locked="0"/>
    </xf>
    <xf numFmtId="10" fontId="0" fillId="31" borderId="69" xfId="0" applyNumberFormat="1" applyFill="1" applyBorder="1" applyAlignment="1" applyProtection="1">
      <alignment horizontal="center" vertical="center"/>
      <protection locked="0"/>
    </xf>
    <xf numFmtId="49" fontId="0" fillId="31" borderId="58" xfId="0" applyNumberFormat="1" applyFill="1" applyBorder="1" applyAlignment="1" applyProtection="1">
      <alignment horizontal="left" vertical="center" wrapText="1" indent="2"/>
      <protection locked="0"/>
    </xf>
    <xf numFmtId="0" fontId="0" fillId="31" borderId="61" xfId="0" applyFill="1" applyBorder="1" applyAlignment="1" applyProtection="1">
      <alignment horizontal="center" vertical="center"/>
      <protection locked="0"/>
    </xf>
    <xf numFmtId="49" fontId="0" fillId="31" borderId="20" xfId="0" applyNumberFormat="1" applyFill="1" applyBorder="1" applyAlignment="1" applyProtection="1">
      <alignment horizontal="center" vertical="center" wrapText="1"/>
      <protection locked="0"/>
    </xf>
    <xf numFmtId="10" fontId="0" fillId="31" borderId="20" xfId="0" applyNumberFormat="1" applyFill="1" applyBorder="1" applyAlignment="1" applyProtection="1">
      <alignment horizontal="center" vertical="center"/>
      <protection locked="0"/>
    </xf>
    <xf numFmtId="182" fontId="0" fillId="31" borderId="20" xfId="0" applyNumberFormat="1" applyFill="1" applyBorder="1" applyAlignment="1" applyProtection="1">
      <alignment horizontal="center" vertical="center"/>
      <protection locked="0"/>
    </xf>
    <xf numFmtId="179" fontId="0" fillId="31" borderId="20" xfId="0" applyNumberFormat="1" applyFill="1" applyBorder="1" applyAlignment="1" applyProtection="1">
      <alignment horizontal="center" vertical="center"/>
      <protection locked="0"/>
    </xf>
    <xf numFmtId="4" fontId="0" fillId="31" borderId="20" xfId="0" applyNumberFormat="1" applyFill="1" applyBorder="1" applyAlignment="1" applyProtection="1">
      <alignment horizontal="center" vertical="center"/>
      <protection locked="0"/>
    </xf>
    <xf numFmtId="10" fontId="0" fillId="31" borderId="42" xfId="0" applyNumberFormat="1" applyFill="1" applyBorder="1" applyAlignment="1" applyProtection="1">
      <alignment horizontal="center" vertical="center"/>
      <protection locked="0"/>
    </xf>
    <xf numFmtId="49" fontId="0" fillId="31" borderId="51" xfId="0" applyNumberFormat="1" applyFill="1" applyBorder="1" applyAlignment="1" applyProtection="1">
      <alignment horizontal="left" vertical="center" wrapText="1" indent="2"/>
      <protection locked="0"/>
    </xf>
    <xf numFmtId="0" fontId="0" fillId="31" borderId="62" xfId="0" applyFill="1" applyBorder="1" applyAlignment="1" applyProtection="1">
      <alignment horizontal="center" vertical="center"/>
      <protection locked="0"/>
    </xf>
    <xf numFmtId="49" fontId="0" fillId="31" borderId="47" xfId="0" applyNumberFormat="1" applyFill="1" applyBorder="1" applyAlignment="1" applyProtection="1">
      <alignment horizontal="center" vertical="center" wrapText="1"/>
      <protection locked="0"/>
    </xf>
    <xf numFmtId="10" fontId="0" fillId="31" borderId="47" xfId="0" applyNumberFormat="1" applyFill="1" applyBorder="1" applyAlignment="1" applyProtection="1">
      <alignment horizontal="center" vertical="center"/>
      <protection locked="0"/>
    </xf>
    <xf numFmtId="182" fontId="0" fillId="31" borderId="47" xfId="0" applyNumberFormat="1" applyFill="1" applyBorder="1" applyAlignment="1" applyProtection="1">
      <alignment horizontal="center" vertical="center"/>
      <protection locked="0"/>
    </xf>
    <xf numFmtId="179" fontId="0" fillId="31" borderId="47" xfId="0" applyNumberFormat="1" applyFill="1" applyBorder="1" applyAlignment="1" applyProtection="1">
      <alignment horizontal="center" vertical="center"/>
      <protection locked="0"/>
    </xf>
    <xf numFmtId="4" fontId="0" fillId="31" borderId="47" xfId="0" applyNumberFormat="1" applyFill="1" applyBorder="1" applyAlignment="1" applyProtection="1">
      <alignment horizontal="center" vertical="center"/>
      <protection locked="0"/>
    </xf>
    <xf numFmtId="10" fontId="0" fillId="31" borderId="48" xfId="0" applyNumberFormat="1" applyFill="1" applyBorder="1" applyAlignment="1" applyProtection="1">
      <alignment horizontal="center" vertical="center"/>
      <protection locked="0"/>
    </xf>
    <xf numFmtId="49" fontId="0" fillId="31" borderId="52" xfId="0" applyNumberFormat="1" applyFill="1" applyBorder="1" applyAlignment="1" applyProtection="1">
      <alignment horizontal="left" vertical="center" wrapText="1" indent="2"/>
      <protection locked="0"/>
    </xf>
    <xf numFmtId="3" fontId="0" fillId="31" borderId="25" xfId="0" applyNumberFormat="1" applyFill="1" applyBorder="1" applyAlignment="1" applyProtection="1">
      <alignment horizontal="center" vertical="center"/>
      <protection locked="0"/>
    </xf>
    <xf numFmtId="3" fontId="0" fillId="31" borderId="20" xfId="0" applyNumberFormat="1" applyFill="1" applyBorder="1" applyAlignment="1" applyProtection="1">
      <alignment horizontal="center" vertical="center"/>
      <protection locked="0"/>
    </xf>
    <xf numFmtId="3" fontId="0" fillId="31" borderId="47" xfId="0" applyNumberFormat="1" applyFill="1" applyBorder="1" applyAlignment="1" applyProtection="1">
      <alignment horizontal="center" vertical="center"/>
      <protection locked="0"/>
    </xf>
    <xf numFmtId="4" fontId="0" fillId="31" borderId="60" xfId="0" applyNumberFormat="1" applyFill="1" applyBorder="1" applyAlignment="1" applyProtection="1">
      <alignment horizontal="center" vertical="center"/>
      <protection locked="0"/>
    </xf>
    <xf numFmtId="183" fontId="0" fillId="31" borderId="25" xfId="0" applyNumberFormat="1" applyFill="1" applyBorder="1" applyAlignment="1" applyProtection="1">
      <alignment horizontal="center" vertical="center"/>
      <protection locked="0"/>
    </xf>
    <xf numFmtId="183" fontId="0" fillId="31" borderId="41" xfId="0" applyNumberFormat="1" applyFill="1" applyBorder="1" applyAlignment="1" applyProtection="1">
      <alignment horizontal="center" vertical="center"/>
      <protection locked="0"/>
    </xf>
    <xf numFmtId="49" fontId="0" fillId="31" borderId="50" xfId="0" applyNumberFormat="1" applyFill="1" applyBorder="1" applyAlignment="1" applyProtection="1">
      <alignment horizontal="left" vertical="center" wrapText="1" indent="1"/>
      <protection locked="0"/>
    </xf>
    <xf numFmtId="4" fontId="0" fillId="31" borderId="61" xfId="0" applyNumberFormat="1" applyFill="1" applyBorder="1" applyAlignment="1" applyProtection="1">
      <alignment horizontal="center" vertical="center"/>
      <protection locked="0"/>
    </xf>
    <xf numFmtId="183" fontId="0" fillId="31" borderId="20" xfId="0" applyNumberFormat="1" applyFill="1" applyBorder="1" applyAlignment="1" applyProtection="1">
      <alignment horizontal="center" vertical="center"/>
      <protection locked="0"/>
    </xf>
    <xf numFmtId="183" fontId="0" fillId="31" borderId="42" xfId="0" applyNumberFormat="1" applyFill="1" applyBorder="1" applyAlignment="1" applyProtection="1">
      <alignment horizontal="center" vertical="center"/>
      <protection locked="0"/>
    </xf>
    <xf numFmtId="49" fontId="0" fillId="31" borderId="51" xfId="0" applyNumberFormat="1" applyFill="1" applyBorder="1" applyAlignment="1" applyProtection="1">
      <alignment horizontal="left" vertical="center" wrapText="1" indent="1"/>
      <protection locked="0"/>
    </xf>
    <xf numFmtId="4" fontId="0" fillId="31" borderId="62" xfId="0" applyNumberFormat="1" applyFill="1" applyBorder="1" applyAlignment="1" applyProtection="1">
      <alignment horizontal="center" vertical="center"/>
      <protection locked="0"/>
    </xf>
    <xf numFmtId="183" fontId="0" fillId="31" borderId="47" xfId="0" applyNumberFormat="1" applyFill="1" applyBorder="1" applyAlignment="1" applyProtection="1">
      <alignment horizontal="center" vertical="center"/>
      <protection locked="0"/>
    </xf>
    <xf numFmtId="183" fontId="0" fillId="31" borderId="48" xfId="0" applyNumberFormat="1" applyFill="1" applyBorder="1" applyAlignment="1" applyProtection="1">
      <alignment horizontal="center" vertical="center"/>
      <protection locked="0"/>
    </xf>
    <xf numFmtId="49" fontId="0" fillId="31" borderId="52" xfId="0" applyNumberFormat="1" applyFill="1" applyBorder="1" applyAlignment="1" applyProtection="1">
      <alignment horizontal="left" vertical="center" wrapText="1" indent="1"/>
      <protection locked="0"/>
    </xf>
    <xf numFmtId="0" fontId="0" fillId="28" borderId="0" xfId="0" applyFill="1" applyAlignment="1">
      <alignment horizontal="center" vertical="center"/>
    </xf>
    <xf numFmtId="0" fontId="0" fillId="28" borderId="0" xfId="0" applyFill="1" applyAlignment="1">
      <alignment horizontal="center" vertical="center"/>
    </xf>
    <xf numFmtId="0" fontId="52" fillId="31" borderId="20" xfId="0" applyFont="1" applyFill="1" applyBorder="1" applyAlignment="1">
      <alignment horizontal="left" vertical="center" indent="1"/>
    </xf>
    <xf numFmtId="0" fontId="0" fillId="28" borderId="0" xfId="0" applyFill="1" applyAlignment="1">
      <alignment horizontal="center" vertical="center" wrapText="1"/>
    </xf>
    <xf numFmtId="0" fontId="52" fillId="29" borderId="100" xfId="0" applyFont="1" applyFill="1" applyBorder="1" applyAlignment="1">
      <alignment horizontal="center" vertical="center"/>
    </xf>
    <xf numFmtId="0" fontId="52" fillId="29" borderId="108" xfId="0" applyFont="1" applyFill="1" applyBorder="1" applyAlignment="1">
      <alignment horizontal="center" vertical="center"/>
    </xf>
    <xf numFmtId="0" fontId="52" fillId="29" borderId="69" xfId="0" applyFont="1" applyFill="1" applyBorder="1" applyAlignment="1">
      <alignment horizontal="center" vertical="center"/>
    </xf>
    <xf numFmtId="0" fontId="57" fillId="29" borderId="100" xfId="0" applyFont="1" applyFill="1" applyBorder="1" applyAlignment="1">
      <alignment horizontal="left" vertical="center" wrapText="1" indent="1"/>
    </xf>
    <xf numFmtId="0" fontId="57" fillId="29" borderId="101" xfId="0" applyFont="1" applyFill="1" applyBorder="1" applyAlignment="1">
      <alignment horizontal="left" vertical="center" wrapText="1" indent="1"/>
    </xf>
    <xf numFmtId="0" fontId="57" fillId="29" borderId="102" xfId="0" applyFont="1" applyFill="1" applyBorder="1" applyAlignment="1">
      <alignment horizontal="left" vertical="center" wrapText="1" indent="1"/>
    </xf>
    <xf numFmtId="0" fontId="57" fillId="29" borderId="108" xfId="0" applyFont="1" applyFill="1" applyBorder="1" applyAlignment="1">
      <alignment horizontal="left" vertical="center" wrapText="1" indent="1"/>
    </xf>
    <xf numFmtId="0" fontId="57" fillId="29" borderId="0" xfId="0" applyFont="1" applyFill="1" applyBorder="1" applyAlignment="1">
      <alignment horizontal="left" vertical="center" wrapText="1" indent="1"/>
    </xf>
    <xf numFmtId="0" fontId="57" fillId="29" borderId="109" xfId="0" applyFont="1" applyFill="1" applyBorder="1" applyAlignment="1">
      <alignment horizontal="left" vertical="center" wrapText="1" indent="1"/>
    </xf>
    <xf numFmtId="0" fontId="57" fillId="29" borderId="69" xfId="0" applyFont="1" applyFill="1" applyBorder="1" applyAlignment="1">
      <alignment horizontal="left" vertical="center" wrapText="1" indent="1"/>
    </xf>
    <xf numFmtId="0" fontId="57" fillId="29" borderId="66" xfId="0" applyFont="1" applyFill="1" applyBorder="1" applyAlignment="1">
      <alignment horizontal="left" vertical="center" wrapText="1" indent="1"/>
    </xf>
    <xf numFmtId="0" fontId="57" fillId="29" borderId="64" xfId="0" applyFont="1" applyFill="1" applyBorder="1" applyAlignment="1">
      <alignment horizontal="left" vertical="center" wrapText="1" indent="1"/>
    </xf>
    <xf numFmtId="0" fontId="52" fillId="29" borderId="20" xfId="0" applyFont="1" applyFill="1" applyBorder="1" applyAlignment="1">
      <alignment horizontal="center" vertical="center"/>
    </xf>
    <xf numFmtId="0" fontId="52" fillId="29" borderId="98" xfId="0" applyFont="1" applyFill="1" applyBorder="1" applyAlignment="1">
      <alignment horizontal="center" vertical="center"/>
    </xf>
    <xf numFmtId="0" fontId="52" fillId="29" borderId="99" xfId="0" applyFont="1" applyFill="1" applyBorder="1" applyAlignment="1">
      <alignment horizontal="center" vertical="center"/>
    </xf>
    <xf numFmtId="0" fontId="52" fillId="29" borderId="17" xfId="0" applyFont="1" applyFill="1" applyBorder="1" applyAlignment="1">
      <alignment horizontal="center" vertical="center"/>
    </xf>
    <xf numFmtId="0" fontId="0" fillId="30" borderId="42" xfId="0" applyFill="1" applyBorder="1" applyAlignment="1">
      <alignment horizontal="center" vertical="center" wrapText="1"/>
    </xf>
    <xf numFmtId="0" fontId="0" fillId="30" borderId="61" xfId="0" applyFill="1" applyBorder="1" applyAlignment="1">
      <alignment horizontal="center" vertical="center" wrapText="1"/>
    </xf>
    <xf numFmtId="0" fontId="0" fillId="30" borderId="17" xfId="0" applyFill="1" applyBorder="1" applyAlignment="1">
      <alignment horizontal="center" vertical="center" wrapText="1"/>
    </xf>
    <xf numFmtId="0" fontId="56" fillId="33" borderId="95" xfId="0" applyFont="1" applyFill="1" applyBorder="1" applyAlignment="1">
      <alignment horizontal="left" vertical="center" indent="5"/>
    </xf>
    <xf numFmtId="0" fontId="56" fillId="33" borderId="96" xfId="0" applyFont="1" applyFill="1" applyBorder="1" applyAlignment="1">
      <alignment horizontal="left" vertical="center" indent="5"/>
    </xf>
    <xf numFmtId="0" fontId="56" fillId="33" borderId="97" xfId="0" applyFont="1" applyFill="1" applyBorder="1" applyAlignment="1">
      <alignment horizontal="left" vertical="center" indent="5"/>
    </xf>
    <xf numFmtId="0" fontId="44" fillId="29" borderId="20" xfId="0" applyFont="1" applyFill="1" applyBorder="1" applyAlignment="1">
      <alignment horizontal="center" vertical="center"/>
    </xf>
    <xf numFmtId="49" fontId="62" fillId="31" borderId="20" xfId="0" applyNumberFormat="1" applyFont="1" applyFill="1" applyBorder="1" applyAlignment="1">
      <alignment horizontal="left" vertical="center" indent="1"/>
    </xf>
    <xf numFmtId="0" fontId="52" fillId="29" borderId="20" xfId="0" applyFont="1" applyFill="1" applyBorder="1" applyAlignment="1">
      <alignment horizontal="left" vertical="center" indent="1"/>
    </xf>
    <xf numFmtId="0" fontId="52" fillId="29" borderId="42" xfId="0" applyFont="1" applyFill="1" applyBorder="1" applyAlignment="1">
      <alignment horizontal="center" vertical="center"/>
    </xf>
    <xf numFmtId="0" fontId="52" fillId="29" borderId="61" xfId="0" applyFont="1" applyFill="1" applyBorder="1" applyAlignment="1">
      <alignment horizontal="center" vertical="center"/>
    </xf>
    <xf numFmtId="0" fontId="53" fillId="29" borderId="105" xfId="0" applyFont="1" applyFill="1" applyBorder="1" applyAlignment="1">
      <alignment horizontal="left" vertical="center" indent="1"/>
    </xf>
    <xf numFmtId="0" fontId="53" fillId="29" borderId="106" xfId="0" applyFont="1" applyFill="1" applyBorder="1" applyAlignment="1">
      <alignment horizontal="left" vertical="center" indent="1"/>
    </xf>
    <xf numFmtId="0" fontId="53" fillId="29" borderId="107" xfId="0" applyFont="1" applyFill="1" applyBorder="1" applyAlignment="1">
      <alignment horizontal="left" vertical="center" indent="1"/>
    </xf>
    <xf numFmtId="0" fontId="44" fillId="29" borderId="42" xfId="0" applyFont="1" applyFill="1" applyBorder="1" applyAlignment="1">
      <alignment horizontal="center" vertical="center"/>
    </xf>
    <xf numFmtId="0" fontId="59" fillId="31" borderId="42" xfId="0" applyFont="1" applyFill="1" applyBorder="1" applyAlignment="1">
      <alignment horizontal="center" vertical="center"/>
    </xf>
    <xf numFmtId="0" fontId="59" fillId="31" borderId="67" xfId="0" applyFont="1" applyFill="1" applyBorder="1" applyAlignment="1">
      <alignment horizontal="center" vertical="center"/>
    </xf>
    <xf numFmtId="0" fontId="59" fillId="31" borderId="61" xfId="0" applyFont="1" applyFill="1" applyBorder="1" applyAlignment="1">
      <alignment horizontal="center" vertical="center"/>
    </xf>
    <xf numFmtId="0" fontId="0" fillId="31" borderId="20" xfId="0" applyFill="1" applyBorder="1" applyAlignment="1">
      <alignment horizontal="left" vertical="center" indent="1"/>
    </xf>
    <xf numFmtId="0" fontId="61" fillId="28" borderId="0" xfId="0" applyFont="1" applyFill="1" applyAlignment="1">
      <alignment horizontal="center" wrapText="1"/>
    </xf>
    <xf numFmtId="0" fontId="58" fillId="28" borderId="0" xfId="0" applyFont="1" applyFill="1" applyAlignment="1">
      <alignment horizontal="left" vertical="center" wrapText="1" indent="4"/>
    </xf>
    <xf numFmtId="0" fontId="58" fillId="28" borderId="0" xfId="0" applyFont="1" applyFill="1" applyAlignment="1">
      <alignment horizontal="center" vertical="center"/>
    </xf>
    <xf numFmtId="0" fontId="0" fillId="28" borderId="0" xfId="0" applyFill="1" applyAlignment="1">
      <alignment horizontal="left" vertical="center" indent="1"/>
    </xf>
    <xf numFmtId="0" fontId="59" fillId="31" borderId="20" xfId="0" applyFont="1" applyFill="1" applyBorder="1" applyAlignment="1">
      <alignment horizontal="left" vertical="center" indent="1"/>
    </xf>
    <xf numFmtId="0" fontId="60" fillId="31" borderId="20" xfId="0" applyFont="1" applyFill="1" applyBorder="1" applyAlignment="1">
      <alignment horizontal="left" vertical="center" indent="1"/>
    </xf>
    <xf numFmtId="17" fontId="51" fillId="31" borderId="42" xfId="0" applyNumberFormat="1" applyFont="1" applyFill="1" applyBorder="1" applyAlignment="1" applyProtection="1">
      <alignment horizontal="center" vertical="center"/>
    </xf>
    <xf numFmtId="17" fontId="51" fillId="31" borderId="67" xfId="0" applyNumberFormat="1" applyFont="1" applyFill="1" applyBorder="1" applyAlignment="1" applyProtection="1">
      <alignment horizontal="center" vertical="center"/>
    </xf>
    <xf numFmtId="179" fontId="51" fillId="31" borderId="42" xfId="0" applyNumberFormat="1" applyFont="1" applyFill="1" applyBorder="1" applyAlignment="1" applyProtection="1">
      <alignment horizontal="center" vertical="center"/>
    </xf>
    <xf numFmtId="179" fontId="51" fillId="31" borderId="67" xfId="0" applyNumberFormat="1" applyFont="1" applyFill="1" applyBorder="1" applyAlignment="1" applyProtection="1">
      <alignment horizontal="center" vertical="center"/>
    </xf>
    <xf numFmtId="49" fontId="44" fillId="29" borderId="42" xfId="0" applyNumberFormat="1" applyFont="1" applyFill="1" applyBorder="1" applyAlignment="1">
      <alignment horizontal="center" vertical="center"/>
    </xf>
    <xf numFmtId="49" fontId="44" fillId="29" borderId="61" xfId="0" applyNumberFormat="1" applyFont="1" applyFill="1" applyBorder="1" applyAlignment="1">
      <alignment horizontal="center" vertical="center"/>
    </xf>
    <xf numFmtId="14" fontId="6" fillId="29" borderId="88" xfId="194" applyNumberFormat="1" applyFont="1" applyFill="1" applyBorder="1" applyAlignment="1">
      <alignment horizontal="center" vertical="center" wrapText="1"/>
    </xf>
    <xf numFmtId="14" fontId="6" fillId="29" borderId="125" xfId="194" applyNumberFormat="1" applyFont="1" applyFill="1" applyBorder="1" applyAlignment="1">
      <alignment horizontal="center" vertical="center" wrapText="1"/>
    </xf>
    <xf numFmtId="0" fontId="46" fillId="30" borderId="61" xfId="0" applyNumberFormat="1" applyFont="1" applyFill="1" applyBorder="1" applyAlignment="1">
      <alignment horizontal="left" vertical="center" wrapText="1" indent="1"/>
    </xf>
    <xf numFmtId="0" fontId="46" fillId="30" borderId="20" xfId="0" applyNumberFormat="1" applyFont="1" applyFill="1" applyBorder="1" applyAlignment="1">
      <alignment horizontal="left" vertical="center" wrapText="1" indent="1"/>
    </xf>
    <xf numFmtId="4" fontId="48" fillId="29" borderId="114" xfId="0" applyNumberFormat="1" applyFont="1" applyFill="1" applyBorder="1" applyAlignment="1">
      <alignment horizontal="center" vertical="center" wrapText="1"/>
    </xf>
    <xf numFmtId="0" fontId="48" fillId="29" borderId="114" xfId="0" applyNumberFormat="1" applyFont="1" applyFill="1" applyBorder="1" applyAlignment="1">
      <alignment horizontal="center" vertical="center" wrapText="1"/>
    </xf>
    <xf numFmtId="0" fontId="48" fillId="29" borderId="115" xfId="0" applyNumberFormat="1" applyFont="1" applyFill="1" applyBorder="1" applyAlignment="1">
      <alignment horizontal="center" vertical="center" wrapText="1"/>
    </xf>
    <xf numFmtId="4" fontId="48" fillId="29" borderId="116" xfId="0" applyNumberFormat="1" applyFont="1" applyFill="1" applyBorder="1" applyAlignment="1">
      <alignment horizontal="center" vertical="center"/>
    </xf>
    <xf numFmtId="4" fontId="48" fillId="29" borderId="117" xfId="0" applyNumberFormat="1" applyFont="1" applyFill="1" applyBorder="1" applyAlignment="1">
      <alignment horizontal="center" vertical="center"/>
    </xf>
    <xf numFmtId="4" fontId="48" fillId="29" borderId="118" xfId="0" applyNumberFormat="1" applyFont="1" applyFill="1" applyBorder="1" applyAlignment="1">
      <alignment horizontal="center" vertical="center"/>
    </xf>
    <xf numFmtId="4" fontId="48" fillId="29" borderId="119" xfId="0" applyNumberFormat="1" applyFont="1" applyFill="1" applyBorder="1" applyAlignment="1">
      <alignment horizontal="center" vertical="center"/>
    </xf>
    <xf numFmtId="14" fontId="6" fillId="29" borderId="89" xfId="194" applyNumberFormat="1" applyFont="1" applyFill="1" applyBorder="1" applyAlignment="1">
      <alignment horizontal="center" vertical="center" wrapText="1"/>
    </xf>
    <xf numFmtId="14" fontId="6" fillId="29" borderId="120" xfId="194" applyNumberFormat="1" applyFont="1" applyFill="1" applyBorder="1" applyAlignment="1">
      <alignment horizontal="center" vertical="center" wrapText="1"/>
    </xf>
    <xf numFmtId="4" fontId="48" fillId="29" borderId="121" xfId="0" applyNumberFormat="1" applyFont="1" applyFill="1" applyBorder="1" applyAlignment="1">
      <alignment horizontal="center" vertical="center" wrapText="1"/>
    </xf>
    <xf numFmtId="0" fontId="48" fillId="29" borderId="122" xfId="0" applyFont="1" applyFill="1" applyBorder="1" applyAlignment="1">
      <alignment horizontal="center" vertical="center" wrapText="1"/>
    </xf>
    <xf numFmtId="0" fontId="48" fillId="29" borderId="123" xfId="0" applyFont="1" applyFill="1" applyBorder="1" applyAlignment="1">
      <alignment horizontal="center" vertical="center" wrapText="1"/>
    </xf>
    <xf numFmtId="4" fontId="48" fillId="29" borderId="116" xfId="0" applyNumberFormat="1" applyFont="1" applyFill="1" applyBorder="1" applyAlignment="1">
      <alignment horizontal="center" vertical="center" wrapText="1"/>
    </xf>
    <xf numFmtId="4" fontId="48" fillId="29" borderId="117" xfId="0" applyNumberFormat="1" applyFont="1" applyFill="1" applyBorder="1" applyAlignment="1">
      <alignment horizontal="center" vertical="center" wrapText="1"/>
    </xf>
    <xf numFmtId="4" fontId="48" fillId="29" borderId="118" xfId="0" applyNumberFormat="1" applyFont="1" applyFill="1" applyBorder="1" applyAlignment="1">
      <alignment horizontal="center" vertical="center" wrapText="1"/>
    </xf>
    <xf numFmtId="4" fontId="48" fillId="29" borderId="119" xfId="0" applyNumberFormat="1" applyFont="1" applyFill="1" applyBorder="1" applyAlignment="1">
      <alignment horizontal="center" vertical="center" wrapText="1"/>
    </xf>
    <xf numFmtId="4" fontId="48" fillId="29" borderId="16" xfId="0" applyNumberFormat="1" applyFont="1" applyFill="1" applyBorder="1" applyAlignment="1">
      <alignment horizontal="center" vertical="center"/>
    </xf>
    <xf numFmtId="4" fontId="48" fillId="29" borderId="19" xfId="0" applyNumberFormat="1" applyFont="1" applyFill="1" applyBorder="1" applyAlignment="1">
      <alignment horizontal="center" vertical="center"/>
    </xf>
    <xf numFmtId="4" fontId="48" fillId="29" borderId="73" xfId="0" applyNumberFormat="1" applyFont="1" applyFill="1" applyBorder="1" applyAlignment="1">
      <alignment horizontal="center" vertical="center"/>
    </xf>
    <xf numFmtId="4" fontId="48" fillId="29" borderId="37" xfId="0" applyNumberFormat="1" applyFont="1" applyFill="1" applyBorder="1" applyAlignment="1">
      <alignment horizontal="center" vertical="center"/>
    </xf>
    <xf numFmtId="4" fontId="48" fillId="29" borderId="94" xfId="0" applyNumberFormat="1" applyFont="1" applyFill="1" applyBorder="1" applyAlignment="1">
      <alignment horizontal="center" vertical="center"/>
    </xf>
    <xf numFmtId="4" fontId="48" fillId="29" borderId="38" xfId="0" applyNumberFormat="1" applyFont="1" applyFill="1" applyBorder="1" applyAlignment="1">
      <alignment horizontal="center" vertical="center"/>
    </xf>
    <xf numFmtId="0" fontId="48" fillId="29" borderId="24" xfId="0" applyFont="1" applyFill="1" applyBorder="1" applyAlignment="1">
      <alignment horizontal="center" vertical="center"/>
    </xf>
    <xf numFmtId="0" fontId="48" fillId="29" borderId="115" xfId="0" applyFont="1" applyFill="1" applyBorder="1" applyAlignment="1">
      <alignment horizontal="center" vertical="center"/>
    </xf>
    <xf numFmtId="0" fontId="0" fillId="30" borderId="73" xfId="0" applyNumberFormat="1" applyFill="1" applyBorder="1" applyAlignment="1">
      <alignment horizontal="left" vertical="center" indent="1"/>
    </xf>
    <xf numFmtId="0" fontId="0" fillId="30" borderId="20" xfId="0" applyNumberFormat="1" applyFill="1" applyBorder="1" applyAlignment="1">
      <alignment horizontal="left" vertical="center" indent="1"/>
    </xf>
    <xf numFmtId="49" fontId="0" fillId="30" borderId="20" xfId="0" applyNumberFormat="1" applyFill="1" applyBorder="1" applyAlignment="1">
      <alignment horizontal="center" vertical="center"/>
    </xf>
    <xf numFmtId="0" fontId="0" fillId="30" borderId="20" xfId="0" applyFill="1" applyBorder="1" applyAlignment="1">
      <alignment horizontal="center" vertical="center"/>
    </xf>
    <xf numFmtId="0" fontId="0" fillId="30" borderId="37" xfId="0" applyFill="1" applyBorder="1" applyAlignment="1">
      <alignment horizontal="center" vertical="center"/>
    </xf>
    <xf numFmtId="0" fontId="0" fillId="30" borderId="94" xfId="0" applyNumberFormat="1" applyFill="1" applyBorder="1" applyAlignment="1">
      <alignment horizontal="left" vertical="center" indent="1"/>
    </xf>
    <xf numFmtId="0" fontId="0" fillId="30" borderId="18" xfId="0" applyNumberFormat="1" applyFill="1" applyBorder="1" applyAlignment="1">
      <alignment horizontal="left" vertical="center" indent="1"/>
    </xf>
    <xf numFmtId="49" fontId="0" fillId="30" borderId="18" xfId="0" applyNumberFormat="1" applyFill="1" applyBorder="1" applyAlignment="1">
      <alignment horizontal="center" vertical="center"/>
    </xf>
    <xf numFmtId="0" fontId="0" fillId="30" borderId="18" xfId="0" applyFill="1" applyBorder="1" applyAlignment="1">
      <alignment horizontal="center" vertical="center"/>
    </xf>
    <xf numFmtId="0" fontId="0" fillId="30" borderId="38" xfId="0" applyFill="1" applyBorder="1" applyAlignment="1">
      <alignment horizontal="center" vertical="center"/>
    </xf>
    <xf numFmtId="0" fontId="50" fillId="29" borderId="113" xfId="0" applyFont="1" applyFill="1" applyBorder="1" applyAlignment="1">
      <alignment horizontal="center" vertical="center" wrapText="1"/>
    </xf>
    <xf numFmtId="0" fontId="50" fillId="29" borderId="46" xfId="0" applyFont="1" applyFill="1" applyBorder="1" applyAlignment="1">
      <alignment horizontal="center" vertical="center" wrapText="1"/>
    </xf>
    <xf numFmtId="14" fontId="6" fillId="29" borderId="90" xfId="194" applyNumberFormat="1" applyFont="1" applyFill="1" applyBorder="1" applyAlignment="1">
      <alignment horizontal="center" vertical="center" wrapText="1"/>
    </xf>
    <xf numFmtId="14" fontId="6" fillId="29" borderId="124" xfId="194" applyNumberFormat="1" applyFont="1" applyFill="1" applyBorder="1" applyAlignment="1">
      <alignment horizontal="center" vertical="center" wrapText="1"/>
    </xf>
    <xf numFmtId="14" fontId="44" fillId="29" borderId="73" xfId="0" applyNumberFormat="1" applyFont="1" applyFill="1" applyBorder="1" applyAlignment="1">
      <alignment horizontal="center" vertical="center"/>
    </xf>
    <xf numFmtId="0" fontId="44" fillId="29" borderId="37" xfId="0" applyFont="1" applyFill="1" applyBorder="1" applyAlignment="1">
      <alignment horizontal="center" vertical="center"/>
    </xf>
    <xf numFmtId="14" fontId="44" fillId="29" borderId="16" xfId="0" applyNumberFormat="1" applyFont="1" applyFill="1" applyBorder="1" applyAlignment="1">
      <alignment horizontal="center" vertical="center"/>
    </xf>
    <xf numFmtId="0" fontId="44" fillId="29" borderId="19" xfId="0" applyFont="1" applyFill="1" applyBorder="1" applyAlignment="1">
      <alignment horizontal="center" vertical="center"/>
    </xf>
    <xf numFmtId="179" fontId="46" fillId="30" borderId="20" xfId="0" applyNumberFormat="1" applyFont="1" applyFill="1" applyBorder="1" applyAlignment="1">
      <alignment horizontal="center" vertical="center"/>
    </xf>
    <xf numFmtId="179" fontId="46" fillId="30" borderId="37" xfId="0" applyNumberFormat="1" applyFont="1" applyFill="1" applyBorder="1" applyAlignment="1">
      <alignment horizontal="center" vertical="center"/>
    </xf>
    <xf numFmtId="0" fontId="46" fillId="30" borderId="87" xfId="0" applyNumberFormat="1" applyFont="1" applyFill="1" applyBorder="1" applyAlignment="1">
      <alignment horizontal="left" vertical="center" wrapText="1" indent="1"/>
    </xf>
    <xf numFmtId="0" fontId="46" fillId="30" borderId="18" xfId="0" applyNumberFormat="1" applyFont="1" applyFill="1" applyBorder="1" applyAlignment="1">
      <alignment horizontal="left" vertical="center" wrapText="1" indent="1"/>
    </xf>
    <xf numFmtId="179" fontId="46" fillId="30" borderId="18" xfId="0" applyNumberFormat="1" applyFont="1" applyFill="1" applyBorder="1" applyAlignment="1">
      <alignment horizontal="center" vertical="center"/>
    </xf>
    <xf numFmtId="179" fontId="46" fillId="30" borderId="38" xfId="0" applyNumberFormat="1" applyFont="1" applyFill="1" applyBorder="1" applyAlignment="1">
      <alignment horizontal="center" vertical="center"/>
    </xf>
    <xf numFmtId="14" fontId="44" fillId="29" borderId="94" xfId="0" applyNumberFormat="1" applyFont="1" applyFill="1" applyBorder="1" applyAlignment="1">
      <alignment horizontal="center" vertical="center"/>
    </xf>
    <xf numFmtId="0" fontId="44" fillId="29" borderId="38" xfId="0" applyFont="1" applyFill="1" applyBorder="1" applyAlignment="1">
      <alignment horizontal="center" vertical="center"/>
    </xf>
    <xf numFmtId="0" fontId="0" fillId="30" borderId="64" xfId="0" applyNumberFormat="1" applyFill="1" applyBorder="1" applyAlignment="1">
      <alignment horizontal="left" vertical="center" wrapText="1" indent="1"/>
    </xf>
    <xf numFmtId="0" fontId="0" fillId="30" borderId="17" xfId="0" applyNumberFormat="1" applyFill="1" applyBorder="1" applyAlignment="1">
      <alignment horizontal="left" vertical="center" wrapText="1" indent="1"/>
    </xf>
    <xf numFmtId="0" fontId="0" fillId="30" borderId="19" xfId="0" applyNumberFormat="1" applyFill="1" applyBorder="1" applyAlignment="1">
      <alignment horizontal="left" vertical="center" wrapText="1" indent="1"/>
    </xf>
    <xf numFmtId="0" fontId="0" fillId="30" borderId="110" xfId="0" applyNumberFormat="1" applyFill="1" applyBorder="1" applyAlignment="1">
      <alignment horizontal="left" vertical="center" wrapText="1" indent="1"/>
    </xf>
    <xf numFmtId="0" fontId="0" fillId="30" borderId="111" xfId="0" applyNumberFormat="1" applyFill="1" applyBorder="1" applyAlignment="1">
      <alignment horizontal="left" vertical="center" wrapText="1" indent="1"/>
    </xf>
    <xf numFmtId="0" fontId="0" fillId="30" borderId="112" xfId="0" applyNumberFormat="1" applyFill="1" applyBorder="1" applyAlignment="1">
      <alignment horizontal="left" vertical="center" wrapText="1" indent="1"/>
    </xf>
    <xf numFmtId="0" fontId="0" fillId="30" borderId="92" xfId="0" applyNumberFormat="1" applyFill="1" applyBorder="1" applyAlignment="1">
      <alignment horizontal="left" vertical="center" indent="1"/>
    </xf>
    <xf numFmtId="0" fontId="0" fillId="30" borderId="25" xfId="0" applyNumberFormat="1" applyFill="1" applyBorder="1" applyAlignment="1">
      <alignment horizontal="left" vertical="center" indent="1"/>
    </xf>
    <xf numFmtId="49" fontId="0" fillId="30" borderId="25" xfId="0" applyNumberFormat="1" applyFill="1" applyBorder="1" applyAlignment="1">
      <alignment horizontal="center" vertical="center"/>
    </xf>
    <xf numFmtId="0" fontId="0" fillId="30" borderId="25" xfId="0" applyFill="1" applyBorder="1" applyAlignment="1">
      <alignment horizontal="center" vertical="center"/>
    </xf>
    <xf numFmtId="0" fontId="0" fillId="30" borderId="93" xfId="0" applyFill="1" applyBorder="1" applyAlignment="1">
      <alignment horizontal="center" vertical="center"/>
    </xf>
    <xf numFmtId="0" fontId="50" fillId="29" borderId="23" xfId="0" applyFont="1" applyFill="1" applyBorder="1" applyAlignment="1">
      <alignment horizontal="center" vertical="center" wrapText="1"/>
    </xf>
    <xf numFmtId="0" fontId="50" fillId="29" borderId="21" xfId="0" applyFont="1" applyFill="1" applyBorder="1" applyAlignment="1">
      <alignment horizontal="center" vertical="center" wrapText="1"/>
    </xf>
    <xf numFmtId="0" fontId="50" fillId="29" borderId="114" xfId="0" applyFont="1" applyFill="1" applyBorder="1" applyAlignment="1">
      <alignment horizontal="center" vertical="center" wrapText="1"/>
    </xf>
    <xf numFmtId="0" fontId="50" fillId="29" borderId="115" xfId="0" applyFont="1" applyFill="1" applyBorder="1" applyAlignment="1">
      <alignment horizontal="center" vertical="center" wrapText="1"/>
    </xf>
    <xf numFmtId="0" fontId="46" fillId="30" borderId="60" xfId="0" applyNumberFormat="1" applyFont="1" applyFill="1" applyBorder="1" applyAlignment="1">
      <alignment horizontal="left" vertical="center" wrapText="1" indent="1"/>
    </xf>
    <xf numFmtId="0" fontId="46" fillId="30" borderId="25" xfId="0" applyNumberFormat="1" applyFont="1" applyFill="1" applyBorder="1" applyAlignment="1">
      <alignment horizontal="left" vertical="center" wrapText="1" indent="1"/>
    </xf>
    <xf numFmtId="179" fontId="46" fillId="30" borderId="25" xfId="0" applyNumberFormat="1" applyFont="1" applyFill="1" applyBorder="1" applyAlignment="1">
      <alignment horizontal="center" vertical="center"/>
    </xf>
    <xf numFmtId="179" fontId="46" fillId="30" borderId="93" xfId="0" applyNumberFormat="1" applyFont="1" applyFill="1" applyBorder="1" applyAlignment="1">
      <alignment horizontal="center" vertical="center"/>
    </xf>
    <xf numFmtId="0" fontId="53" fillId="29" borderId="105" xfId="0" applyFont="1" applyFill="1" applyBorder="1" applyAlignment="1">
      <alignment horizontal="left" vertical="center" wrapText="1" indent="1"/>
    </xf>
    <xf numFmtId="0" fontId="53" fillId="29" borderId="106" xfId="0" applyFont="1" applyFill="1" applyBorder="1" applyAlignment="1">
      <alignment horizontal="left" vertical="center" wrapText="1" indent="1"/>
    </xf>
    <xf numFmtId="0" fontId="53" fillId="29" borderId="107" xfId="0" applyFont="1" applyFill="1" applyBorder="1" applyAlignment="1">
      <alignment horizontal="left" vertical="center" wrapText="1" indent="1"/>
    </xf>
    <xf numFmtId="3" fontId="0" fillId="31" borderId="103" xfId="0" applyNumberFormat="1" applyFont="1" applyFill="1" applyBorder="1" applyAlignment="1" applyProtection="1">
      <alignment horizontal="center" vertical="center"/>
      <protection locked="0"/>
    </xf>
    <xf numFmtId="3" fontId="0" fillId="31" borderId="104" xfId="0" applyNumberFormat="1" applyFont="1" applyFill="1" applyBorder="1" applyAlignment="1" applyProtection="1">
      <alignment horizontal="center" vertical="center"/>
      <protection locked="0"/>
    </xf>
    <xf numFmtId="9" fontId="0" fillId="28" borderId="0" xfId="0" applyNumberFormat="1" applyFill="1" applyBorder="1" applyAlignment="1">
      <alignment horizontal="left" vertical="center" wrapText="1" indent="1"/>
    </xf>
    <xf numFmtId="179" fontId="0" fillId="29" borderId="103" xfId="0" applyNumberFormat="1" applyFont="1" applyFill="1" applyBorder="1" applyAlignment="1">
      <alignment horizontal="center" vertical="center"/>
    </xf>
    <xf numFmtId="179" fontId="0" fillId="29" borderId="104" xfId="0" applyNumberFormat="1" applyFont="1" applyFill="1" applyBorder="1" applyAlignment="1">
      <alignment horizontal="center" vertical="center"/>
    </xf>
    <xf numFmtId="9" fontId="0" fillId="29" borderId="105" xfId="0" applyNumberFormat="1" applyFill="1" applyBorder="1" applyAlignment="1">
      <alignment horizontal="left" vertical="center" wrapText="1" indent="1"/>
    </xf>
    <xf numFmtId="9" fontId="0" fillId="29" borderId="106" xfId="0" applyNumberFormat="1" applyFill="1" applyBorder="1" applyAlignment="1">
      <alignment horizontal="left" vertical="center" wrapText="1" indent="1"/>
    </xf>
    <xf numFmtId="9" fontId="0" fillId="29" borderId="104" xfId="0" applyNumberFormat="1" applyFill="1" applyBorder="1" applyAlignment="1">
      <alignment horizontal="left" vertical="center" wrapText="1" indent="1"/>
    </xf>
    <xf numFmtId="0" fontId="0" fillId="30" borderId="91" xfId="0" applyFill="1" applyBorder="1" applyAlignment="1">
      <alignment horizontal="center" vertical="center" wrapText="1"/>
    </xf>
    <xf numFmtId="0" fontId="0" fillId="30" borderId="87" xfId="0" applyFill="1" applyBorder="1" applyAlignment="1">
      <alignment horizontal="center" vertical="center" wrapText="1"/>
    </xf>
    <xf numFmtId="0" fontId="48" fillId="29" borderId="21" xfId="0" applyFont="1" applyFill="1" applyBorder="1" applyAlignment="1">
      <alignment horizontal="center" vertical="center" wrapText="1"/>
    </xf>
    <xf numFmtId="0" fontId="50" fillId="29" borderId="45" xfId="194" applyFont="1" applyFill="1" applyBorder="1" applyAlignment="1">
      <alignment horizontal="center" vertical="center" wrapText="1"/>
    </xf>
    <xf numFmtId="0" fontId="50" fillId="29" borderId="44" xfId="194" applyFont="1" applyFill="1" applyBorder="1" applyAlignment="1">
      <alignment horizontal="center" vertical="center" wrapText="1"/>
    </xf>
    <xf numFmtId="0" fontId="0" fillId="0" borderId="0" xfId="0" applyAlignment="1">
      <alignment horizontal="left" wrapText="1"/>
    </xf>
    <xf numFmtId="49" fontId="1" fillId="31" borderId="89" xfId="0" applyNumberFormat="1" applyFont="1" applyFill="1" applyBorder="1" applyAlignment="1">
      <alignment horizontal="center" vertical="center" wrapText="1"/>
    </xf>
    <xf numFmtId="2" fontId="1" fillId="31" borderId="37" xfId="0" applyNumberFormat="1" applyFont="1" applyFill="1" applyBorder="1" applyAlignment="1">
      <alignment horizontal="center" vertical="center" wrapText="1"/>
    </xf>
    <xf numFmtId="49" fontId="1" fillId="31" borderId="90" xfId="0" applyNumberFormat="1" applyFont="1" applyFill="1" applyBorder="1" applyAlignment="1">
      <alignment horizontal="center" vertical="center" wrapText="1"/>
    </xf>
    <xf numFmtId="2" fontId="1" fillId="31" borderId="38" xfId="0" applyNumberFormat="1" applyFont="1" applyFill="1" applyBorder="1" applyAlignment="1">
      <alignment horizontal="center" vertical="center" wrapText="1"/>
    </xf>
    <xf numFmtId="0" fontId="49" fillId="34" borderId="21" xfId="0" applyFont="1" applyFill="1" applyBorder="1" applyAlignment="1">
      <alignment horizontal="center" vertical="center" wrapText="1"/>
    </xf>
    <xf numFmtId="0" fontId="49" fillId="34" borderId="24" xfId="0" applyFont="1" applyFill="1" applyBorder="1" applyAlignment="1">
      <alignment horizontal="center" vertical="center" wrapText="1"/>
    </xf>
    <xf numFmtId="0" fontId="49" fillId="34" borderId="13" xfId="0" applyFont="1" applyFill="1" applyBorder="1" applyAlignment="1">
      <alignment horizontal="center" vertical="center" wrapText="1"/>
    </xf>
    <xf numFmtId="0" fontId="50" fillId="34" borderId="23" xfId="0" applyFont="1" applyFill="1" applyBorder="1" applyAlignment="1">
      <alignment horizontal="center" vertical="center" wrapText="1"/>
    </xf>
    <xf numFmtId="0" fontId="50" fillId="34" borderId="21" xfId="0" applyFont="1" applyFill="1" applyBorder="1" applyAlignment="1">
      <alignment horizontal="center" vertical="center" wrapText="1"/>
    </xf>
    <xf numFmtId="0" fontId="46" fillId="35" borderId="61" xfId="0" applyNumberFormat="1" applyFont="1" applyFill="1" applyBorder="1" applyAlignment="1">
      <alignment horizontal="left" vertical="center" wrapText="1" indent="1"/>
    </xf>
    <xf numFmtId="0" fontId="46" fillId="35" borderId="20" xfId="0" applyNumberFormat="1" applyFont="1" applyFill="1" applyBorder="1" applyAlignment="1">
      <alignment horizontal="left" vertical="center" wrapText="1" indent="1"/>
    </xf>
    <xf numFmtId="10" fontId="0" fillId="35" borderId="17" xfId="0" applyNumberFormat="1" applyFill="1" applyBorder="1" applyAlignment="1">
      <alignment horizontal="center" vertical="center"/>
    </xf>
    <xf numFmtId="0" fontId="0" fillId="35" borderId="17" xfId="0" applyFill="1" applyBorder="1" applyAlignment="1">
      <alignment horizontal="center" vertical="center"/>
    </xf>
    <xf numFmtId="2" fontId="0" fillId="35" borderId="17" xfId="0" applyNumberFormat="1" applyFill="1" applyBorder="1" applyAlignment="1">
      <alignment horizontal="center" vertical="center"/>
    </xf>
    <xf numFmtId="0" fontId="0" fillId="35" borderId="20" xfId="0" applyNumberFormat="1" applyFill="1" applyBorder="1" applyAlignment="1">
      <alignment horizontal="center" vertical="center"/>
    </xf>
    <xf numFmtId="10" fontId="0" fillId="35" borderId="20" xfId="0" applyNumberFormat="1" applyFill="1" applyBorder="1" applyAlignment="1">
      <alignment horizontal="center" vertical="center"/>
    </xf>
    <xf numFmtId="0" fontId="0" fillId="35" borderId="20" xfId="0" applyFill="1" applyBorder="1" applyAlignment="1">
      <alignment horizontal="center" vertical="center"/>
    </xf>
    <xf numFmtId="2" fontId="0" fillId="35" borderId="20" xfId="0" applyNumberFormat="1" applyFill="1" applyBorder="1" applyAlignment="1">
      <alignment horizontal="center" vertical="center"/>
    </xf>
    <xf numFmtId="0" fontId="0" fillId="35" borderId="17" xfId="0" applyNumberFormat="1" applyFill="1" applyBorder="1" applyAlignment="1">
      <alignment horizontal="center" vertical="center"/>
    </xf>
    <xf numFmtId="49" fontId="0" fillId="35" borderId="16" xfId="0" applyNumberFormat="1" applyFill="1" applyBorder="1" applyAlignment="1">
      <alignment horizontal="center" vertical="center"/>
    </xf>
    <xf numFmtId="0" fontId="0" fillId="35" borderId="19" xfId="0" applyFill="1" applyBorder="1" applyAlignment="1">
      <alignment horizontal="center" vertical="center"/>
    </xf>
    <xf numFmtId="49" fontId="0" fillId="35" borderId="73" xfId="0" applyNumberFormat="1" applyFill="1" applyBorder="1" applyAlignment="1">
      <alignment horizontal="center" vertical="center"/>
    </xf>
    <xf numFmtId="0" fontId="0" fillId="35" borderId="37" xfId="0" applyFill="1" applyBorder="1" applyAlignment="1">
      <alignment horizontal="center" vertical="center"/>
    </xf>
    <xf numFmtId="49" fontId="0" fillId="35" borderId="94" xfId="0" applyNumberFormat="1" applyFill="1" applyBorder="1" applyAlignment="1">
      <alignment horizontal="center" vertical="center"/>
    </xf>
    <xf numFmtId="0" fontId="0" fillId="35" borderId="18" xfId="0" applyNumberFormat="1" applyFill="1" applyBorder="1" applyAlignment="1">
      <alignment horizontal="center" vertical="center"/>
    </xf>
    <xf numFmtId="10" fontId="0" fillId="35" borderId="18" xfId="0" applyNumberFormat="1" applyFill="1" applyBorder="1" applyAlignment="1">
      <alignment horizontal="center" vertical="center"/>
    </xf>
    <xf numFmtId="0" fontId="0" fillId="35" borderId="18" xfId="0" applyFill="1" applyBorder="1" applyAlignment="1">
      <alignment horizontal="center" vertical="center"/>
    </xf>
    <xf numFmtId="2" fontId="0" fillId="35" borderId="18" xfId="0" applyNumberFormat="1" applyFill="1" applyBorder="1" applyAlignment="1">
      <alignment horizontal="center" vertical="center"/>
    </xf>
    <xf numFmtId="0" fontId="0" fillId="35" borderId="38" xfId="0" applyFill="1" applyBorder="1" applyAlignment="1">
      <alignment horizontal="center" vertical="center"/>
    </xf>
    <xf numFmtId="0" fontId="44" fillId="34" borderId="21" xfId="0" applyFont="1" applyFill="1" applyBorder="1" applyAlignment="1">
      <alignment horizontal="center" vertical="center"/>
    </xf>
    <xf numFmtId="0" fontId="44" fillId="34" borderId="13" xfId="0" applyFont="1" applyFill="1" applyBorder="1" applyAlignment="1">
      <alignment horizontal="center" vertical="center"/>
    </xf>
    <xf numFmtId="0" fontId="0" fillId="35" borderId="73" xfId="0" applyNumberFormat="1" applyFill="1" applyBorder="1" applyAlignment="1">
      <alignment horizontal="left" vertical="center" indent="1"/>
    </xf>
    <xf numFmtId="0" fontId="0" fillId="35" borderId="20" xfId="0" applyNumberFormat="1" applyFill="1" applyBorder="1" applyAlignment="1">
      <alignment horizontal="left" vertical="center" indent="1"/>
    </xf>
    <xf numFmtId="0" fontId="0" fillId="35" borderId="28" xfId="0" applyFill="1" applyBorder="1" applyAlignment="1">
      <alignment horizontal="center" vertical="center"/>
    </xf>
    <xf numFmtId="14" fontId="46" fillId="35" borderId="20" xfId="0" applyNumberFormat="1" applyFont="1" applyFill="1" applyBorder="1" applyAlignment="1">
      <alignment horizontal="center" vertical="center"/>
    </xf>
    <xf numFmtId="179" fontId="46" fillId="35" borderId="20" xfId="0" applyNumberFormat="1" applyFont="1" applyFill="1" applyBorder="1" applyAlignment="1">
      <alignment horizontal="center" vertical="center"/>
    </xf>
    <xf numFmtId="179" fontId="46" fillId="35" borderId="37" xfId="0" applyNumberFormat="1" applyFont="1" applyFill="1" applyBorder="1" applyAlignment="1">
      <alignment horizontal="center" vertical="center"/>
    </xf>
  </cellXfs>
  <cellStyles count="266">
    <cellStyle name="          _x000d__x000a_386grabber=VGA.3GR_x000d__x000a_" xfId="1"/>
    <cellStyle name="__@ vert centrado" xfId="2"/>
    <cellStyle name="20% - Accent1" xfId="3"/>
    <cellStyle name="20% - Accent2" xfId="4"/>
    <cellStyle name="20% - Accent3" xfId="5"/>
    <cellStyle name="20% - Accent4" xfId="6"/>
    <cellStyle name="20% - Accent5" xfId="7"/>
    <cellStyle name="20% - Accent6" xfId="8"/>
    <cellStyle name="20% - Énfasis1 2" xfId="9"/>
    <cellStyle name="20% - Énfasis1 3" xfId="10"/>
    <cellStyle name="20% - Énfasis1 4" xfId="11"/>
    <cellStyle name="20% - Énfasis2 2" xfId="12"/>
    <cellStyle name="20% - Énfasis2 3" xfId="13"/>
    <cellStyle name="20% - Énfasis2 4" xfId="14"/>
    <cellStyle name="20% - Énfasis3 2" xfId="15"/>
    <cellStyle name="20% - Énfasis3 3" xfId="16"/>
    <cellStyle name="20% - Énfasis3 4" xfId="17"/>
    <cellStyle name="20% - Énfasis4 2" xfId="18"/>
    <cellStyle name="20% - Énfasis4 3" xfId="19"/>
    <cellStyle name="20% - Énfasis4 4" xfId="20"/>
    <cellStyle name="20% - Énfasis5 2" xfId="21"/>
    <cellStyle name="20% - Énfasis5 3" xfId="22"/>
    <cellStyle name="20% - Énfasis5 4" xfId="23"/>
    <cellStyle name="20% - Énfasis6 2" xfId="24"/>
    <cellStyle name="20% - Énfasis6 3" xfId="25"/>
    <cellStyle name="20% - Énfasis6 4" xfId="26"/>
    <cellStyle name="40% - Accent1" xfId="27"/>
    <cellStyle name="40% - Accent2" xfId="28"/>
    <cellStyle name="40% - Accent3" xfId="29"/>
    <cellStyle name="40% - Accent4" xfId="30"/>
    <cellStyle name="40% - Accent5" xfId="31"/>
    <cellStyle name="40% - Accent6" xfId="32"/>
    <cellStyle name="40% - Énfasis1 2" xfId="33"/>
    <cellStyle name="40% - Énfasis1 3" xfId="34"/>
    <cellStyle name="40% - Énfasis1 4" xfId="35"/>
    <cellStyle name="40% - Énfasis2 2" xfId="36"/>
    <cellStyle name="40% - Énfasis2 3" xfId="37"/>
    <cellStyle name="40% - Énfasis2 4" xfId="38"/>
    <cellStyle name="40% - Énfasis3 2" xfId="39"/>
    <cellStyle name="40% - Énfasis3 3" xfId="40"/>
    <cellStyle name="40% - Énfasis3 4" xfId="41"/>
    <cellStyle name="40% - Énfasis4 2" xfId="42"/>
    <cellStyle name="40% - Énfasis4 3" xfId="43"/>
    <cellStyle name="40% - Énfasis4 4" xfId="44"/>
    <cellStyle name="40% - Énfasis5 2" xfId="45"/>
    <cellStyle name="40% - Énfasis5 3" xfId="46"/>
    <cellStyle name="40% - Énfasis5 4" xfId="47"/>
    <cellStyle name="40% - Énfasis6 2" xfId="48"/>
    <cellStyle name="40% - Énfasis6 3" xfId="49"/>
    <cellStyle name="40% - Énfasis6 4" xfId="50"/>
    <cellStyle name="60% - Accent1" xfId="51"/>
    <cellStyle name="60% - Accent2" xfId="52"/>
    <cellStyle name="60% - Accent3" xfId="53"/>
    <cellStyle name="60% - Accent4" xfId="54"/>
    <cellStyle name="60% - Accent5" xfId="55"/>
    <cellStyle name="60% - Accent6" xfId="56"/>
    <cellStyle name="60% - Énfasis1 2" xfId="57"/>
    <cellStyle name="60% - Énfasis1 3" xfId="58"/>
    <cellStyle name="60% - Énfasis1 4" xfId="59"/>
    <cellStyle name="60% - Énfasis2 2" xfId="60"/>
    <cellStyle name="60% - Énfasis2 3" xfId="61"/>
    <cellStyle name="60% - Énfasis2 4" xfId="62"/>
    <cellStyle name="60% - Énfasis3 2" xfId="63"/>
    <cellStyle name="60% - Énfasis3 3" xfId="64"/>
    <cellStyle name="60% - Énfasis3 4" xfId="65"/>
    <cellStyle name="60% - Énfasis4 2" xfId="66"/>
    <cellStyle name="60% - Énfasis4 3" xfId="67"/>
    <cellStyle name="60% - Énfasis4 4" xfId="68"/>
    <cellStyle name="60% - Énfasis5 2" xfId="69"/>
    <cellStyle name="60% - Énfasis5 3" xfId="70"/>
    <cellStyle name="60% - Énfasis5 4" xfId="71"/>
    <cellStyle name="60% - Énfasis6 2" xfId="72"/>
    <cellStyle name="60% - Énfasis6 3" xfId="73"/>
    <cellStyle name="60% - Énfasis6 4" xfId="74"/>
    <cellStyle name="Accent1" xfId="75"/>
    <cellStyle name="Accent2" xfId="76"/>
    <cellStyle name="Accent3" xfId="77"/>
    <cellStyle name="Accent4" xfId="78"/>
    <cellStyle name="Accent5" xfId="79"/>
    <cellStyle name="Accent6" xfId="80"/>
    <cellStyle name="Bad" xfId="81"/>
    <cellStyle name="Buena 2" xfId="82"/>
    <cellStyle name="Buena 3" xfId="83"/>
    <cellStyle name="Buena 4" xfId="84"/>
    <cellStyle name="Cabecera 1" xfId="85"/>
    <cellStyle name="Cabecera 2" xfId="86"/>
    <cellStyle name="Calculation" xfId="87"/>
    <cellStyle name="Cálculo 2" xfId="88"/>
    <cellStyle name="Cálculo 3" xfId="89"/>
    <cellStyle name="Cálculo 4" xfId="90"/>
    <cellStyle name="Celda de comprobación 2" xfId="91"/>
    <cellStyle name="Celda de comprobación 3" xfId="92"/>
    <cellStyle name="Celda de comprobación 4" xfId="93"/>
    <cellStyle name="Celda vinculada 2" xfId="94"/>
    <cellStyle name="Celda vinculada 3" xfId="95"/>
    <cellStyle name="Celda vinculada 4" xfId="96"/>
    <cellStyle name="Check Cell" xfId="97"/>
    <cellStyle name="Comma" xfId="98"/>
    <cellStyle name="Comma 2" xfId="99"/>
    <cellStyle name="Comma0" xfId="100"/>
    <cellStyle name="Currency" xfId="101"/>
    <cellStyle name="Currency 2" xfId="102"/>
    <cellStyle name="Currency0" xfId="103"/>
    <cellStyle name="Date" xfId="104"/>
    <cellStyle name="DIA" xfId="105"/>
    <cellStyle name="ENCABEZ1" xfId="106"/>
    <cellStyle name="ENCABEZ2" xfId="107"/>
    <cellStyle name="Encabezado 4 2" xfId="108"/>
    <cellStyle name="Encabezado 4 3" xfId="109"/>
    <cellStyle name="Encabezado 4 4" xfId="110"/>
    <cellStyle name="Énfasis1 2" xfId="111"/>
    <cellStyle name="Énfasis1 3" xfId="112"/>
    <cellStyle name="Énfasis1 4" xfId="113"/>
    <cellStyle name="Énfasis2 2" xfId="114"/>
    <cellStyle name="Énfasis2 3" xfId="115"/>
    <cellStyle name="Énfasis2 4" xfId="116"/>
    <cellStyle name="Énfasis3 2" xfId="117"/>
    <cellStyle name="Énfasis3 3" xfId="118"/>
    <cellStyle name="Énfasis3 4" xfId="119"/>
    <cellStyle name="Énfasis4 2" xfId="120"/>
    <cellStyle name="Énfasis4 3" xfId="121"/>
    <cellStyle name="Énfasis4 4" xfId="122"/>
    <cellStyle name="Énfasis5 2" xfId="123"/>
    <cellStyle name="Énfasis5 3" xfId="124"/>
    <cellStyle name="Énfasis5 4" xfId="125"/>
    <cellStyle name="Énfasis6 2" xfId="126"/>
    <cellStyle name="Énfasis6 3" xfId="127"/>
    <cellStyle name="Énfasis6 4" xfId="128"/>
    <cellStyle name="Entrada 2" xfId="129"/>
    <cellStyle name="Entrada 3" xfId="130"/>
    <cellStyle name="Entrada 4" xfId="131"/>
    <cellStyle name="Euro" xfId="132"/>
    <cellStyle name="Euro 2" xfId="133"/>
    <cellStyle name="Euro 3" xfId="134"/>
    <cellStyle name="Euro_Planilla control requisitos - LP 46-12 - " xfId="135"/>
    <cellStyle name="Excel Built-in Comma" xfId="136"/>
    <cellStyle name="Excel Built-in Normal" xfId="137"/>
    <cellStyle name="Explanatory Text" xfId="138"/>
    <cellStyle name="F2" xfId="139"/>
    <cellStyle name="F3" xfId="140"/>
    <cellStyle name="F4" xfId="141"/>
    <cellStyle name="F5" xfId="142"/>
    <cellStyle name="F6" xfId="143"/>
    <cellStyle name="F7" xfId="144"/>
    <cellStyle name="F8" xfId="145"/>
    <cellStyle name="Fecha" xfId="146"/>
    <cellStyle name="Fijo" xfId="147"/>
    <cellStyle name="FINANCIERO" xfId="148"/>
    <cellStyle name="Fixed" xfId="149"/>
    <cellStyle name="Good" xfId="150"/>
    <cellStyle name="Heading 1" xfId="151"/>
    <cellStyle name="Heading 2" xfId="152"/>
    <cellStyle name="Heading 3" xfId="153"/>
    <cellStyle name="Heading 4" xfId="154"/>
    <cellStyle name="Heading1" xfId="155"/>
    <cellStyle name="Heading2" xfId="156"/>
    <cellStyle name="Hipervínculo 2" xfId="157"/>
    <cellStyle name="Hipervínculo 2 2" xfId="158"/>
    <cellStyle name="Incorrecto 2" xfId="159"/>
    <cellStyle name="Incorrecto 3" xfId="160"/>
    <cellStyle name="Incorrecto 4" xfId="161"/>
    <cellStyle name="Input" xfId="162"/>
    <cellStyle name="Linked Cell" xfId="163"/>
    <cellStyle name="Millares [0] 2" xfId="164"/>
    <cellStyle name="Millares [0] 2 2" xfId="165"/>
    <cellStyle name="Millares [0] 2_Planilla control requisitos - LP 46-12 - " xfId="166"/>
    <cellStyle name="Millares [0] 3" xfId="167"/>
    <cellStyle name="Millares [0] 3 2" xfId="168"/>
    <cellStyle name="Millares 2" xfId="169"/>
    <cellStyle name="Millares 2 2" xfId="170"/>
    <cellStyle name="Millares 2 3" xfId="171"/>
    <cellStyle name="Millares 3" xfId="172"/>
    <cellStyle name="Millares 3 2" xfId="173"/>
    <cellStyle name="Millares 4" xfId="174"/>
    <cellStyle name="Millares 4 2" xfId="175"/>
    <cellStyle name="Millares 5" xfId="176"/>
    <cellStyle name="Millares 6" xfId="177"/>
    <cellStyle name="Millares 7" xfId="178"/>
    <cellStyle name="Millares 8" xfId="179"/>
    <cellStyle name="Millares 9" xfId="180"/>
    <cellStyle name="Moneda 2" xfId="181"/>
    <cellStyle name="Moneda 2 2" xfId="182"/>
    <cellStyle name="Moneda 2 3" xfId="183"/>
    <cellStyle name="Moneda 2_Planilla control requisitos - LP 46-12 - " xfId="184"/>
    <cellStyle name="Moneda 3" xfId="185"/>
    <cellStyle name="Moneda 4" xfId="186"/>
    <cellStyle name="Moneda 5" xfId="187"/>
    <cellStyle name="Moneda 6" xfId="188"/>
    <cellStyle name="Moneda 7" xfId="189"/>
    <cellStyle name="Monetario" xfId="190"/>
    <cellStyle name="Monetario0" xfId="191"/>
    <cellStyle name="Neutral 2" xfId="192"/>
    <cellStyle name="Normal" xfId="0" builtinId="0"/>
    <cellStyle name="Normal 10" xfId="193"/>
    <cellStyle name="Normal 10 2" xfId="194"/>
    <cellStyle name="Normal 11" xfId="195"/>
    <cellStyle name="Normal 12" xfId="196"/>
    <cellStyle name="Normal 2" xfId="197"/>
    <cellStyle name="Normal 2 2" xfId="198"/>
    <cellStyle name="Normal 2 2 2" xfId="199"/>
    <cellStyle name="Normal 2 3" xfId="200"/>
    <cellStyle name="Normal 2_Cert26enero2009redeter" xfId="201"/>
    <cellStyle name="Normal 3" xfId="202"/>
    <cellStyle name="Normal 3 2" xfId="203"/>
    <cellStyle name="Normal 4" xfId="204"/>
    <cellStyle name="Normal 4 2" xfId="205"/>
    <cellStyle name="Normal 4 3" xfId="206"/>
    <cellStyle name="Normal 4_Certif 13diciembreformatoAGVP" xfId="207"/>
    <cellStyle name="Normal 5" xfId="208"/>
    <cellStyle name="Normal 5 2" xfId="209"/>
    <cellStyle name="Normal 5 3" xfId="210"/>
    <cellStyle name="Normal 6" xfId="211"/>
    <cellStyle name="Normal 6 2" xfId="212"/>
    <cellStyle name="Normal 7" xfId="213"/>
    <cellStyle name="Normal 8" xfId="214"/>
    <cellStyle name="Normal 9" xfId="215"/>
    <cellStyle name="Notas 2" xfId="216"/>
    <cellStyle name="Notas 3" xfId="217"/>
    <cellStyle name="Notas 4" xfId="218"/>
    <cellStyle name="Note" xfId="219"/>
    <cellStyle name="Output" xfId="220"/>
    <cellStyle name="Percent" xfId="221"/>
    <cellStyle name="Percent 2" xfId="222"/>
    <cellStyle name="Porcentaje" xfId="223"/>
    <cellStyle name="Porcentaje 2" xfId="224"/>
    <cellStyle name="PORCENTAJE 2 2" xfId="225"/>
    <cellStyle name="Porcentaje 3" xfId="226"/>
    <cellStyle name="Porcentual" xfId="227" builtinId="5"/>
    <cellStyle name="Porcentual 12" xfId="228"/>
    <cellStyle name="Porcentual 2" xfId="229"/>
    <cellStyle name="Porcentual 2 2" xfId="230"/>
    <cellStyle name="Porcentual 2 3" xfId="231"/>
    <cellStyle name="Porcentual 2 4" xfId="232"/>
    <cellStyle name="Porcentual 2_Planilla control requisitos - LP 46-12 - " xfId="233"/>
    <cellStyle name="Porcentual 3" xfId="234"/>
    <cellStyle name="Porcentual 3 2" xfId="235"/>
    <cellStyle name="Porcentual 4" xfId="236"/>
    <cellStyle name="Porcentual 5" xfId="237"/>
    <cellStyle name="Porcentual 6" xfId="238"/>
    <cellStyle name="Punto" xfId="239"/>
    <cellStyle name="Punto0" xfId="240"/>
    <cellStyle name="r" xfId="241"/>
    <cellStyle name="Salida 2" xfId="242"/>
    <cellStyle name="Salida 3" xfId="243"/>
    <cellStyle name="Salida 4" xfId="244"/>
    <cellStyle name="Texto de advertencia 2" xfId="245"/>
    <cellStyle name="Texto de advertencia 3" xfId="246"/>
    <cellStyle name="Texto de advertencia 4" xfId="247"/>
    <cellStyle name="Texto explicativo 2" xfId="248"/>
    <cellStyle name="Texto explicativo 3" xfId="249"/>
    <cellStyle name="Texto explicativo 4" xfId="250"/>
    <cellStyle name="Title" xfId="251"/>
    <cellStyle name="Título 1 2" xfId="252"/>
    <cellStyle name="Título 1 3" xfId="253"/>
    <cellStyle name="Título 1 4" xfId="254"/>
    <cellStyle name="Título 2 2" xfId="255"/>
    <cellStyle name="Título 2 3" xfId="256"/>
    <cellStyle name="Título 2 4" xfId="257"/>
    <cellStyle name="Título 3 2" xfId="258"/>
    <cellStyle name="Título 3 3" xfId="259"/>
    <cellStyle name="Título 3 4" xfId="260"/>
    <cellStyle name="Título 4" xfId="261"/>
    <cellStyle name="Título 5" xfId="262"/>
    <cellStyle name="Título 6" xfId="263"/>
    <cellStyle name="Total 2" xfId="264"/>
    <cellStyle name="Warning Text" xfId="265"/>
  </cellStyles>
  <dxfs count="0"/>
  <tableStyles count="0" defaultTableStyle="TableStyleMedium9" defaultPivotStyle="PivotStyleLight16"/>
  <colors>
    <mruColors>
      <color rgb="FFF2F2F2"/>
      <color rgb="FFD8D8D8"/>
      <color rgb="FFF0F4FA"/>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63" Type="http://schemas.openxmlformats.org/officeDocument/2006/relationships/externalLink" Target="externalLinks/externalLink49.xml"/><Relationship Id="rId68" Type="http://schemas.openxmlformats.org/officeDocument/2006/relationships/externalLink" Target="externalLinks/externalLink54.xml"/><Relationship Id="rId76" Type="http://schemas.openxmlformats.org/officeDocument/2006/relationships/externalLink" Target="externalLinks/externalLink62.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5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externalLink" Target="externalLinks/externalLink52.xml"/><Relationship Id="rId74" Type="http://schemas.openxmlformats.org/officeDocument/2006/relationships/externalLink" Target="externalLinks/externalLink60.xml"/><Relationship Id="rId79" Type="http://schemas.openxmlformats.org/officeDocument/2006/relationships/externalLink" Target="externalLinks/externalLink65.xml"/><Relationship Id="rId5" Type="http://schemas.openxmlformats.org/officeDocument/2006/relationships/worksheet" Target="worksheets/sheet5.xml"/><Relationship Id="rId61" Type="http://schemas.openxmlformats.org/officeDocument/2006/relationships/externalLink" Target="externalLinks/externalLink47.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externalLink" Target="externalLinks/externalLink51.xml"/><Relationship Id="rId73" Type="http://schemas.openxmlformats.org/officeDocument/2006/relationships/externalLink" Target="externalLinks/externalLink59.xml"/><Relationship Id="rId78" Type="http://schemas.openxmlformats.org/officeDocument/2006/relationships/externalLink" Target="externalLinks/externalLink64.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externalLink" Target="externalLinks/externalLink50.xml"/><Relationship Id="rId69" Type="http://schemas.openxmlformats.org/officeDocument/2006/relationships/externalLink" Target="externalLinks/externalLink55.xml"/><Relationship Id="rId77" Type="http://schemas.openxmlformats.org/officeDocument/2006/relationships/externalLink" Target="externalLinks/externalLink63.xml"/><Relationship Id="rId8" Type="http://schemas.openxmlformats.org/officeDocument/2006/relationships/worksheet" Target="worksheets/sheet8.xml"/><Relationship Id="rId51" Type="http://schemas.openxmlformats.org/officeDocument/2006/relationships/externalLink" Target="externalLinks/externalLink37.xml"/><Relationship Id="rId72" Type="http://schemas.openxmlformats.org/officeDocument/2006/relationships/externalLink" Target="externalLinks/externalLink58.xml"/><Relationship Id="rId80" Type="http://schemas.openxmlformats.org/officeDocument/2006/relationships/externalLink" Target="externalLinks/externalLink6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externalLink" Target="externalLinks/externalLink53.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70" Type="http://schemas.openxmlformats.org/officeDocument/2006/relationships/externalLink" Target="externalLinks/externalLink56.xml"/><Relationship Id="rId75" Type="http://schemas.openxmlformats.org/officeDocument/2006/relationships/externalLink" Target="externalLinks/externalLink61.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mote14a\div.%20obras\OBRAS\SEC.%20INSPECCION\REDETERMINACIONES\Cd%20Redeterminacion%20Provisoria%20en%20distrito\Nuevo%20Instructivo%20Provisorias\MANTENIMIENTO\RECURSOS%20MANTENIMIENTO%20216%20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Mis%20documentos\DNV\Supervisi&#243;n%20de%20Obras\RNN&#176;%2040\Redeterminaci&#243;n%20de%20Precios\Redeterminaci&#243;n%20al%2030%20de%20junio%20de%202002_obra%202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ocuments%20and%20Settings\Elisa\Mis%20documentos\Elisa\Vialidad\CReMa%202003%20hasta%2014_02_06\Malla%20133_Nov_2005\133_correccion%20se&#241;alamiento_26_01_06\Recuperacion%20camino_M133_26_01_06_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Mis%20documentos\PROYECTO\C.Re.Ma%202003\Malla%20133_Nov_2005\133_correccion%20se&#241;alamiento_26_01_06\Recuperacion%20camino_M133_26_01_06_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Documents%20and%20Settings\User\Mis%20documentos\Elisa\Vialidad\CReMa%202003\Readecuaci&#243;n\Coef%20Mantenimiento%20Malla%20133_READE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Mantenimiento%20Malla%20106_Feb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anuel\c\Neuquen\Ruta%2014%20Neuque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Mis%20documentos\DNV\Supervisi&#243;n%20de%20Obras\RNN&#176;%2040\Redeterminaci&#243;n%20de%20Precios\ANALISIS%20REDETERM%20SALADO%20II.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Mis%20documentos\DNV\Inspecci&#243;n%20de%20Obras\REDET_PRECIOS\Readec_Mallas_finales_120405\Coef%20OR%20y%20OIO_Malla%20106_READECUADO_1304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Documents%20and%20Settings\user\Mis%20documentos\PROYECTO\C.Re.Ma%202003\Malla%20106%20Feb_07\Presup%20106%20y%20PTP_FTN_Feb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Mis%20documentos\PROYECTO\C.Re.Ma%202003\Malla%20131_Ruta%2040_Cat_CCura\Enviado%20a%20Buenos%20Aires%20el%2010_12\Coef%20OR%20y%20OIO_Malla%20131_10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ADE01\Frandia%20mi%20C\Obras%20en%20ejecucion\564-565\RP47LUJAN-%20LACHOZA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LADE01\Frandia%20mi%20C\Obras%20en%20ejecucion\564-565\RP51Arrecifes-Carmen%20de%20Arec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LADE01\WINDOWS\TEMP\Rutas%2060-68-70\Ruta-%206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uardo\c\MSOFFICE\EXCEL\acopio.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BLADE01\Documents%20and%20Settings\s31009155t\Escritorio\Lic._95-09\Costeo%20CALETA-FITZ%20ROY%202010%2005%201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_CROSSI\C-RICARDO\RicardoT\RICARDO\DOR-CO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Documents%20and%20Settings\m28074569m\Escritorio\DNV%20-%20MARQ\01%20-%20DVN\02%20-%20Redeterminacion%20Mensual%20(CREMA%20-%20BIRF)\05-%20Tucuman\00%20-%20MALLA%20437%20-%20GREEN%20S.A\Mis%20documentos\ATEC_MALLA_437(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drian\c\maquina%20de%20alejandro\Archivos%20de%20programa\Microsoft%20Office\Plantillas\ANA%20PROV..xlt"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LADE01\Frandia%20mi%20C\Licitaciones\San%20Luis\tramoII-ana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LADE01\Mis%20documentos\ANALISIS%20DE%20PRECIOS%20TIPO.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LADE01\DOCUME~1\JMARTI~1.ELE\CONFIG~1\Temp\Rar$DI02.359\D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adrian\MAQUINA%20ALEJANDRO\Archivos%20de%20programa\Microsoft%20Office\Plantillas\ANA%20DNV.xlt"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BLADE01\Mis%20documentos\LICIT.%20MUNIC.%20BR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Mis%20documentos\DNV\Supervisi&#243;n%20de%20Obras\RNN&#176;%2040\Redeterminaci&#243;n%20de%20Precios\ANALISIS%20REDETERM%20SALADO_Alvarez.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Ministerio\C&#243;mputo%20m&#233;trico.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LADE01\LICITACIONES\Lic._20-10\Soporte%20EQUIMAC\documentos%20hernan\costeo%20obras\analisis%20corredores\corredores%202010\c3\C3-O1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Mis%20documentos\PROYECTO\C.Re.Ma%202003\Malla%20106_Nuevo\READECUACION_PRESENTACION%20PARA%20LICITACION\Vialidad\CReMa%202003\Malla%20131_CatanLil_CollonCura\Coef%20Obras%20de%20Recup%20y%20Otras%20Int%20Oblig_Malla%2013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Remote10d\10&#176;%20distrito\10&#186;%20DISTRITO\B.I.R.F\C.Re.Ma\Malla%20503\Analisis%20_Actualizacion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Mis%20documentos\DNV\Supervisi&#243;n%20de%20Obras\RNN&#176;%2040\Redeterminaci&#243;n%20de%20Precios\REDET_Pte%20Pilmatu&#233;_0503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Mis%20documentos\DNV\Supervisi&#243;n%20de%20Obras\RNN&#176;%2040\Redeterminaci&#243;n%20de%20Precios\REDET_Pte%20Pilmatu&#233;_16120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RUBEN\C\MSOFFICE\EXCEL\Senger%205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Malla%20106\ANAL231autom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LADE01\Frandia%20mi%20C\Licitaciones\San%20Luis\tramoII-atodo.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A:\Documents%20and%20Settings\g17815516f\Mis%20documentos\Malla%20202%20Adecuaci&#243;n%20de%20la%20Obra%20de%20Iluminaci&#243;n\MALLA%20202%20A%20ILUMINACION%20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BLADE01\000aOBRAS\0Obra%20Parques\0Certificados\DOCUME~1\EFaje\CONFIG~1\Temp\Directorio%20temporal%201%20para%20Nuevo%20Carpeta%20comprimida%20(en%20zip).zip\Analisis%20de%20Precio\Redeterminacion%20de%20Precio%20Aero%20P%20Moreno\Dato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BLADE01\Frandia2\Frandia%20mi%20C\Licitaciones\OCCOVI\R.P.226%20olavarria\analisis%20de%20precios%20vale.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LP1-9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Malla%20330\DEcavial\DEcavial\Copia%20anal%20precios%20%20de%2004.07.07%20Rubros%20M-3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BLADE01\Lic._32-11%20-%20Malla%20130%20FTN\SOPORTE%20EMPRESA\Analisis%20Precios%20General.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BLADE01\Frandia2\Frandia%20mi%20C\Licitaciones\OCCOVI\R.P.226%20olavarria\Frandia2\Frandia%20mi%20C\Licitaciones\OCCOVI\R.P.226%20olavarria\Analisis%20RP%202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TILA\Comercial\Licitaciones\Direcci&#243;n%20Municipal%20de%20Vialidad\Pavimentaci&#243;n%20de%20la%20Avda.%20felix%20U.%20Came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SERVERAUX\trabajo\Mis%20documentos\DNV\Supervisi&#243;n%20de%20Obras\RNN&#176;%2040\Redeterminaci&#243;n%20de%20Precios\REDET_Pte%20Pilmatu&#233;_050304.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E:\1-OBRAS%20PART\HOSPITAL%20LA%20MATANZA\BASE%20OFERTAS\Oferta%20Colombi%20bas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cadrian\MAQUINA%20ALEJANDRO\Maquina%20de%20Alejandro\Se&#241;alamiento\OLAVARRIA%2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BLADE01\000aOBRAS\0aRedeterminaciones\RN&#186;40oficial\2&#186;%20redet.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BLADE01\000aOBRAS\0Obra%20Parques\0Certificados\Documents%20and%20Settings\AGVP\Escritorio\0aRedeterminaciones\RPN&#186;23\1&#186;%20redeterminaci&#243;n%20Ruta%2023%20Equimac%20DNV.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BLADE01\DOCUME~1\EFaje\CONFIG~1\Temp\Directorio%20temporal%201%20para%20Nuevo%20Carpeta%20comprimida%20(en%20zip).zip\Analisis%20de%20Precio\Redeterminacion%20de%20Precio%20Aero%20P%20Moreno\Dato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lejandro1\c\Archivos%20de%20programa\Microsoft%20Office\Plantillas\ANA%20DNV.xlt"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B:\CATUCO3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Mis%20documentos\PROYECTO\C.Re.Ma%202003\Malla%20133_Ruta%20234\READECUACION_PRESENTADO%20PARA%20LICITACION\Puente_M133_READEC_150405.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Recuperacion%20camino_M133_READEC_20_11_0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Coef%20Mantenimiento%20Rutina%2025_Malla%20133.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Documents%20and%20Settings\usuario\Mis%20documentos\PROYECTO\C.Re.Ma%202003\Malla%20106%20Feb_07\Recuperaci&#243;n%20106_FTN_Feb07.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Alejandro1\c\WINDOWS\TEMP\Rutas%2060-68-70\RP70%20-%20Licitaci&#243;n%201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LADE01\Lic._30-10\SOPORTE%20CODISTEL%20S.A\ANALISIS%20DE%20PRECIO%20RUTA%2025-201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RHT\Prog\Sipepo\Tabla%20l%20de%20DNV.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F:\COMPARTIDOS\Mantenimiento%20Rutina%20Malla%20106_READEC.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Mis%20documentos\DNV\Supervisi&#243;n%20de%20Obras\RNN&#176;%2040\Redeterminaci&#243;n%20de%20Precios\Redet_RNN&#176;%2040_Pilmatu&#233;_Rehecha_130904.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stacion113\d\Mis%20documentos\Susana\Obras%20UNIDAD%20DE%20MEDIDA\Avance%20de%20Redeterminaciones\Redeterm.Ruta%20258-Hidraco\ULTIMO\R%20258%20-REDET.FINAL%20SU.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Estacion113\d\Mis%20documentos\Susana\Obras%20UNIDAD%20DE%20MEDIDA\Avance%20de%20Redeterminaciones\Redeterm.Ruta%20258-Hidraco\ULTIMO\ZAPALAPI.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Malla%20106\Documents%20and%20Settings\User\Mis%20documentos\Elisa\Vialidad\CReMa%202003\Readecuaci&#243;n\Listos%2012_04_05\Mantenimiento%20Malla%20133_READEC.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BLADE01\Documents%20and%20Settings\AGVP\Escritorio\0aRedeterminaciones\RPN&#186;23\1&#186;%20redeterminaci&#243;n%20Ruta%2023%20Equimac%20DN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LADE01\3.-Licitaciones\1-LICITACIONES%20TERMINADAS\172-NORTE%20GRANDE-Planta%20Nva%20Resist%20CHACO\Costeo\Costeo%20Real%20Pta.%20Resist.%20Chaco-R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WINDOWS\TEMP\Coef%20OR%20y%20OIO_Malla%20131_10_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LADE01\WINDOWS\TEMP\Rutas%2060-68-70\RP70%20-%20Licitaci&#243;n%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teriales"/>
      <sheetName val="MdeObra"/>
      <sheetName val="Transporte"/>
      <sheetName val="Equipos"/>
    </sheetNames>
    <sheetDataSet>
      <sheetData sheetId="0" refreshError="1"/>
      <sheetData sheetId="1" refreshError="1">
        <row r="1">
          <cell r="F1" t="str">
            <v>PLANILLA II</v>
          </cell>
        </row>
        <row r="2">
          <cell r="B2" t="str">
            <v>LICITACION PUBLICA NACIONAL Nº 16</v>
          </cell>
        </row>
        <row r="3">
          <cell r="B3" t="str">
            <v>Obra:  Malla 215</v>
          </cell>
        </row>
        <row r="4">
          <cell r="B4" t="str">
            <v>Ruta Nacional N° 33 - Pcia. de Bs. As.</v>
          </cell>
        </row>
        <row r="5">
          <cell r="B5" t="str">
            <v>Tramo: Km.321,00  -  Km.390,00</v>
          </cell>
          <cell r="F5" t="str">
            <v>MANO DE OBRA</v>
          </cell>
        </row>
        <row r="8">
          <cell r="C8" t="str">
            <v>SALARIO</v>
          </cell>
          <cell r="D8" t="str">
            <v>PREMIO POR ASISTENCIA</v>
          </cell>
          <cell r="E8" t="str">
            <v>JORNAL DIRECTO</v>
          </cell>
          <cell r="F8" t="str">
            <v>MEJORAS SOCIALES</v>
          </cell>
          <cell r="G8" t="str">
            <v>SEGURO OBRERO</v>
          </cell>
          <cell r="H8" t="str">
            <v>JORNAL TOTAL</v>
          </cell>
          <cell r="I8" t="str">
            <v>PLUS PRODUCCIÓN</v>
          </cell>
          <cell r="J8" t="str">
            <v>MEJORAS SOCIALES</v>
          </cell>
          <cell r="K8" t="str">
            <v>COSTO</v>
          </cell>
        </row>
        <row r="9">
          <cell r="B9" t="str">
            <v>CATEGORÍA</v>
          </cell>
          <cell r="C9" t="str">
            <v>$ / H</v>
          </cell>
          <cell r="D9">
            <v>0.2</v>
          </cell>
          <cell r="E9" t="str">
            <v>$ / H</v>
          </cell>
          <cell r="F9">
            <v>0.71550000000000002</v>
          </cell>
          <cell r="G9">
            <v>1.5273588147695598E-2</v>
          </cell>
          <cell r="H9" t="str">
            <v>$ / H</v>
          </cell>
          <cell r="I9" t="str">
            <v>$ / H</v>
          </cell>
          <cell r="J9">
            <v>0.71550000000000002</v>
          </cell>
          <cell r="K9" t="str">
            <v>$ / H</v>
          </cell>
        </row>
        <row r="10">
          <cell r="B10">
            <v>1</v>
          </cell>
          <cell r="C10">
            <v>2</v>
          </cell>
          <cell r="D10">
            <v>3</v>
          </cell>
          <cell r="E10" t="str">
            <v>4=2+3</v>
          </cell>
          <cell r="F10">
            <v>5</v>
          </cell>
          <cell r="G10">
            <v>6</v>
          </cell>
          <cell r="H10" t="str">
            <v>7=4+5+6</v>
          </cell>
          <cell r="I10">
            <v>8</v>
          </cell>
          <cell r="J10">
            <v>9</v>
          </cell>
          <cell r="K10" t="str">
            <v>10=7+8+9</v>
          </cell>
          <cell r="M10">
            <v>9.0051457975986278</v>
          </cell>
        </row>
        <row r="11">
          <cell r="A11">
            <v>1</v>
          </cell>
          <cell r="B11" t="str">
            <v>Puntero ( Oficial Especializado )</v>
          </cell>
          <cell r="C11">
            <v>14.96</v>
          </cell>
          <cell r="D11">
            <v>2.9920000000000004</v>
          </cell>
          <cell r="E11">
            <v>17.952000000000002</v>
          </cell>
          <cell r="F11">
            <v>12.844656000000002</v>
          </cell>
          <cell r="G11">
            <v>0.27419145442743142</v>
          </cell>
          <cell r="H11">
            <v>31.070847454427437</v>
          </cell>
          <cell r="I11">
            <v>58.863305158845819</v>
          </cell>
          <cell r="J11">
            <v>42.116694841154185</v>
          </cell>
          <cell r="K11">
            <v>100.98</v>
          </cell>
          <cell r="M11">
            <v>7.2041166380789017</v>
          </cell>
        </row>
        <row r="12">
          <cell r="A12">
            <v>2</v>
          </cell>
          <cell r="B12" t="str">
            <v>Maquinista A ( Oficial Especializado )</v>
          </cell>
          <cell r="C12">
            <v>14.96</v>
          </cell>
          <cell r="D12">
            <v>2.9920000000000004</v>
          </cell>
          <cell r="E12">
            <v>17.952000000000002</v>
          </cell>
          <cell r="F12">
            <v>12.844656000000002</v>
          </cell>
          <cell r="G12">
            <v>0.27419145442743142</v>
          </cell>
          <cell r="H12">
            <v>31.070847454427437</v>
          </cell>
          <cell r="I12">
            <v>46.167298163800645</v>
          </cell>
          <cell r="J12">
            <v>33.032701836199365</v>
          </cell>
          <cell r="K12">
            <v>79.2</v>
          </cell>
          <cell r="M12">
            <v>6.0034305317324179</v>
          </cell>
        </row>
        <row r="13">
          <cell r="A13">
            <v>3</v>
          </cell>
          <cell r="B13" t="str">
            <v>Maquinista B ( Oficial )</v>
          </cell>
          <cell r="C13">
            <v>13.64</v>
          </cell>
          <cell r="D13">
            <v>2.7280000000000002</v>
          </cell>
          <cell r="E13">
            <v>16.368000000000002</v>
          </cell>
          <cell r="F13">
            <v>11.711304000000002</v>
          </cell>
          <cell r="G13">
            <v>0.24999809080148158</v>
          </cell>
          <cell r="H13">
            <v>28.329302090801484</v>
          </cell>
          <cell r="I13">
            <v>43.153599533663652</v>
          </cell>
          <cell r="J13">
            <v>30.876400466336342</v>
          </cell>
          <cell r="K13">
            <v>74.03</v>
          </cell>
          <cell r="M13">
            <v>4.802744425385935</v>
          </cell>
        </row>
        <row r="14">
          <cell r="A14">
            <v>4</v>
          </cell>
          <cell r="B14" t="str">
            <v>Maquinista C ( Oficial )</v>
          </cell>
          <cell r="C14">
            <v>13.64</v>
          </cell>
          <cell r="D14">
            <v>2.7280000000000002</v>
          </cell>
          <cell r="E14">
            <v>16.368000000000002</v>
          </cell>
          <cell r="F14">
            <v>11.711304000000002</v>
          </cell>
          <cell r="G14">
            <v>0.24999809080148158</v>
          </cell>
          <cell r="H14">
            <v>28.329302090801484</v>
          </cell>
          <cell r="I14">
            <v>37.254444768289126</v>
          </cell>
          <cell r="J14">
            <v>26.655555231710871</v>
          </cell>
          <cell r="K14">
            <v>63.91</v>
          </cell>
          <cell r="M14">
            <v>2.7015437392795882</v>
          </cell>
        </row>
        <row r="15">
          <cell r="A15">
            <v>5</v>
          </cell>
          <cell r="B15" t="str">
            <v>Ayudante ( Tareas Generales )</v>
          </cell>
          <cell r="C15">
            <v>12.54</v>
          </cell>
          <cell r="D15">
            <v>2.508</v>
          </cell>
          <cell r="E15">
            <v>15.047999999999998</v>
          </cell>
          <cell r="F15">
            <v>10.766843999999999</v>
          </cell>
          <cell r="G15">
            <v>0.22983695444652333</v>
          </cell>
          <cell r="H15">
            <v>26.04468095444652</v>
          </cell>
          <cell r="I15">
            <v>32.188866219761003</v>
          </cell>
          <cell r="J15">
            <v>23.031133780238999</v>
          </cell>
          <cell r="K15">
            <v>55.22</v>
          </cell>
          <cell r="M15">
            <v>2.4764150943396226</v>
          </cell>
        </row>
        <row r="16">
          <cell r="A16">
            <v>6</v>
          </cell>
          <cell r="B16" t="str">
            <v>Ayudante ( Sereno )</v>
          </cell>
          <cell r="C16">
            <v>12.54</v>
          </cell>
          <cell r="D16">
            <v>2.508</v>
          </cell>
          <cell r="E16">
            <v>15.047999999999998</v>
          </cell>
          <cell r="F16">
            <v>10.766843999999999</v>
          </cell>
          <cell r="G16">
            <v>0.22983695444652333</v>
          </cell>
          <cell r="H16">
            <v>26.04468095444652</v>
          </cell>
          <cell r="I16">
            <v>32.188866219761003</v>
          </cell>
          <cell r="J16">
            <v>23.031133780238999</v>
          </cell>
          <cell r="K16">
            <v>55.22</v>
          </cell>
        </row>
      </sheetData>
      <sheetData sheetId="2" refreshError="1"/>
      <sheetData sheetId="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ALISIS DE PRECIOS REDETERM"/>
      <sheetName val="ANAL_ PRECIOS_originales_ 1ªMod"/>
      <sheetName val="ANALISIS DE PRECIOS 1ªMod_Redet"/>
      <sheetName val="mat explot por UTE_PUENTE"/>
      <sheetName val="redeterminacion obra faltante"/>
      <sheetName val="INSUMOS"/>
      <sheetName val="INSUMOS p_It_1ª Mod_(ago_2001)"/>
      <sheetName val="tablasVN"/>
      <sheetName val="tablasVN p_It_1ª Mod_(ago_2001)"/>
      <sheetName val="Acta de Redeterminac-de Prec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LEER ANTES DE MODIF!!!!"/>
      <sheetName val="Comp_Presup_original"/>
      <sheetName val="Coefientes Generales p_Seccion"/>
      <sheetName val="Planilla Porcentual"/>
      <sheetName val="Comp_Presup_READEC"/>
      <sheetName val="Variación Insumos"/>
      <sheetName val="Precios"/>
      <sheetName val="Precios_READEC"/>
      <sheetName val="Costo de Equipos"/>
      <sheetName val="Valores Const_nueva MdeO"/>
      <sheetName val="Valores Const"/>
      <sheetName val="Valores Const_READEC"/>
      <sheetName val="Bacheo con saneam."/>
      <sheetName val="Bacheo con saneam_READEC"/>
      <sheetName val="Sellado fisuras_c_coef"/>
      <sheetName val="Sellado fisuras_READEC"/>
      <sheetName val="Relleno ahuellam."/>
      <sheetName val="Relleno ahuellam_READEC"/>
      <sheetName val="Carpeta_c_coef"/>
      <sheetName val="Carpeta_READEC"/>
      <sheetName val="Banquina_c_coef"/>
      <sheetName val="Banquina_READEC"/>
      <sheetName val="Terraplen_c_coef"/>
      <sheetName val="Terraplen_READEC"/>
      <sheetName val="Terraplen sin comp c_coef_NO!"/>
      <sheetName val="Terraplen sin comp _READEC_NO!"/>
      <sheetName val="Escarificado"/>
      <sheetName val="Escarificado_READEC"/>
      <sheetName val="SubBase_c_coef"/>
      <sheetName val="SubBase_READEC"/>
      <sheetName val="Base_c_coef"/>
      <sheetName val="Base_READEC"/>
      <sheetName val="Riego imprim."/>
      <sheetName val="Riego imprim_READEC"/>
      <sheetName val="Obra Basica"/>
      <sheetName val="Obra Basica_READEC"/>
      <sheetName val="Alteo de muros y guard_c_co (2)"/>
      <sheetName val="Alteo de muros y guard_READEC"/>
      <sheetName val="Excavacion_c_coef"/>
      <sheetName val="Excavacion_READEC"/>
      <sheetName val="Dren_c_coef"/>
      <sheetName val="Dren_READEC"/>
      <sheetName val="Baranda_c_coef"/>
      <sheetName val="Baranda_READEC"/>
      <sheetName val="Retiro y recol Pretiles"/>
      <sheetName val="Retiro y recol Pretiles_READEC"/>
      <sheetName val="SeñHoriz_c_coef"/>
      <sheetName val="SeñHoriz_READEC"/>
      <sheetName val="Senda Peatonal"/>
      <sheetName val="Senda Peatonal_READEC"/>
      <sheetName val="BarandaPasamano_c_coef"/>
      <sheetName val="BarandaPasamano_c_coef_READEC"/>
      <sheetName val="CICLOVIA"/>
      <sheetName val="CICLOVIA_READEC"/>
      <sheetName val="ImprimReforzada"/>
      <sheetName val="ImprimReforzada_READEC"/>
      <sheetName val="Rep.Pte.C.Cura"/>
      <sheetName val="Rep.Pte.C.Cura_READEC"/>
      <sheetName val="Junta de Dilatación_c_coef"/>
      <sheetName val="Junta de Dilatación_c_co_READEC"/>
      <sheetName val="Hormigon_rep_de cunetas_c_coef"/>
      <sheetName val="Hormigon_rep_de cunetas_READEC"/>
      <sheetName val="BandasOSonoras_c_coef"/>
      <sheetName val="BandasOSonoras_READEC"/>
      <sheetName val="Rep.IntegralAlc_c_coef"/>
      <sheetName val="Rep.IntegralAlc_READEC"/>
      <sheetName val="Microaglomerado"/>
      <sheetName val="Microaglomerado_READEC"/>
      <sheetName val="RepSocava80.26"/>
      <sheetName val="RepSocava80.26_READEC"/>
      <sheetName val="Riego de liga_c_coef "/>
      <sheetName val="Rep.IntegralPteRºHermoso"/>
      <sheetName val="Rep.IntegralPteRºHermoso_READEC"/>
      <sheetName val="Rep.IntegralPteAºPartido"/>
      <sheetName val="Rep.IntegralPteAºPartido_READEC"/>
      <sheetName val="Riego de liga_READEC"/>
      <sheetName val="Gaviones_c_coef"/>
      <sheetName val="Gaviones_READEC"/>
      <sheetName val="Retiro y recol Baranda_c_coef"/>
      <sheetName val="Retiro_recol Baran_READEC"/>
      <sheetName val="Hormigon_CLASE &quot;C&quot;"/>
      <sheetName val="Hormigon_CLASE &quot;C&quot;_READEC"/>
      <sheetName val="Señal vertical_c_coef"/>
      <sheetName val="Señal vertical_READEC"/>
      <sheetName val="Mat.Comerciales"/>
      <sheetName val="Mat.ComercialesREADEC"/>
      <sheetName val="Mat explotados Base"/>
      <sheetName val="Mat explotados BaseREADEC"/>
      <sheetName val="Mat explotados Arena"/>
      <sheetName val="Mat explotados ArenaREADEC"/>
      <sheetName val="Mat explotados ArenaTrit"/>
      <sheetName val="Mat explotados ArenaTritREADEC"/>
      <sheetName val="Mat explotados PiedraTrit"/>
      <sheetName val="Mat explotados PiedraTritREADEC"/>
      <sheetName val="Materiales comerciales c_coef"/>
      <sheetName val="Rest.Drenaje_c_coef"/>
      <sheetName val="Rest.Drenaje_READEC"/>
      <sheetName val="Rotondas"/>
      <sheetName val="Rotondas_READEC"/>
      <sheetName val="Acc.Chimehuin"/>
      <sheetName val="Acc.Chimehuin_READEC"/>
      <sheetName val="Coefientes Generales"/>
      <sheetName val="Materiales comerciales_READEC"/>
      <sheetName val="Hoja3"/>
      <sheetName val="Rep_Pte_C_Cura_READEC"/>
      <sheetName val="Rep_IntegralAlc_READEC"/>
      <sheetName val="RepSocava80_26_READEC"/>
      <sheetName val="Rep_IntegralPteRºHermoso_READEC"/>
      <sheetName val="Acc_Chimehuin_REA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LEER ANTES DE MODIF!!!!"/>
      <sheetName val="Comp_Presup_original"/>
      <sheetName val="Coefientes Generales p_Seccion"/>
      <sheetName val="Planilla Porcentual"/>
      <sheetName val="Comp_Presup_READEC"/>
      <sheetName val="Variación Insumos"/>
      <sheetName val="Precios"/>
      <sheetName val="Precios_READEC"/>
      <sheetName val="Costo de Equipos"/>
      <sheetName val="Valores Const_nueva MdeO"/>
      <sheetName val="Valores Const"/>
      <sheetName val="Valores Const_READEC"/>
      <sheetName val="Bacheo con saneam."/>
      <sheetName val="Bacheo con saneam_READEC"/>
      <sheetName val="Sellado fisuras_c_coef"/>
      <sheetName val="Sellado fisuras_READEC"/>
      <sheetName val="Relleno ahuellam."/>
      <sheetName val="Relleno ahuellam_READEC"/>
      <sheetName val="Carpeta_c_coef"/>
      <sheetName val="Carpeta_READEC"/>
      <sheetName val="Banquina_c_coef"/>
      <sheetName val="Banquina_READEC"/>
      <sheetName val="Terraplen_c_coef"/>
      <sheetName val="Terraplen_READEC"/>
      <sheetName val="Terraplen sin comp c_coef_NO!"/>
      <sheetName val="Terraplen sin comp _READEC_NO!"/>
      <sheetName val="Escarificado"/>
      <sheetName val="Escarificado_READEC"/>
      <sheetName val="SubBase_c_coef"/>
      <sheetName val="SubBase_READEC"/>
      <sheetName val="Base_c_coef"/>
      <sheetName val="Base_READEC"/>
      <sheetName val="Riego imprim."/>
      <sheetName val="Riego imprim_READEC"/>
      <sheetName val="Obra Basica"/>
      <sheetName val="Obra Basica_READEC"/>
      <sheetName val="Alteo de muros y guard_c_co (2)"/>
      <sheetName val="Alteo de muros y guard_READEC"/>
      <sheetName val="Excavacion_c_coef"/>
      <sheetName val="Excavacion_READEC"/>
      <sheetName val="Dren_c_coef"/>
      <sheetName val="Dren_READEC"/>
      <sheetName val="Baranda_c_coef"/>
      <sheetName val="Baranda_READEC"/>
      <sheetName val="Retiro y recol Pretiles"/>
      <sheetName val="Retiro y recol Pretiles_READEC"/>
      <sheetName val="SeñHoriz_c_coef"/>
      <sheetName val="SeñHoriz_READEC"/>
      <sheetName val="Senda Peatonal"/>
      <sheetName val="Senda Peatonal_READEC"/>
      <sheetName val="BarandaPasamano_c_coef"/>
      <sheetName val="BarandaPasamano_c_coef_READEC"/>
      <sheetName val="CICLOVIA"/>
      <sheetName val="CICLOVIA_READEC"/>
      <sheetName val="ImprimReforzada"/>
      <sheetName val="ImprimReforzada_READEC"/>
      <sheetName val="Rep.Pte.C.Cura"/>
      <sheetName val="Rep.Pte.C.Cura_READEC"/>
      <sheetName val="Junta de Dilatación_c_coef"/>
      <sheetName val="Junta de Dilatación_c_co_READEC"/>
      <sheetName val="Hormigon_rep_de cunetas_c_coef"/>
      <sheetName val="Hormigon_rep_de cunetas_READEC"/>
      <sheetName val="BandasOSonoras_c_coef"/>
      <sheetName val="BandasOSonoras_READEC"/>
      <sheetName val="Rep.IntegralAlc_c_coef"/>
      <sheetName val="Rep.IntegralAlc_READEC"/>
      <sheetName val="Microaglomerado"/>
      <sheetName val="Microaglomerado_READEC"/>
      <sheetName val="RepSocava80.26"/>
      <sheetName val="RepSocava80.26_READEC"/>
      <sheetName val="Riego de liga_c_coef "/>
      <sheetName val="Rep.IntegralPteRºHermoso"/>
      <sheetName val="Rep.IntegralPteRºHermoso_READEC"/>
      <sheetName val="Rep.IntegralPteAºPartido"/>
      <sheetName val="Rep.IntegralPteAºPartido_READEC"/>
      <sheetName val="Riego de liga_READEC"/>
      <sheetName val="Gaviones_c_coef"/>
      <sheetName val="Gaviones_READEC"/>
      <sheetName val="Retiro y recol Baranda_c_coef"/>
      <sheetName val="Retiro_recol Baran_READEC"/>
      <sheetName val="Hormigon_CLASE &quot;C&quot;"/>
      <sheetName val="Hormigon_CLASE &quot;C&quot;_READEC"/>
      <sheetName val="Señal vertical_c_coef"/>
      <sheetName val="Señal vertical_READEC"/>
      <sheetName val="Mat.Comerciales"/>
      <sheetName val="Mat.ComercialesREADEC"/>
      <sheetName val="Mat explotados Base"/>
      <sheetName val="Mat explotados BaseREADEC"/>
      <sheetName val="Mat explotados Arena"/>
      <sheetName val="Mat explotados ArenaREADEC"/>
      <sheetName val="Mat explotados ArenaTrit"/>
      <sheetName val="Mat explotados ArenaTritREADEC"/>
      <sheetName val="Mat explotados PiedraTrit"/>
      <sheetName val="Mat explotados PiedraTritREADEC"/>
      <sheetName val="Materiales comerciales c_coef"/>
      <sheetName val="Rest.Drenaje_c_coef"/>
      <sheetName val="Rest.Drenaje_READEC"/>
      <sheetName val="Rotondas"/>
      <sheetName val="Rotondas_READEC"/>
      <sheetName val="Acc.Chimehuin"/>
      <sheetName val="Acc.Chimehuin_READEC"/>
      <sheetName val="Coefientes Generales"/>
      <sheetName val="Materiales comerciales_READEC"/>
      <sheetName val="Hoja3"/>
      <sheetName val="Hormigon_CLASE _C__READEC"/>
      <sheetName val="Rest_Drenaje_REA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ómputo Mant.Rutina"/>
      <sheetName val="Presupuesto MantRutina"/>
      <sheetName val="Presupuesto MantRutina_READEC"/>
      <sheetName val="Precios"/>
      <sheetName val="Precios_READEC"/>
      <sheetName val="Costo de Equipos"/>
      <sheetName val="Variación Insumos"/>
      <sheetName val="Equipo Min"/>
      <sheetName val="Valores Const"/>
      <sheetName val="Valores Const_READEC"/>
      <sheetName val="Sin uso"/>
      <sheetName val="Bacheo c_coef"/>
      <sheetName val="Bacheo c_coef_READEC"/>
      <sheetName val="Sellado fisuras_c_coef"/>
      <sheetName val="Sellado fisuras_c_coef_READEC"/>
      <sheetName val="corte de pastos_c_coef"/>
      <sheetName val="corte de pastos_c_coef_READEC"/>
      <sheetName val="Desembanque_c_coef"/>
      <sheetName val="Desembanque_c_coef_READEC"/>
      <sheetName val="Pintado_c_coef"/>
      <sheetName val="Pintado_c_coef_READEC"/>
      <sheetName val="Señalamiento_c_coef"/>
      <sheetName val="Señalamiento_c_coef_READEC"/>
      <sheetName val="Banquina_c_coef"/>
      <sheetName val="Banquina_c_coef_READEC"/>
      <sheetName val="perfilado_c_coef "/>
      <sheetName val="perfilado_c_coef_READEC"/>
      <sheetName val="limpieza_c_coef"/>
      <sheetName val="limpieza_c_coef_READEC"/>
      <sheetName val="Baranda_c_coef "/>
      <sheetName val="Baranda_c_coef_READEC"/>
      <sheetName val="limpieza señales_c_coef"/>
      <sheetName val="limpieza señales_c_coef_READEC"/>
      <sheetName val="Pretiles_c_coef"/>
      <sheetName val="Pretiles_c_coef_READEC"/>
      <sheetName val="invernal_c_coef"/>
      <sheetName val="invernal_c_coef_READEC"/>
      <sheetName val="Mat explotados Base-Banq"/>
      <sheetName val="Mat explotados Base-Banq_READEC"/>
      <sheetName val="Mat explotados Arena"/>
      <sheetName val="Mat explotados Arena_READEC"/>
      <sheetName val="Mat explotados ArenaTrit"/>
      <sheetName val="Mat explotados ArenaTrit_READEC"/>
      <sheetName val="Mat explotados PiedraTrit"/>
      <sheetName val="Mat explotados PiedraTrit_READE"/>
      <sheetName val="Mat.Comerciales"/>
      <sheetName val="Materiales comerciales c_coef"/>
      <sheetName val="Materiales comerciales c_co_REA"/>
      <sheetName val="Coefientes Generales"/>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ómputo Mant.Rutina"/>
      <sheetName val="Presupuesto MantRutina"/>
      <sheetName val="Presupuesto MantRutina_READEC"/>
      <sheetName val="Precios"/>
      <sheetName val="Precios_READEC"/>
      <sheetName val="Comparación Precios"/>
      <sheetName val="Costo de Equipos"/>
      <sheetName val="Variación Insumos"/>
      <sheetName val="Valores Const_nueva MdeO"/>
      <sheetName val="Valores Const"/>
      <sheetName val="Valores Const_READEC"/>
      <sheetName val="Mat.Comerciales"/>
      <sheetName val="Mat.Comerciales READEC"/>
      <sheetName val="Vivienda"/>
      <sheetName val="Movilidad 4x4"/>
      <sheetName val="Movilidad 4x4_READEC"/>
      <sheetName val="Movilidad sedan"/>
      <sheetName val="Movilidad sedan_READEC"/>
      <sheetName val="Ayudantes Balanza"/>
      <sheetName val="Ayudantes Balanza_READEC"/>
      <sheetName val="Bacheo c_coef"/>
      <sheetName val="Bacheo c_coef_READEC"/>
      <sheetName val="Sellado fisuras_c_coef"/>
      <sheetName val="Sellado fisuras_c_coef READEC"/>
      <sheetName val="corte de pastos_c_coef"/>
      <sheetName val="corte de pastos_c_coef_READEC"/>
      <sheetName val="Desembanque_c_coef"/>
      <sheetName val="Desembanque_c_coef_READEC"/>
      <sheetName val="Pintado_c_coef"/>
      <sheetName val="Pintado_c_coef_READEC"/>
      <sheetName val="Señalvertical_c_coef"/>
      <sheetName val="Señalvertical_c_coef_READEC"/>
      <sheetName val="Banquina_c_coef"/>
      <sheetName val="Banquina_c_coef_READEC"/>
      <sheetName val="Mat Banquina_c_coef"/>
      <sheetName val="Mat Banquina_c_coef_READEC"/>
      <sheetName val="perfilado_c_coef "/>
      <sheetName val="perfilado_c_coef_READEC"/>
      <sheetName val="limpieza gral_c_coef"/>
      <sheetName val="limpieza gral _c_coef_READEC"/>
      <sheetName val="Baranda_c_coef "/>
      <sheetName val="Baranda_c_coef_READEC"/>
      <sheetName val="limpieza señales_c_coef"/>
      <sheetName val="limpieza señales_c_coef_READEC"/>
      <sheetName val="Pretiles_c_coef"/>
      <sheetName val="Pretiles_c_coef_READEC"/>
      <sheetName val="Materiales comerciales c_coef"/>
      <sheetName val="Coefientes Generales"/>
      <sheetName val="Coefientes Generales_READEC"/>
      <sheetName val="Hoja2"/>
      <sheetName val="Hoja3"/>
      <sheetName val="Comp_Presup_Feb06"/>
      <sheetName val="Cómputo Recuperacion Redet."/>
      <sheetName val="Cómputo OIO Redet. "/>
      <sheetName val="Presupuesto OIO READEC"/>
      <sheetName val="Presupuesto OR_READEC"/>
      <sheetName val="Coef Recup y OIO"/>
      <sheetName val="Tabla &quot;B&quot;"/>
      <sheetName val="Precio Comb"/>
      <sheetName val="Escarif Banq_READEC"/>
      <sheetName val="ImprimReforzada_READEC"/>
      <sheetName val="Fresado_READEC"/>
      <sheetName val="Fresado_Horm"/>
      <sheetName val="Calzada Hº_READEC"/>
      <sheetName val="Correc Def"/>
      <sheetName val="Sellado fisuras_READEC"/>
      <sheetName val="Riego de liga_READEC"/>
      <sheetName val="carpeta_READEC"/>
      <sheetName val="Banquina_READEC"/>
      <sheetName val="SubBase_READEC"/>
      <sheetName val="Base_READEC"/>
      <sheetName val="demolicion_READEC"/>
      <sheetName val="Alcantarilla_READEC"/>
      <sheetName val="Hormigon cabeceras_READEC"/>
      <sheetName val="Reparacion alcantarilla_READEC"/>
      <sheetName val="Travesia Senillosa_READEC"/>
      <sheetName val="BandasOSonoras_READEC"/>
      <sheetName val="Prolongacion alc_READEC"/>
      <sheetName val="Rest.Drenaje_READEC"/>
      <sheetName val="SeñHoriz_READEC"/>
      <sheetName val="SeñHoriz extrusion_READEC"/>
      <sheetName val="Señalvertical_READEC"/>
      <sheetName val="Baranda_READEC"/>
      <sheetName val="Derivador Picún"/>
      <sheetName val="Mat expl_Base_READEC"/>
      <sheetName val="Mat expl_Banquina_READEC"/>
      <sheetName val="Mat explotados arena READEC"/>
      <sheetName val="Mat expl_ArenaTrit_READEC"/>
      <sheetName val="Mat expl_PiedraTrit_READEC"/>
      <sheetName val="Materiales comerciales_READEC"/>
      <sheetName val="Coefientes Mant"/>
      <sheetName val="Inversiones"/>
      <sheetName val="Hitos 106"/>
      <sheetName val="Porcentajes (2)"/>
      <sheetName val="Detalle Inversiones"/>
      <sheetName val="Detalle Secciones"/>
      <sheetName val="Dist.Porcentual"/>
      <sheetName val="Dist.Porc.p_Sec"/>
      <sheetName val="Planilla Porcentual"/>
      <sheetName val="Planilla Datos Gr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LAn"/>
      <sheetName val="PRESUPU"/>
      <sheetName val="ANALISIS"/>
      <sheetName val="equipos"/>
    </sheetNames>
    <sheetDataSet>
      <sheetData sheetId="0" refreshError="1"/>
      <sheetData sheetId="1" refreshError="1">
        <row r="3">
          <cell r="B3" t="str">
            <v>OBRA: Ruta Provincial Nº 6 Tramo:RINCON DE LOS SAUCES-CRUCERO CATRIEL.</v>
          </cell>
        </row>
        <row r="4">
          <cell r="B4" t="str">
            <v>DIRECCION PROVINCIAL DE VIALIDAD DE NEUQUEN</v>
          </cell>
        </row>
        <row r="6">
          <cell r="B6" t="str">
            <v>DESIGNACION</v>
          </cell>
        </row>
        <row r="8">
          <cell r="B8" t="str">
            <v>EXCAVACION NO CLASIFICADA</v>
          </cell>
        </row>
        <row r="9">
          <cell r="B9" t="str">
            <v>TERRAPLENES</v>
          </cell>
        </row>
        <row r="10">
          <cell r="B10" t="str">
            <v>CON COMPACTACION ESPECIAL</v>
          </cell>
        </row>
        <row r="11">
          <cell r="B11" t="str">
            <v>SIN COMPACTACION ESPECIAL</v>
          </cell>
        </row>
        <row r="12">
          <cell r="B12" t="str">
            <v>PREPARACION DE LA SUB-RASANTE</v>
          </cell>
        </row>
        <row r="13">
          <cell r="B13" t="str">
            <v>MENBRANA ASFALTICA</v>
          </cell>
        </row>
        <row r="14">
          <cell r="B14" t="str">
            <v>CONSTRUCCION DE SUB-BASE</v>
          </cell>
        </row>
        <row r="15">
          <cell r="B15" t="str">
            <v>CONSTRUCCION DE BASE</v>
          </cell>
        </row>
        <row r="16">
          <cell r="B16" t="str">
            <v>IMPRIMACION CON MATERIAL BITUMINOSO</v>
          </cell>
        </row>
        <row r="17">
          <cell r="B17" t="str">
            <v>EJECUC.DE TRATAM.BITUM. SUPERF.T/DOBLE</v>
          </cell>
        </row>
        <row r="18">
          <cell r="B18" t="str">
            <v>EXCAVACION PARA FUNDACIONES</v>
          </cell>
        </row>
        <row r="19">
          <cell r="B19" t="str">
            <v>HORMIGON DE PIEDRA  ARMADO CLASE "B"</v>
          </cell>
        </row>
        <row r="20">
          <cell r="B20" t="str">
            <v>HORMIGON DE PIEDRA  ARMADO CLASE "D"</v>
          </cell>
        </row>
        <row r="21">
          <cell r="B21" t="str">
            <v>HORMIGON DE PIEDRA  ARMADO CLASE "E"</v>
          </cell>
        </row>
        <row r="22">
          <cell r="B22" t="str">
            <v>ACEROS ESPECIALES EN BARRAS COLOCADOS</v>
          </cell>
        </row>
        <row r="23">
          <cell r="B23" t="str">
            <v>GAVIONES PIEDRA EMBOLS.CON ALAMBRE TEJIDO</v>
          </cell>
        </row>
        <row r="24">
          <cell r="B24" t="str">
            <v>COLCHONETAS PIEDRA EMBOLS.CON ALAMBRE TEJIDO</v>
          </cell>
        </row>
        <row r="25">
          <cell r="B25" t="str">
            <v>PRETILES DE HORMIGON ARMADO COLOCADOS S/PLA.</v>
          </cell>
        </row>
        <row r="26">
          <cell r="B26" t="str">
            <v>DEMOLICION DE OBRAS VARIAS</v>
          </cell>
        </row>
        <row r="27">
          <cell r="B27" t="str">
            <v>PAVIMENTO EXISTENTE</v>
          </cell>
        </row>
        <row r="28">
          <cell r="B28" t="str">
            <v>ALCANTARILLAS.DE CAÑOS DE Hº CON CABECERAS</v>
          </cell>
        </row>
        <row r="29">
          <cell r="B29" t="str">
            <v>DIENTE DE HORMIGON EXISTENTE</v>
          </cell>
        </row>
        <row r="30">
          <cell r="B30" t="str">
            <v xml:space="preserve">SEÑALAMIENTO </v>
          </cell>
        </row>
        <row r="31">
          <cell r="B31" t="str">
            <v>SEÑALAMIENTO VERTICAL</v>
          </cell>
        </row>
        <row r="32">
          <cell r="B32" t="str">
            <v>SEÑALAMIENTO HORIZONTAL</v>
          </cell>
        </row>
        <row r="33">
          <cell r="B33" t="str">
            <v>TRATAM.DE AREAS DESMONTADAS,REVEGETALIZACION</v>
          </cell>
        </row>
        <row r="34">
          <cell r="B34" t="str">
            <v>INCLUIDA GROLLA DE RASTROJOS</v>
          </cell>
        </row>
        <row r="35">
          <cell r="B35" t="str">
            <v>MOVILIZACION DE OBRA</v>
          </cell>
        </row>
      </sheetData>
      <sheetData sheetId="2" refreshError="1"/>
      <sheetData sheetId="3"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ORIGEN 8-95"/>
      <sheetName val="INSUMOS 8-95"/>
      <sheetName val="ORIGEN MZ-98"/>
      <sheetName val="INSUMOS MZ-98"/>
      <sheetName val="ORIGEN 8-00"/>
      <sheetName val="INSUMOS 8-00"/>
      <sheetName val="A REDETERM. CON ORIGEN 95"/>
      <sheetName val="A REDETERM CON ORIGEN `98"/>
      <sheetName val="A REDETERM. CON ORIGEN '00"/>
      <sheetName val="Hoja10"/>
      <sheetName val="ORIGEN MZ_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mp_Presup_Carp6 y 8 en sector"/>
      <sheetName val="Comp_Presup_Carp6 y 8_READEC"/>
      <sheetName val="Cómputo Recuperacion Redet."/>
      <sheetName val="Cómputo OIO Redet. "/>
      <sheetName val="Presupuesto OIO"/>
      <sheetName val="Presupuesto OIO READEC"/>
      <sheetName val="Presupuesto OR"/>
      <sheetName val="Presupuesto OR_READEC"/>
      <sheetName val="Variación Insumos"/>
      <sheetName val="Precios"/>
      <sheetName val="Precios_READEC"/>
      <sheetName val="Costo de Equipos"/>
      <sheetName val="Valores Const"/>
      <sheetName val="Valores Const_nueva MdeO"/>
      <sheetName val="Valores Const_READEC"/>
      <sheetName val="Escarif Banquina"/>
      <sheetName val="Escarif Banq_READEC"/>
      <sheetName val="ImprimReforzada"/>
      <sheetName val="ImprimReforzada_READEC"/>
      <sheetName val="Bacheo c_coef"/>
      <sheetName val="Bacheo c_coef_READEC"/>
      <sheetName val="Sellado fisuras_c_coef"/>
      <sheetName val="Sellado fisuras_READEC"/>
      <sheetName val="Riego de liga_c_coef "/>
      <sheetName val="Riego de liga_READEC"/>
      <sheetName val="refuerzo_c_coef"/>
      <sheetName val="refuerzo_READEC"/>
      <sheetName val="Fresado"/>
      <sheetName val="Fresado_READEC"/>
      <sheetName val="Lechada"/>
      <sheetName val="Lechada_READEC"/>
      <sheetName val="Banquina_c_coef"/>
      <sheetName val="Banquina_READEC"/>
      <sheetName val="SubBase_c_coef"/>
      <sheetName val="SubBase_READEC"/>
      <sheetName val="Base_c_coef"/>
      <sheetName val="Base_READEC"/>
      <sheetName val="demolicion_c_coef"/>
      <sheetName val="demolicion_READEC"/>
      <sheetName val="Alcantarilla"/>
      <sheetName val="Alcantarilla_READEC"/>
      <sheetName val="Reparacion alcantarilla_c_coef"/>
      <sheetName val="Reparacion alcantarilla_READEC"/>
      <sheetName val="Travesia Senillosa"/>
      <sheetName val="Travesia Senillosa_READEC"/>
      <sheetName val="BandasOSonoras_c_coef"/>
      <sheetName val="BandasOSonoras_READEC"/>
      <sheetName val="Prolongacion alc"/>
      <sheetName val="Prolongacion alc_READEC"/>
      <sheetName val="Rest.Drenaje_c_coef"/>
      <sheetName val="Rest.Drenaje_READEC"/>
      <sheetName val="SeñHoriz_c_coef"/>
      <sheetName val="SeñHoriz_READEC"/>
      <sheetName val="SeñHoriz extrusion_c_coef"/>
      <sheetName val="SeñHoriz extrusion_READEC"/>
      <sheetName val="Señalvertical_c_coef"/>
      <sheetName val="Señalvertical_READEC"/>
      <sheetName val="Baranda_c_coef"/>
      <sheetName val="Baranda_READEC"/>
      <sheetName val="Mat.Comerciales"/>
      <sheetName val="Mat.Comerciales_READEC"/>
      <sheetName val="Mat explotados Base"/>
      <sheetName val="Mat expl_Base_READEC"/>
      <sheetName val="Mat explotados Banquina"/>
      <sheetName val="Mat expl_Banquina_READEC"/>
      <sheetName val="Mat explotados Arena"/>
      <sheetName val="Mat explotados arena READEC"/>
      <sheetName val="Mat explotados ArenaTrit"/>
      <sheetName val="Mat expl_ArenaTrit_READEC"/>
      <sheetName val="Mat explotados PiedraTrit"/>
      <sheetName val="Mat expl_PiedraTrit_READEC"/>
      <sheetName val="Materiales comerciales c_coef"/>
      <sheetName val="Materiales comerciales_READEC"/>
      <sheetName val="Coefientes Generales"/>
      <sheetName val="Hoja2"/>
      <sheetName val="Hoja3"/>
      <sheetName val="D-12°Neuquén"/>
      <sheetName val="D-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Valores Const_READEC"/>
      <sheetName val="Costo de Equipos"/>
      <sheetName val="Comp_Presup_07"/>
      <sheetName val="Cómputo OR"/>
      <sheetName val="Cómputo OIO"/>
      <sheetName val="Presupuesto OIO "/>
      <sheetName val="Presupuesto OR"/>
      <sheetName val="Coef R y OIO"/>
      <sheetName val="Tabla &quot;B&quot;"/>
      <sheetName val="Mano de Obra"/>
      <sheetName val="Precio Comb"/>
      <sheetName val="Escarif Banq_READEC"/>
      <sheetName val="ImprimReforzada_READEC"/>
      <sheetName val="Fresado_READEC"/>
      <sheetName val="Bacheo c_coef_READEC"/>
      <sheetName val="Correc Def"/>
      <sheetName val="Sellado fisuras_READEC"/>
      <sheetName val="Riego de liga_READEC"/>
      <sheetName val="carpeta_READEC"/>
      <sheetName val="Banquina_READEC"/>
      <sheetName val="SubBase_READEC"/>
      <sheetName val="Base_READEC"/>
      <sheetName val="demolicion_READEC"/>
      <sheetName val="Alcantarilla_READEC"/>
      <sheetName val="Hormigon cabeceras_READEC"/>
      <sheetName val="Reparacion alcantarilla_READEC"/>
      <sheetName val="Travesia Senillosa_READEC"/>
      <sheetName val="BandasOSonoras_READEC"/>
      <sheetName val="Prolongacion alc_READEC"/>
      <sheetName val="Rest.Drenaje_READEC"/>
      <sheetName val="SeñHoriz_READEC"/>
      <sheetName val="SeñHoriz extrusion_READEC"/>
      <sheetName val="Señalvertical_READEC"/>
      <sheetName val="Baranda_READEC"/>
      <sheetName val="Derivador Picún"/>
      <sheetName val="CIPPA"/>
      <sheetName val="Balanzas"/>
      <sheetName val="Mat expl_Base_READEC"/>
      <sheetName val="Mat expl_Banquina_READEC"/>
      <sheetName val="Mat explotados arena READEC"/>
      <sheetName val="Mat expl_ArenaTrit_READEC"/>
      <sheetName val="Mat expl_PiedraTrit_READEC"/>
      <sheetName val="Materiales comerciales_READEC"/>
      <sheetName val="Vivienda"/>
      <sheetName val="Movilidad 4x4_READEC"/>
      <sheetName val="Movilidad sedan_READEC"/>
      <sheetName val="Ayudantes Balanza_READEC"/>
      <sheetName val="corte de pastos_c_coef_READEC"/>
      <sheetName val="Desembanque_c_coef_READEC"/>
      <sheetName val="Pintado_c_coef_READEC"/>
      <sheetName val="Señalvertical_c_coef_READEC"/>
      <sheetName val="perfilado_c_coef_READEC"/>
      <sheetName val="limpieza gral _c_coef_READEC"/>
      <sheetName val="Baranda_c_coef_READEC"/>
      <sheetName val="limpieza señales_c_coef_READEC"/>
      <sheetName val="Cómputo Mant.Rutina"/>
      <sheetName val="Presupuesto MantRutina_READEC"/>
      <sheetName val="Coefientes Mant"/>
      <sheetName val="VC"/>
      <sheetName val="P"/>
      <sheetName val="P_R"/>
      <sheetName val="Variación Insumos"/>
      <sheetName val="Inversiones"/>
      <sheetName val="Hitos 106"/>
      <sheetName val="Porcentajes (2)"/>
      <sheetName val="Detalle Inversiones"/>
      <sheetName val="Detalle Secciones"/>
      <sheetName val="Dist.Porc.p_Sec"/>
      <sheetName val="Planilla Porcentual"/>
      <sheetName val="Planilla Datos Grales"/>
      <sheetName val="PTP_Ruta 22 - S1"/>
      <sheetName val="PTP_Ruta 237 - S1"/>
      <sheetName val="PTP_Ruta 237 - S2"/>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ómputo Recuperacion Redet."/>
      <sheetName val="Cómputo OIO Redet. "/>
      <sheetName val="Presupuesto OIO"/>
      <sheetName val="Presupuesto OR"/>
      <sheetName val="Precios"/>
      <sheetName val="Costo de Equipos"/>
      <sheetName val="Valores Const"/>
      <sheetName val="Obra Basica"/>
      <sheetName val="Escarificado_c_coef"/>
      <sheetName val="SubBase_c_coef"/>
      <sheetName val="Base_c_coef"/>
      <sheetName val="Banquina_c_coef"/>
      <sheetName val="Sellado fisuras_c_coef"/>
      <sheetName val="Riego de liga_c_coef "/>
      <sheetName val="Imprimacion_c_coef"/>
      <sheetName val="Carpeta_c_coef"/>
      <sheetName val="Bacheo c_coef"/>
      <sheetName val="Terraplen_c_coef"/>
      <sheetName val="Rest.Drenaje_c_coef"/>
      <sheetName val="Gaviones_c_coef"/>
      <sheetName val="Dren_c_coef"/>
      <sheetName val="Retiro Derrumbes_c_coef"/>
      <sheetName val="Limpieza y traslado_c_coef"/>
      <sheetName val="Retiro y recol Baranda_c_coef"/>
      <sheetName val="Hormigon_rep_de cunetas_c_coef"/>
      <sheetName val="Acond.Contratalud_c_coef"/>
      <sheetName val="Rep.Alcantarillas_c_coef"/>
      <sheetName val="Read_Sist_Drenaje Pr1071_c_coef"/>
      <sheetName val="Saneamiento 1103_c_coef"/>
      <sheetName val="Baranda_c_coef"/>
      <sheetName val="Alteo de muros y guard_c_coef"/>
      <sheetName val="SeñHoriz_c_coef"/>
      <sheetName val="Mat.Comerciales"/>
      <sheetName val="Mat explotados Base"/>
      <sheetName val="Mat explotados Arena"/>
      <sheetName val="Mat explotados ArenaTrit"/>
      <sheetName val="Mat explotados PiedraTrit"/>
      <sheetName val="Materiales comerciales c_coef"/>
      <sheetName val="Coefientes Generales"/>
      <sheetName val="Hoja2"/>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Q CHIV"/>
      <sheetName val="EQUIPOS"/>
      <sheetName val="MATERIALES"/>
      <sheetName val="LISTAEQ"/>
      <sheetName val="planillaoferta"/>
      <sheetName val="PLAN2"/>
      <sheetName val="PRESUPU"/>
      <sheetName val="analisis"/>
      <sheetName val="analisis auxiliar"/>
      <sheetName val="M.deO."/>
      <sheetName val="Gráfico3"/>
      <sheetName val="PDT"/>
      <sheetName val="Gráfico1"/>
      <sheetName val="Gráfico2"/>
      <sheetName val="Honorarios Ingeniero"/>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ranspmateriales"/>
      <sheetName val="EQUIPOS"/>
      <sheetName val="MATERIALES"/>
      <sheetName val="LISTAEQ"/>
      <sheetName val="PRESUpcompuorig"/>
      <sheetName val="PRESUPU"/>
      <sheetName val="analisis"/>
      <sheetName val="M.deO."/>
      <sheetName val="analisis auxiliar"/>
      <sheetName val="PDT"/>
      <sheetName val="Gráfico1"/>
      <sheetName val="Gráfico2"/>
      <sheetName val="Honorarios Ingeniero"/>
      <sheetName val="planillaoferta"/>
    </sheetNames>
    <sheetDataSet>
      <sheetData sheetId="0" refreshError="1"/>
      <sheetData sheetId="1" refreshError="1"/>
      <sheetData sheetId="2" refreshError="1"/>
      <sheetData sheetId="3"/>
      <sheetData sheetId="4" refreshError="1"/>
      <sheetData sheetId="5"/>
      <sheetData sheetId="6"/>
      <sheetData sheetId="7" refreshError="1"/>
      <sheetData sheetId="8"/>
      <sheetData sheetId="9" refreshError="1"/>
      <sheetData sheetId="10" refreshError="1"/>
      <sheetData sheetId="11" refreshError="1"/>
      <sheetData sheetId="12"/>
      <sheetData sheetId="13"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IO"/>
      <sheetName val="Equipos"/>
      <sheetName val="Gráfico1"/>
      <sheetName val="Plan de trabajos"/>
      <sheetName val="PRESUPU"/>
      <sheetName val="ANALISIS"/>
    </sheetNames>
    <sheetDataSet>
      <sheetData sheetId="0"/>
      <sheetData sheetId="1"/>
      <sheetData sheetId="2" refreshError="1"/>
      <sheetData sheetId="3"/>
      <sheetData sheetId="4"/>
      <sheetData sheetId="5"/>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equipo"/>
      <sheetName val="PLAn "/>
      <sheetName val="PRESUPU"/>
      <sheetName val="ANALISIS"/>
      <sheetName val="oferta"/>
      <sheetName val="LISTAEQ"/>
    </sheetNames>
    <sheetDataSet>
      <sheetData sheetId="0"/>
      <sheetData sheetId="1"/>
      <sheetData sheetId="2"/>
      <sheetData sheetId="3" refreshError="1">
        <row r="1">
          <cell r="P1" t="str">
            <v>*</v>
          </cell>
          <cell r="Q1" t="str">
            <v xml:space="preserve">ITEM: </v>
          </cell>
          <cell r="AM1" t="str">
            <v>*</v>
          </cell>
          <cell r="BB1" t="str">
            <v>@</v>
          </cell>
        </row>
        <row r="2">
          <cell r="P2" t="str">
            <v>*</v>
          </cell>
          <cell r="R2" t="str">
            <v>.</v>
          </cell>
          <cell r="AM2" t="str">
            <v>*</v>
          </cell>
          <cell r="BB2" t="str">
            <v>@</v>
          </cell>
        </row>
        <row r="3">
          <cell r="P3" t="str">
            <v>*</v>
          </cell>
          <cell r="R3" t="str">
            <v>.</v>
          </cell>
          <cell r="AM3" t="str">
            <v>*</v>
          </cell>
          <cell r="BB3" t="str">
            <v>@</v>
          </cell>
        </row>
        <row r="4">
          <cell r="P4" t="str">
            <v>*</v>
          </cell>
          <cell r="Q4">
            <v>0</v>
          </cell>
          <cell r="S4">
            <v>0</v>
          </cell>
          <cell r="AM4" t="str">
            <v>*</v>
          </cell>
          <cell r="BB4" t="str">
            <v>@</v>
          </cell>
        </row>
        <row r="5">
          <cell r="P5" t="str">
            <v>*</v>
          </cell>
          <cell r="Q5" t="str">
            <v>A) EJECUCION:</v>
          </cell>
          <cell r="AM5" t="str">
            <v>*</v>
          </cell>
          <cell r="BB5" t="str">
            <v>@</v>
          </cell>
        </row>
        <row r="6">
          <cell r="P6" t="str">
            <v>*</v>
          </cell>
          <cell r="S6" t="str">
            <v xml:space="preserve">           E Q U I P O</v>
          </cell>
          <cell r="AA6" t="str">
            <v xml:space="preserve">C O S T O </v>
          </cell>
          <cell r="AD6" t="str">
            <v xml:space="preserve">              POTENCIA</v>
          </cell>
          <cell r="AM6" t="str">
            <v>*</v>
          </cell>
          <cell r="BB6" t="str">
            <v>@</v>
          </cell>
        </row>
        <row r="7">
          <cell r="P7" t="str">
            <v>*</v>
          </cell>
          <cell r="Q7" t="str">
            <v>CANT</v>
          </cell>
          <cell r="S7" t="str">
            <v xml:space="preserve">                 D E S I G N A C I O N</v>
          </cell>
          <cell r="Z7" t="str">
            <v>UNITARIO</v>
          </cell>
          <cell r="AB7" t="str">
            <v>TOTAL</v>
          </cell>
          <cell r="AD7" t="str">
            <v>UNITARIO</v>
          </cell>
          <cell r="AG7" t="str">
            <v xml:space="preserve">  TOTAL</v>
          </cell>
          <cell r="AM7" t="str">
            <v>*</v>
          </cell>
          <cell r="BB7" t="str">
            <v>@</v>
          </cell>
        </row>
        <row r="8">
          <cell r="P8" t="str">
            <v>*</v>
          </cell>
          <cell r="S8" t="str">
            <v>Aplanadora</v>
          </cell>
          <cell r="Z8">
            <v>60000</v>
          </cell>
          <cell r="AB8">
            <v>0</v>
          </cell>
          <cell r="AD8">
            <v>150</v>
          </cell>
          <cell r="AE8" t="str">
            <v>HP</v>
          </cell>
          <cell r="AG8">
            <v>0</v>
          </cell>
          <cell r="AH8" t="str">
            <v>HP</v>
          </cell>
          <cell r="AM8" t="str">
            <v>*</v>
          </cell>
          <cell r="BB8" t="str">
            <v>@</v>
          </cell>
        </row>
        <row r="9">
          <cell r="P9" t="str">
            <v>*</v>
          </cell>
          <cell r="S9" t="str">
            <v>Aplanadora</v>
          </cell>
          <cell r="Z9">
            <v>65500</v>
          </cell>
          <cell r="AB9">
            <v>0</v>
          </cell>
          <cell r="AD9">
            <v>80</v>
          </cell>
          <cell r="AE9" t="str">
            <v>HP</v>
          </cell>
          <cell r="AG9">
            <v>0</v>
          </cell>
          <cell r="AH9" t="str">
            <v>HP</v>
          </cell>
          <cell r="AM9" t="str">
            <v>*</v>
          </cell>
          <cell r="BB9" t="str">
            <v>@</v>
          </cell>
        </row>
        <row r="10">
          <cell r="P10" t="str">
            <v>*</v>
          </cell>
          <cell r="S10" t="str">
            <v>Aplanadora</v>
          </cell>
          <cell r="Z10">
            <v>70000</v>
          </cell>
          <cell r="AB10">
            <v>0</v>
          </cell>
          <cell r="AD10">
            <v>80</v>
          </cell>
          <cell r="AE10" t="str">
            <v>HP</v>
          </cell>
          <cell r="AG10">
            <v>0</v>
          </cell>
          <cell r="AH10" t="str">
            <v>HP</v>
          </cell>
          <cell r="AM10" t="str">
            <v>*</v>
          </cell>
          <cell r="BB10" t="str">
            <v>@</v>
          </cell>
        </row>
        <row r="11">
          <cell r="P11" t="str">
            <v>*</v>
          </cell>
          <cell r="S11" t="str">
            <v>Aserradora de juntas</v>
          </cell>
          <cell r="Z11">
            <v>2500</v>
          </cell>
          <cell r="AB11">
            <v>0</v>
          </cell>
          <cell r="AD11">
            <v>8</v>
          </cell>
          <cell r="AE11" t="str">
            <v>HP</v>
          </cell>
          <cell r="AG11">
            <v>0</v>
          </cell>
          <cell r="AH11" t="str">
            <v>HP</v>
          </cell>
          <cell r="AM11" t="str">
            <v>*</v>
          </cell>
          <cell r="BB11" t="str">
            <v>@</v>
          </cell>
        </row>
        <row r="12">
          <cell r="P12" t="str">
            <v>*</v>
          </cell>
          <cell r="S12" t="str">
            <v>Camion volcador F 14000</v>
          </cell>
          <cell r="Z12">
            <v>50000</v>
          </cell>
          <cell r="AB12">
            <v>0</v>
          </cell>
          <cell r="AD12">
            <v>140</v>
          </cell>
          <cell r="AE12" t="str">
            <v>HP</v>
          </cell>
          <cell r="AG12">
            <v>0</v>
          </cell>
          <cell r="AH12" t="str">
            <v>HP</v>
          </cell>
          <cell r="AM12" t="str">
            <v>*</v>
          </cell>
          <cell r="BB12" t="str">
            <v>@</v>
          </cell>
        </row>
        <row r="13">
          <cell r="P13" t="str">
            <v>*</v>
          </cell>
          <cell r="S13" t="str">
            <v>Camion de mantenimiento</v>
          </cell>
          <cell r="Z13">
            <v>80000</v>
          </cell>
          <cell r="AB13">
            <v>0</v>
          </cell>
          <cell r="AD13">
            <v>150</v>
          </cell>
          <cell r="AE13" t="str">
            <v>HP</v>
          </cell>
          <cell r="AG13">
            <v>0</v>
          </cell>
          <cell r="AH13" t="str">
            <v>HP</v>
          </cell>
          <cell r="AM13" t="str">
            <v>*</v>
          </cell>
          <cell r="BB13" t="str">
            <v>@</v>
          </cell>
        </row>
        <row r="14">
          <cell r="P14" t="str">
            <v>*</v>
          </cell>
          <cell r="S14" t="str">
            <v>Cargador frontal 938 F</v>
          </cell>
          <cell r="Z14">
            <v>131000</v>
          </cell>
          <cell r="AB14">
            <v>0</v>
          </cell>
          <cell r="AD14">
            <v>140</v>
          </cell>
          <cell r="AE14" t="str">
            <v>HP</v>
          </cell>
          <cell r="AG14">
            <v>0</v>
          </cell>
          <cell r="AH14" t="str">
            <v>HP</v>
          </cell>
          <cell r="AM14" t="str">
            <v>*</v>
          </cell>
          <cell r="BB14" t="str">
            <v>@</v>
          </cell>
        </row>
        <row r="15">
          <cell r="P15" t="str">
            <v>*</v>
          </cell>
          <cell r="S15" t="str">
            <v>Cargador frontal 950</v>
          </cell>
          <cell r="Z15">
            <v>170000</v>
          </cell>
          <cell r="AB15">
            <v>0</v>
          </cell>
          <cell r="AD15">
            <v>170</v>
          </cell>
          <cell r="AE15" t="str">
            <v>HP</v>
          </cell>
          <cell r="AG15">
            <v>0</v>
          </cell>
          <cell r="AH15" t="str">
            <v>HP</v>
          </cell>
          <cell r="AM15" t="str">
            <v>*</v>
          </cell>
          <cell r="BB15" t="str">
            <v>@</v>
          </cell>
        </row>
        <row r="16">
          <cell r="P16" t="str">
            <v>*</v>
          </cell>
          <cell r="S16" t="str">
            <v>Cargador frontal 966</v>
          </cell>
          <cell r="Z16">
            <v>170000</v>
          </cell>
          <cell r="AB16">
            <v>0</v>
          </cell>
          <cell r="AD16">
            <v>170</v>
          </cell>
          <cell r="AE16" t="str">
            <v>HP</v>
          </cell>
          <cell r="AG16">
            <v>0</v>
          </cell>
          <cell r="AH16" t="str">
            <v>HP</v>
          </cell>
          <cell r="AM16" t="str">
            <v>*</v>
          </cell>
          <cell r="BB16" t="str">
            <v>@</v>
          </cell>
        </row>
        <row r="17">
          <cell r="P17" t="str">
            <v>*</v>
          </cell>
          <cell r="S17" t="str">
            <v>Cargador frontal 980 G</v>
          </cell>
          <cell r="Z17">
            <v>325000</v>
          </cell>
          <cell r="AB17">
            <v>0</v>
          </cell>
          <cell r="AD17">
            <v>300</v>
          </cell>
          <cell r="AE17" t="str">
            <v>HP</v>
          </cell>
          <cell r="AG17">
            <v>0</v>
          </cell>
          <cell r="AH17" t="str">
            <v>HP</v>
          </cell>
          <cell r="AM17" t="str">
            <v>*</v>
          </cell>
          <cell r="BB17" t="str">
            <v>@</v>
          </cell>
        </row>
        <row r="18">
          <cell r="P18" t="str">
            <v>*</v>
          </cell>
          <cell r="S18" t="str">
            <v>Cargador frontal CA200</v>
          </cell>
          <cell r="Z18">
            <v>100000</v>
          </cell>
          <cell r="AB18">
            <v>0</v>
          </cell>
          <cell r="AD18">
            <v>148</v>
          </cell>
          <cell r="AE18" t="str">
            <v>HP</v>
          </cell>
          <cell r="AG18">
            <v>0</v>
          </cell>
          <cell r="AH18" t="str">
            <v>HP</v>
          </cell>
          <cell r="AM18" t="str">
            <v>*</v>
          </cell>
          <cell r="BB18" t="str">
            <v>@</v>
          </cell>
        </row>
        <row r="19">
          <cell r="P19" t="str">
            <v>*</v>
          </cell>
          <cell r="S19" t="str">
            <v>Cargador frontal DRESSER</v>
          </cell>
          <cell r="Z19">
            <v>93000</v>
          </cell>
          <cell r="AB19">
            <v>0</v>
          </cell>
          <cell r="AD19">
            <v>170</v>
          </cell>
          <cell r="AE19" t="str">
            <v>HP</v>
          </cell>
          <cell r="AG19">
            <v>0</v>
          </cell>
          <cell r="AH19" t="str">
            <v>HP</v>
          </cell>
          <cell r="AM19" t="str">
            <v>*</v>
          </cell>
          <cell r="BB19" t="str">
            <v>@</v>
          </cell>
        </row>
        <row r="20">
          <cell r="P20" t="str">
            <v>*</v>
          </cell>
          <cell r="S20" t="str">
            <v>Compresor 185 Q</v>
          </cell>
          <cell r="Z20">
            <v>14000</v>
          </cell>
          <cell r="AB20">
            <v>0</v>
          </cell>
          <cell r="AD20">
            <v>63</v>
          </cell>
          <cell r="AE20" t="str">
            <v>HP</v>
          </cell>
          <cell r="AG20">
            <v>0</v>
          </cell>
          <cell r="AH20" t="str">
            <v>HP</v>
          </cell>
          <cell r="AM20" t="str">
            <v>*</v>
          </cell>
          <cell r="BB20" t="str">
            <v>@</v>
          </cell>
        </row>
        <row r="21">
          <cell r="P21" t="str">
            <v>*</v>
          </cell>
          <cell r="S21" t="str">
            <v>Distribuidor de piedra</v>
          </cell>
          <cell r="Z21">
            <v>80000</v>
          </cell>
          <cell r="AB21">
            <v>0</v>
          </cell>
          <cell r="AD21">
            <v>150</v>
          </cell>
          <cell r="AE21" t="str">
            <v>HP</v>
          </cell>
          <cell r="AG21">
            <v>0</v>
          </cell>
          <cell r="AH21" t="str">
            <v>HP</v>
          </cell>
          <cell r="AM21" t="str">
            <v>*</v>
          </cell>
          <cell r="BB21" t="str">
            <v>@</v>
          </cell>
        </row>
        <row r="22">
          <cell r="P22" t="str">
            <v>*</v>
          </cell>
          <cell r="S22" t="str">
            <v>Extractora de probetas</v>
          </cell>
          <cell r="Z22">
            <v>2700</v>
          </cell>
          <cell r="AB22">
            <v>0</v>
          </cell>
          <cell r="AD22">
            <v>8</v>
          </cell>
          <cell r="AE22" t="str">
            <v>HP</v>
          </cell>
          <cell r="AG22">
            <v>0</v>
          </cell>
          <cell r="AH22" t="str">
            <v>HP</v>
          </cell>
          <cell r="AM22" t="str">
            <v>*</v>
          </cell>
          <cell r="BB22" t="str">
            <v>@</v>
          </cell>
        </row>
        <row r="23">
          <cell r="P23" t="str">
            <v>*</v>
          </cell>
          <cell r="S23" t="str">
            <v>Fresadora PR 450</v>
          </cell>
          <cell r="Z23">
            <v>295000</v>
          </cell>
          <cell r="AB23">
            <v>0</v>
          </cell>
          <cell r="AD23">
            <v>450</v>
          </cell>
          <cell r="AE23" t="str">
            <v>HP</v>
          </cell>
          <cell r="AG23">
            <v>0</v>
          </cell>
          <cell r="AH23" t="str">
            <v>HP</v>
          </cell>
          <cell r="AM23" t="str">
            <v>*</v>
          </cell>
          <cell r="BB23" t="str">
            <v>@</v>
          </cell>
        </row>
        <row r="24">
          <cell r="P24" t="str">
            <v>*</v>
          </cell>
          <cell r="S24" t="str">
            <v>Fusor p/asfalto</v>
          </cell>
          <cell r="Z24">
            <v>2500</v>
          </cell>
          <cell r="AB24">
            <v>0</v>
          </cell>
          <cell r="AD24">
            <v>0</v>
          </cell>
          <cell r="AE24" t="str">
            <v>HP</v>
          </cell>
          <cell r="AG24">
            <v>0</v>
          </cell>
          <cell r="AH24" t="str">
            <v>HP</v>
          </cell>
          <cell r="AM24" t="str">
            <v>*</v>
          </cell>
          <cell r="BB24" t="str">
            <v>@</v>
          </cell>
        </row>
        <row r="25">
          <cell r="P25" t="str">
            <v>*</v>
          </cell>
          <cell r="S25" t="str">
            <v>Grupo electrogeno</v>
          </cell>
          <cell r="Z25">
            <v>20000</v>
          </cell>
          <cell r="AB25">
            <v>0</v>
          </cell>
          <cell r="AD25">
            <v>90</v>
          </cell>
          <cell r="AE25" t="str">
            <v>HP</v>
          </cell>
          <cell r="AG25">
            <v>0</v>
          </cell>
          <cell r="AH25" t="str">
            <v>HP</v>
          </cell>
          <cell r="AM25" t="str">
            <v>*</v>
          </cell>
          <cell r="BB25" t="str">
            <v>@</v>
          </cell>
        </row>
        <row r="26">
          <cell r="P26" t="str">
            <v>*</v>
          </cell>
          <cell r="S26" t="str">
            <v>Grua</v>
          </cell>
          <cell r="Z26">
            <v>40000</v>
          </cell>
          <cell r="AB26">
            <v>0</v>
          </cell>
          <cell r="AD26">
            <v>150</v>
          </cell>
          <cell r="AE26" t="str">
            <v>HP</v>
          </cell>
          <cell r="AG26">
            <v>0</v>
          </cell>
          <cell r="AH26" t="str">
            <v>HP</v>
          </cell>
          <cell r="AM26" t="str">
            <v>*</v>
          </cell>
          <cell r="BB26" t="str">
            <v>@</v>
          </cell>
        </row>
        <row r="27">
          <cell r="P27" t="str">
            <v>*</v>
          </cell>
          <cell r="S27" t="str">
            <v>Hormigonera</v>
          </cell>
          <cell r="Z27">
            <v>15000</v>
          </cell>
          <cell r="AB27">
            <v>0</v>
          </cell>
          <cell r="AD27">
            <v>15</v>
          </cell>
          <cell r="AE27" t="str">
            <v>HP</v>
          </cell>
          <cell r="AG27">
            <v>0</v>
          </cell>
          <cell r="AH27" t="str">
            <v>HP</v>
          </cell>
          <cell r="AM27" t="str">
            <v>*</v>
          </cell>
          <cell r="BB27" t="str">
            <v>@</v>
          </cell>
        </row>
        <row r="28">
          <cell r="P28" t="str">
            <v>*</v>
          </cell>
          <cell r="S28" t="str">
            <v>Motohormigonera</v>
          </cell>
          <cell r="Z28">
            <v>120000</v>
          </cell>
          <cell r="AB28">
            <v>0</v>
          </cell>
          <cell r="AD28">
            <v>240</v>
          </cell>
          <cell r="AE28" t="str">
            <v>HP</v>
          </cell>
          <cell r="AG28">
            <v>0</v>
          </cell>
          <cell r="AH28" t="str">
            <v>HP</v>
          </cell>
          <cell r="AM28" t="str">
            <v>*</v>
          </cell>
          <cell r="BB28" t="str">
            <v>@</v>
          </cell>
        </row>
        <row r="29">
          <cell r="P29" t="str">
            <v>*</v>
          </cell>
          <cell r="S29" t="str">
            <v>Motoniveladora 12F</v>
          </cell>
          <cell r="Z29">
            <v>90000</v>
          </cell>
          <cell r="AB29">
            <v>0</v>
          </cell>
          <cell r="AD29">
            <v>125</v>
          </cell>
          <cell r="AE29" t="str">
            <v>HP</v>
          </cell>
          <cell r="AG29">
            <v>0</v>
          </cell>
          <cell r="AH29" t="str">
            <v>HP</v>
          </cell>
          <cell r="AM29" t="str">
            <v>*</v>
          </cell>
          <cell r="BB29" t="str">
            <v>@</v>
          </cell>
        </row>
        <row r="30">
          <cell r="P30" t="str">
            <v>*</v>
          </cell>
          <cell r="S30" t="str">
            <v>Motoniveladora 140 H</v>
          </cell>
          <cell r="Z30">
            <v>169000</v>
          </cell>
          <cell r="AB30">
            <v>0</v>
          </cell>
          <cell r="AD30">
            <v>140</v>
          </cell>
          <cell r="AE30" t="str">
            <v>HP</v>
          </cell>
          <cell r="AG30">
            <v>0</v>
          </cell>
          <cell r="AH30" t="str">
            <v>HP</v>
          </cell>
          <cell r="AM30" t="str">
            <v>*</v>
          </cell>
          <cell r="BB30" t="str">
            <v>@</v>
          </cell>
        </row>
        <row r="31">
          <cell r="P31" t="str">
            <v>*</v>
          </cell>
          <cell r="S31" t="str">
            <v>Motoniveladora 160 H</v>
          </cell>
          <cell r="Z31">
            <v>180000</v>
          </cell>
          <cell r="AB31">
            <v>0</v>
          </cell>
          <cell r="AD31">
            <v>160</v>
          </cell>
          <cell r="AE31" t="str">
            <v>HP</v>
          </cell>
          <cell r="AG31">
            <v>0</v>
          </cell>
          <cell r="AH31" t="str">
            <v>HP</v>
          </cell>
          <cell r="AM31" t="str">
            <v>*</v>
          </cell>
          <cell r="BB31" t="str">
            <v>@</v>
          </cell>
        </row>
        <row r="32">
          <cell r="P32" t="str">
            <v>*</v>
          </cell>
          <cell r="S32" t="str">
            <v>Motoniveladora 850</v>
          </cell>
          <cell r="Z32">
            <v>98000</v>
          </cell>
          <cell r="AB32">
            <v>0</v>
          </cell>
          <cell r="AD32">
            <v>166</v>
          </cell>
          <cell r="AE32" t="str">
            <v>HP</v>
          </cell>
          <cell r="AG32">
            <v>0</v>
          </cell>
          <cell r="AH32" t="str">
            <v>HP</v>
          </cell>
          <cell r="AM32" t="str">
            <v>*</v>
          </cell>
          <cell r="BB32" t="str">
            <v>@</v>
          </cell>
        </row>
        <row r="33">
          <cell r="P33" t="str">
            <v>*</v>
          </cell>
          <cell r="S33" t="str">
            <v>Motoniveladora c/ escalificador</v>
          </cell>
          <cell r="Z33">
            <v>150000</v>
          </cell>
          <cell r="AB33">
            <v>0</v>
          </cell>
          <cell r="AD33">
            <v>225</v>
          </cell>
          <cell r="AE33" t="str">
            <v>HP</v>
          </cell>
          <cell r="AG33">
            <v>0</v>
          </cell>
          <cell r="AH33" t="str">
            <v>HP</v>
          </cell>
          <cell r="AM33" t="str">
            <v>*</v>
          </cell>
          <cell r="BB33" t="str">
            <v>@</v>
          </cell>
        </row>
        <row r="34">
          <cell r="P34" t="str">
            <v>*</v>
          </cell>
          <cell r="S34" t="str">
            <v>Pick-Up</v>
          </cell>
          <cell r="Z34">
            <v>25000</v>
          </cell>
          <cell r="AB34">
            <v>0</v>
          </cell>
          <cell r="AD34">
            <v>110</v>
          </cell>
          <cell r="AE34" t="str">
            <v>HP</v>
          </cell>
          <cell r="AG34">
            <v>0</v>
          </cell>
          <cell r="AH34" t="str">
            <v>HP</v>
          </cell>
          <cell r="AM34" t="str">
            <v>*</v>
          </cell>
          <cell r="BB34" t="str">
            <v>@</v>
          </cell>
        </row>
        <row r="35">
          <cell r="P35" t="str">
            <v>*</v>
          </cell>
          <cell r="S35" t="str">
            <v>PINT. Aplicador termoplastico</v>
          </cell>
          <cell r="Z35">
            <v>90000</v>
          </cell>
          <cell r="AB35">
            <v>0</v>
          </cell>
          <cell r="AD35">
            <v>210</v>
          </cell>
          <cell r="AE35" t="str">
            <v>HP</v>
          </cell>
          <cell r="AG35">
            <v>0</v>
          </cell>
          <cell r="AH35" t="str">
            <v>HP</v>
          </cell>
          <cell r="AM35" t="str">
            <v>*</v>
          </cell>
          <cell r="BB35" t="str">
            <v>@</v>
          </cell>
        </row>
        <row r="36">
          <cell r="P36" t="str">
            <v>*</v>
          </cell>
          <cell r="S36" t="str">
            <v>PINT-Barredor imprimador</v>
          </cell>
          <cell r="Z36">
            <v>70000</v>
          </cell>
          <cell r="AB36">
            <v>0</v>
          </cell>
          <cell r="AD36">
            <v>180</v>
          </cell>
          <cell r="AE36" t="str">
            <v>HP</v>
          </cell>
          <cell r="AG36">
            <v>0</v>
          </cell>
          <cell r="AH36" t="str">
            <v>HP</v>
          </cell>
          <cell r="AM36" t="str">
            <v>*</v>
          </cell>
          <cell r="BB36" t="str">
            <v>@</v>
          </cell>
        </row>
        <row r="37">
          <cell r="P37" t="str">
            <v>*</v>
          </cell>
          <cell r="S37" t="str">
            <v>PINT- fusor aplicador</v>
          </cell>
          <cell r="Z37">
            <v>65000</v>
          </cell>
          <cell r="AB37">
            <v>0</v>
          </cell>
          <cell r="AD37">
            <v>160</v>
          </cell>
          <cell r="AE37" t="str">
            <v>HP</v>
          </cell>
          <cell r="AG37">
            <v>0</v>
          </cell>
          <cell r="AH37" t="str">
            <v>HP</v>
          </cell>
          <cell r="AM37" t="str">
            <v>*</v>
          </cell>
          <cell r="BB37" t="str">
            <v>@</v>
          </cell>
        </row>
        <row r="38">
          <cell r="P38" t="str">
            <v>*</v>
          </cell>
          <cell r="S38" t="str">
            <v>Planta asfaltica</v>
          </cell>
          <cell r="Z38">
            <v>400000</v>
          </cell>
          <cell r="AB38">
            <v>0</v>
          </cell>
          <cell r="AD38">
            <v>200</v>
          </cell>
          <cell r="AG38">
            <v>0</v>
          </cell>
          <cell r="AH38" t="str">
            <v>HP</v>
          </cell>
          <cell r="AM38" t="str">
            <v>*</v>
          </cell>
          <cell r="AO38" t="str">
            <v xml:space="preserve">ITEM: </v>
          </cell>
          <cell r="BB38" t="str">
            <v>@</v>
          </cell>
        </row>
        <row r="39">
          <cell r="P39" t="str">
            <v>*</v>
          </cell>
          <cell r="S39" t="str">
            <v>Planta asfaltica</v>
          </cell>
          <cell r="Z39">
            <v>220000</v>
          </cell>
          <cell r="AB39">
            <v>0</v>
          </cell>
          <cell r="AD39">
            <v>0</v>
          </cell>
          <cell r="AE39" t="str">
            <v>HP</v>
          </cell>
          <cell r="AG39">
            <v>0</v>
          </cell>
          <cell r="AH39" t="str">
            <v>HP</v>
          </cell>
          <cell r="AM39" t="str">
            <v>*</v>
          </cell>
          <cell r="AO39" t="str">
            <v>CANTIDAD :</v>
          </cell>
          <cell r="AQ39" t="str">
            <v>INCIDENCIAS:</v>
          </cell>
          <cell r="BB39" t="str">
            <v>@</v>
          </cell>
        </row>
        <row r="40">
          <cell r="P40" t="str">
            <v>*</v>
          </cell>
          <cell r="S40" t="str">
            <v>Planta asfaltica</v>
          </cell>
          <cell r="Z40">
            <v>62500</v>
          </cell>
          <cell r="AB40">
            <v>0</v>
          </cell>
          <cell r="AD40">
            <v>0</v>
          </cell>
          <cell r="AE40" t="str">
            <v>HP</v>
          </cell>
          <cell r="AG40">
            <v>0</v>
          </cell>
          <cell r="AH40" t="str">
            <v>HP</v>
          </cell>
          <cell r="AM40" t="str">
            <v>*</v>
          </cell>
          <cell r="AO40">
            <v>0</v>
          </cell>
          <cell r="AP40" t="str">
            <v>%</v>
          </cell>
          <cell r="AQ40" t="str">
            <v>AMORTIZ.</v>
          </cell>
          <cell r="AR40" t="str">
            <v>%</v>
          </cell>
          <cell r="AS40" t="str">
            <v>REP. Y REP.</v>
          </cell>
          <cell r="AT40" t="str">
            <v>%</v>
          </cell>
          <cell r="AU40" t="str">
            <v>COMB. Y L.</v>
          </cell>
          <cell r="AV40" t="str">
            <v>%</v>
          </cell>
          <cell r="AW40" t="str">
            <v>M. DE OBRA</v>
          </cell>
          <cell r="AX40" t="str">
            <v>%</v>
          </cell>
          <cell r="AY40" t="str">
            <v>MATER.Y TRANSP.</v>
          </cell>
          <cell r="AZ40" t="str">
            <v>%</v>
          </cell>
          <cell r="BA40" t="str">
            <v>COSTO</v>
          </cell>
          <cell r="BB40" t="str">
            <v>@</v>
          </cell>
        </row>
        <row r="41">
          <cell r="P41" t="str">
            <v>*</v>
          </cell>
          <cell r="S41" t="str">
            <v>Planta de hormigon</v>
          </cell>
          <cell r="Z41">
            <v>52000</v>
          </cell>
          <cell r="AB41">
            <v>0</v>
          </cell>
          <cell r="AD41">
            <v>0</v>
          </cell>
          <cell r="AE41" t="str">
            <v>HP</v>
          </cell>
          <cell r="AG41">
            <v>0</v>
          </cell>
          <cell r="AH41" t="str">
            <v>HP</v>
          </cell>
          <cell r="AM41" t="str">
            <v>*</v>
          </cell>
          <cell r="AO41" t="str">
            <v>COSTO UNITARIO:</v>
          </cell>
          <cell r="BB41" t="str">
            <v>@</v>
          </cell>
        </row>
        <row r="42">
          <cell r="P42" t="str">
            <v>*</v>
          </cell>
          <cell r="S42" t="str">
            <v>Planta de trituracion</v>
          </cell>
          <cell r="Z42">
            <v>150000</v>
          </cell>
          <cell r="AB42">
            <v>0</v>
          </cell>
          <cell r="AD42">
            <v>200</v>
          </cell>
          <cell r="AE42" t="str">
            <v>HP</v>
          </cell>
          <cell r="AG42">
            <v>0</v>
          </cell>
          <cell r="AH42" t="str">
            <v>HP</v>
          </cell>
          <cell r="AM42" t="str">
            <v>*</v>
          </cell>
          <cell r="AN42">
            <v>0</v>
          </cell>
          <cell r="AO42">
            <v>0</v>
          </cell>
          <cell r="AQ42">
            <v>0</v>
          </cell>
          <cell r="AS42">
            <v>0</v>
          </cell>
          <cell r="AU42">
            <v>0</v>
          </cell>
          <cell r="AW42">
            <v>0</v>
          </cell>
          <cell r="AY42">
            <v>0</v>
          </cell>
          <cell r="BA42">
            <v>0</v>
          </cell>
          <cell r="BB42" t="str">
            <v>@</v>
          </cell>
        </row>
        <row r="43">
          <cell r="P43" t="str">
            <v>*</v>
          </cell>
          <cell r="S43" t="str">
            <v>Planta de zarandeo</v>
          </cell>
          <cell r="Z43">
            <v>60000</v>
          </cell>
          <cell r="AB43">
            <v>0</v>
          </cell>
          <cell r="AD43">
            <v>85</v>
          </cell>
          <cell r="AE43" t="str">
            <v>HP</v>
          </cell>
          <cell r="AG43">
            <v>0</v>
          </cell>
          <cell r="AH43" t="str">
            <v>HP</v>
          </cell>
          <cell r="AM43" t="str">
            <v>*</v>
          </cell>
          <cell r="AO43" t="str">
            <v>tn</v>
          </cell>
          <cell r="AP43" t="e">
            <v>#DIV/0!</v>
          </cell>
          <cell r="AR43" t="e">
            <v>#DIV/0!</v>
          </cell>
          <cell r="AT43" t="e">
            <v>#DIV/0!</v>
          </cell>
          <cell r="AV43" t="e">
            <v>#DIV/0!</v>
          </cell>
          <cell r="AX43" t="e">
            <v>#DIV/0!</v>
          </cell>
          <cell r="AZ43" t="e">
            <v>#DIV/0!</v>
          </cell>
          <cell r="BB43" t="str">
            <v>@</v>
          </cell>
        </row>
        <row r="44">
          <cell r="P44" t="str">
            <v>*</v>
          </cell>
          <cell r="S44" t="str">
            <v xml:space="preserve">Planta mezclad fija-dosificadora </v>
          </cell>
          <cell r="Z44">
            <v>80000</v>
          </cell>
          <cell r="AB44">
            <v>0</v>
          </cell>
          <cell r="AD44">
            <v>170</v>
          </cell>
          <cell r="AE44" t="str">
            <v>HP</v>
          </cell>
          <cell r="AG44">
            <v>0</v>
          </cell>
          <cell r="AH44" t="str">
            <v>HP</v>
          </cell>
          <cell r="AM44" t="str">
            <v>*</v>
          </cell>
          <cell r="BB44" t="str">
            <v>@</v>
          </cell>
        </row>
        <row r="45">
          <cell r="P45" t="str">
            <v>*</v>
          </cell>
          <cell r="S45" t="str">
            <v>Pulverizadora p/curado de Hº</v>
          </cell>
          <cell r="Z45">
            <v>3000</v>
          </cell>
          <cell r="AB45">
            <v>0</v>
          </cell>
          <cell r="AD45">
            <v>0</v>
          </cell>
          <cell r="AE45" t="str">
            <v>HP</v>
          </cell>
          <cell r="AG45">
            <v>0</v>
          </cell>
          <cell r="AH45" t="str">
            <v>HP</v>
          </cell>
          <cell r="AM45" t="str">
            <v>*</v>
          </cell>
          <cell r="AN45">
            <v>0</v>
          </cell>
          <cell r="BB45" t="str">
            <v>@</v>
          </cell>
        </row>
        <row r="46">
          <cell r="P46" t="str">
            <v>*</v>
          </cell>
          <cell r="S46" t="str">
            <v>Rastra de discos</v>
          </cell>
          <cell r="Z46">
            <v>7000</v>
          </cell>
          <cell r="AB46">
            <v>0</v>
          </cell>
          <cell r="AD46">
            <v>0</v>
          </cell>
          <cell r="AE46" t="str">
            <v>HP</v>
          </cell>
          <cell r="AG46">
            <v>0</v>
          </cell>
          <cell r="AH46" t="str">
            <v>HP</v>
          </cell>
          <cell r="AM46" t="str">
            <v>*</v>
          </cell>
          <cell r="BB46" t="str">
            <v>@</v>
          </cell>
        </row>
        <row r="47">
          <cell r="P47" t="str">
            <v>*</v>
          </cell>
          <cell r="S47" t="str">
            <v>Reconstruc. RR 250</v>
          </cell>
          <cell r="Z47">
            <v>196000</v>
          </cell>
          <cell r="AB47">
            <v>0</v>
          </cell>
          <cell r="AD47">
            <v>335</v>
          </cell>
          <cell r="AE47" t="str">
            <v>HP</v>
          </cell>
          <cell r="AG47">
            <v>0</v>
          </cell>
          <cell r="AH47" t="str">
            <v>HP</v>
          </cell>
          <cell r="AM47" t="str">
            <v>*</v>
          </cell>
          <cell r="BB47" t="str">
            <v>@</v>
          </cell>
        </row>
        <row r="48">
          <cell r="P48" t="str">
            <v>*</v>
          </cell>
          <cell r="S48" t="str">
            <v>Regador de agua</v>
          </cell>
          <cell r="Z48">
            <v>50000</v>
          </cell>
          <cell r="AB48">
            <v>0</v>
          </cell>
          <cell r="AD48">
            <v>140</v>
          </cell>
          <cell r="AE48" t="str">
            <v>HP</v>
          </cell>
          <cell r="AG48">
            <v>0</v>
          </cell>
          <cell r="AH48" t="str">
            <v>HP</v>
          </cell>
          <cell r="AM48" t="str">
            <v>*</v>
          </cell>
          <cell r="BB48" t="str">
            <v>@</v>
          </cell>
        </row>
        <row r="49">
          <cell r="P49" t="str">
            <v>*</v>
          </cell>
          <cell r="S49" t="str">
            <v>Regador de asfalto</v>
          </cell>
          <cell r="Z49">
            <v>74000</v>
          </cell>
          <cell r="AB49">
            <v>0</v>
          </cell>
          <cell r="AD49">
            <v>210</v>
          </cell>
          <cell r="AE49" t="str">
            <v>HP</v>
          </cell>
          <cell r="AG49">
            <v>0</v>
          </cell>
          <cell r="AH49" t="str">
            <v>HP</v>
          </cell>
          <cell r="AM49" t="str">
            <v>*</v>
          </cell>
          <cell r="BB49" t="str">
            <v>@</v>
          </cell>
        </row>
        <row r="50">
          <cell r="P50" t="str">
            <v>*</v>
          </cell>
          <cell r="S50" t="str">
            <v>Retroexcavador 310C</v>
          </cell>
          <cell r="Z50">
            <v>55000</v>
          </cell>
          <cell r="AB50">
            <v>0</v>
          </cell>
          <cell r="AD50">
            <v>55</v>
          </cell>
          <cell r="AE50" t="str">
            <v>HP</v>
          </cell>
          <cell r="AG50">
            <v>0</v>
          </cell>
          <cell r="AH50" t="str">
            <v>HP</v>
          </cell>
          <cell r="AM50" t="str">
            <v>*</v>
          </cell>
          <cell r="BB50" t="str">
            <v>@</v>
          </cell>
        </row>
        <row r="51">
          <cell r="P51" t="str">
            <v>*</v>
          </cell>
          <cell r="S51" t="str">
            <v>Retroexcavador 320L</v>
          </cell>
          <cell r="Z51">
            <v>130000</v>
          </cell>
          <cell r="AB51">
            <v>0</v>
          </cell>
          <cell r="AD51">
            <v>128</v>
          </cell>
          <cell r="AE51" t="str">
            <v>HP</v>
          </cell>
          <cell r="AG51">
            <v>0</v>
          </cell>
          <cell r="AH51" t="str">
            <v>HP</v>
          </cell>
          <cell r="AM51" t="str">
            <v>*</v>
          </cell>
          <cell r="AN51">
            <v>0</v>
          </cell>
          <cell r="BB51" t="str">
            <v>@</v>
          </cell>
        </row>
        <row r="52">
          <cell r="P52" t="str">
            <v>*</v>
          </cell>
          <cell r="S52" t="str">
            <v>Retroexcavador H-115</v>
          </cell>
          <cell r="Z52">
            <v>123000</v>
          </cell>
          <cell r="AB52">
            <v>0</v>
          </cell>
          <cell r="AD52">
            <v>140</v>
          </cell>
          <cell r="AE52" t="str">
            <v>HP</v>
          </cell>
          <cell r="AG52">
            <v>0</v>
          </cell>
          <cell r="AH52" t="str">
            <v>HP</v>
          </cell>
          <cell r="AM52" t="str">
            <v>*</v>
          </cell>
          <cell r="BB52" t="str">
            <v>@</v>
          </cell>
        </row>
        <row r="53">
          <cell r="P53" t="str">
            <v>*</v>
          </cell>
          <cell r="S53" t="str">
            <v>Retroexcavador H-145</v>
          </cell>
          <cell r="Z53">
            <v>180000</v>
          </cell>
          <cell r="AB53">
            <v>0</v>
          </cell>
          <cell r="AD53">
            <v>160</v>
          </cell>
          <cell r="AE53" t="str">
            <v>HP</v>
          </cell>
          <cell r="AG53">
            <v>0</v>
          </cell>
          <cell r="AH53" t="str">
            <v>HP</v>
          </cell>
          <cell r="AM53" t="str">
            <v>*</v>
          </cell>
          <cell r="BB53" t="str">
            <v>@</v>
          </cell>
        </row>
        <row r="54">
          <cell r="P54" t="str">
            <v>*</v>
          </cell>
          <cell r="S54" t="str">
            <v>Rod. Pata de cabra autop -210-PD</v>
          </cell>
          <cell r="Z54">
            <v>80000</v>
          </cell>
          <cell r="AB54">
            <v>0</v>
          </cell>
          <cell r="AD54">
            <v>108</v>
          </cell>
          <cell r="AE54" t="str">
            <v>HP</v>
          </cell>
          <cell r="AG54">
            <v>0</v>
          </cell>
          <cell r="AH54" t="str">
            <v>HP</v>
          </cell>
          <cell r="AM54" t="str">
            <v>*</v>
          </cell>
          <cell r="BB54" t="str">
            <v>@</v>
          </cell>
        </row>
        <row r="55">
          <cell r="P55" t="str">
            <v>*</v>
          </cell>
          <cell r="S55" t="str">
            <v>Rod. Pata de cabra autop -CT251</v>
          </cell>
          <cell r="Z55">
            <v>160000</v>
          </cell>
          <cell r="AB55">
            <v>0</v>
          </cell>
          <cell r="AD55">
            <v>215</v>
          </cell>
          <cell r="AE55" t="str">
            <v>HP</v>
          </cell>
          <cell r="AG55">
            <v>0</v>
          </cell>
          <cell r="AH55" t="str">
            <v>HP</v>
          </cell>
          <cell r="AM55" t="str">
            <v>*</v>
          </cell>
          <cell r="BB55" t="str">
            <v>@</v>
          </cell>
        </row>
        <row r="56">
          <cell r="P56" t="str">
            <v>*</v>
          </cell>
          <cell r="S56" t="str">
            <v>Rod.Pata de cabra vibr.-CA 25 PD</v>
          </cell>
          <cell r="Z56">
            <v>71500</v>
          </cell>
          <cell r="AB56">
            <v>0</v>
          </cell>
          <cell r="AD56">
            <v>150</v>
          </cell>
          <cell r="AE56" t="str">
            <v>HP</v>
          </cell>
          <cell r="AG56">
            <v>0</v>
          </cell>
          <cell r="AH56" t="str">
            <v>HP</v>
          </cell>
          <cell r="AM56" t="str">
            <v>*</v>
          </cell>
          <cell r="BB56" t="str">
            <v>@</v>
          </cell>
        </row>
        <row r="57">
          <cell r="P57" t="str">
            <v>*</v>
          </cell>
          <cell r="S57" t="str">
            <v>Rod. Liso vibrador CA 25 D</v>
          </cell>
          <cell r="Z57">
            <v>66000</v>
          </cell>
          <cell r="AB57">
            <v>0</v>
          </cell>
          <cell r="AD57">
            <v>150</v>
          </cell>
          <cell r="AE57" t="str">
            <v>HP</v>
          </cell>
          <cell r="AG57">
            <v>0</v>
          </cell>
          <cell r="AH57" t="str">
            <v>HP</v>
          </cell>
          <cell r="AM57" t="str">
            <v>*</v>
          </cell>
          <cell r="BB57" t="str">
            <v>@</v>
          </cell>
        </row>
        <row r="58">
          <cell r="P58" t="str">
            <v>*</v>
          </cell>
          <cell r="S58" t="str">
            <v>Rod. Liso vibrante RVT 200</v>
          </cell>
          <cell r="Z58">
            <v>15000</v>
          </cell>
          <cell r="AB58">
            <v>0</v>
          </cell>
          <cell r="AD58">
            <v>50</v>
          </cell>
          <cell r="AE58" t="str">
            <v>HP</v>
          </cell>
          <cell r="AG58">
            <v>0</v>
          </cell>
          <cell r="AH58" t="str">
            <v>HP</v>
          </cell>
          <cell r="AM58" t="str">
            <v>*</v>
          </cell>
          <cell r="AN58">
            <v>0</v>
          </cell>
          <cell r="BB58" t="str">
            <v>@</v>
          </cell>
        </row>
        <row r="59">
          <cell r="P59" t="str">
            <v>*</v>
          </cell>
          <cell r="S59" t="str">
            <v>Rod.Neumatico autop-CP22</v>
          </cell>
          <cell r="Z59">
            <v>60000</v>
          </cell>
          <cell r="AB59">
            <v>0</v>
          </cell>
          <cell r="AD59">
            <v>80</v>
          </cell>
          <cell r="AE59" t="str">
            <v>HP</v>
          </cell>
          <cell r="AG59">
            <v>0</v>
          </cell>
          <cell r="AH59" t="str">
            <v>HP</v>
          </cell>
          <cell r="AM59" t="str">
            <v>*</v>
          </cell>
          <cell r="BB59" t="str">
            <v>@</v>
          </cell>
        </row>
        <row r="60">
          <cell r="P60" t="str">
            <v>*</v>
          </cell>
          <cell r="S60" t="str">
            <v>Rod.Neumatico autop-CP30</v>
          </cell>
          <cell r="Z60">
            <v>80000</v>
          </cell>
          <cell r="AB60">
            <v>0</v>
          </cell>
          <cell r="AD60">
            <v>100</v>
          </cell>
          <cell r="AE60" t="str">
            <v>HP</v>
          </cell>
          <cell r="AG60">
            <v>0</v>
          </cell>
          <cell r="AH60" t="str">
            <v>HP</v>
          </cell>
          <cell r="AM60" t="str">
            <v>*</v>
          </cell>
          <cell r="BB60" t="str">
            <v>@</v>
          </cell>
        </row>
        <row r="61">
          <cell r="P61" t="str">
            <v>*</v>
          </cell>
          <cell r="S61" t="str">
            <v>Rod.Neumatico autop-RN130</v>
          </cell>
          <cell r="Z61">
            <v>35000</v>
          </cell>
          <cell r="AB61">
            <v>0</v>
          </cell>
          <cell r="AD61">
            <v>71</v>
          </cell>
          <cell r="AE61" t="str">
            <v>HP</v>
          </cell>
          <cell r="AG61">
            <v>0</v>
          </cell>
          <cell r="AH61" t="str">
            <v>HP</v>
          </cell>
          <cell r="AM61" t="str">
            <v>*</v>
          </cell>
          <cell r="BB61" t="str">
            <v>@</v>
          </cell>
        </row>
        <row r="62">
          <cell r="P62" t="str">
            <v>*</v>
          </cell>
          <cell r="S62" t="str">
            <v>Rod.Neumatico autop-RN230</v>
          </cell>
          <cell r="Z62">
            <v>60000</v>
          </cell>
          <cell r="AB62">
            <v>0</v>
          </cell>
          <cell r="AD62">
            <v>105</v>
          </cell>
          <cell r="AE62" t="str">
            <v>HP</v>
          </cell>
          <cell r="AG62">
            <v>0</v>
          </cell>
          <cell r="AH62" t="str">
            <v>HP</v>
          </cell>
          <cell r="AM62" t="str">
            <v>*</v>
          </cell>
          <cell r="AN62">
            <v>0</v>
          </cell>
          <cell r="BB62" t="str">
            <v>@</v>
          </cell>
        </row>
        <row r="63">
          <cell r="P63" t="str">
            <v>*</v>
          </cell>
          <cell r="S63" t="str">
            <v>Rod.Neumatico autop -RG 217</v>
          </cell>
          <cell r="Z63">
            <v>81000</v>
          </cell>
          <cell r="AB63">
            <v>0</v>
          </cell>
          <cell r="AD63">
            <v>100</v>
          </cell>
          <cell r="AE63" t="str">
            <v>HP</v>
          </cell>
          <cell r="AG63">
            <v>0</v>
          </cell>
          <cell r="AH63" t="str">
            <v>HP</v>
          </cell>
          <cell r="AM63" t="str">
            <v>*</v>
          </cell>
          <cell r="BB63" t="str">
            <v>@</v>
          </cell>
        </row>
        <row r="64">
          <cell r="P64" t="str">
            <v>*</v>
          </cell>
          <cell r="S64" t="str">
            <v>Rompe pavimento</v>
          </cell>
          <cell r="Z64">
            <v>50000</v>
          </cell>
          <cell r="AB64">
            <v>0</v>
          </cell>
          <cell r="AD64">
            <v>70</v>
          </cell>
          <cell r="AE64" t="str">
            <v>HP</v>
          </cell>
          <cell r="AG64">
            <v>0</v>
          </cell>
          <cell r="AH64" t="str">
            <v>HP</v>
          </cell>
          <cell r="AM64" t="str">
            <v>*</v>
          </cell>
          <cell r="BB64" t="str">
            <v>@</v>
          </cell>
        </row>
        <row r="65">
          <cell r="P65" t="str">
            <v>*</v>
          </cell>
          <cell r="S65" t="str">
            <v>Tanque de agua</v>
          </cell>
          <cell r="Z65">
            <v>2000</v>
          </cell>
          <cell r="AB65">
            <v>0</v>
          </cell>
          <cell r="AD65">
            <v>0</v>
          </cell>
          <cell r="AE65" t="str">
            <v>HP</v>
          </cell>
          <cell r="AG65">
            <v>0</v>
          </cell>
          <cell r="AH65" t="str">
            <v>HP</v>
          </cell>
          <cell r="AM65" t="str">
            <v>*</v>
          </cell>
          <cell r="BB65" t="str">
            <v>@</v>
          </cell>
        </row>
        <row r="66">
          <cell r="P66" t="str">
            <v>*</v>
          </cell>
          <cell r="S66" t="str">
            <v>Tanque de asfalto</v>
          </cell>
          <cell r="Z66">
            <v>10000</v>
          </cell>
          <cell r="AB66">
            <v>0</v>
          </cell>
          <cell r="AD66">
            <v>0</v>
          </cell>
          <cell r="AE66" t="str">
            <v>HP</v>
          </cell>
          <cell r="AG66">
            <v>0</v>
          </cell>
          <cell r="AH66" t="str">
            <v>HP</v>
          </cell>
          <cell r="AM66" t="str">
            <v>*</v>
          </cell>
          <cell r="BB66" t="str">
            <v>@</v>
          </cell>
        </row>
        <row r="67">
          <cell r="P67" t="str">
            <v>*</v>
          </cell>
          <cell r="S67" t="str">
            <v>Terminadora de asfalto</v>
          </cell>
          <cell r="Z67">
            <v>150000</v>
          </cell>
          <cell r="AB67">
            <v>0</v>
          </cell>
          <cell r="AD67">
            <v>120</v>
          </cell>
          <cell r="AE67" t="str">
            <v>HP</v>
          </cell>
          <cell r="AG67">
            <v>0</v>
          </cell>
          <cell r="AH67" t="str">
            <v>HP</v>
          </cell>
          <cell r="AM67" t="str">
            <v>*</v>
          </cell>
          <cell r="BB67" t="str">
            <v>@</v>
          </cell>
        </row>
        <row r="68">
          <cell r="P68" t="str">
            <v>*</v>
          </cell>
          <cell r="S68" t="str">
            <v>Terminadora de asfalto</v>
          </cell>
          <cell r="Z68">
            <v>135000</v>
          </cell>
          <cell r="AB68">
            <v>0</v>
          </cell>
          <cell r="AD68">
            <v>120</v>
          </cell>
          <cell r="AE68" t="str">
            <v>HP</v>
          </cell>
          <cell r="AG68">
            <v>0</v>
          </cell>
          <cell r="AH68" t="str">
            <v>HP</v>
          </cell>
          <cell r="AM68" t="str">
            <v>*</v>
          </cell>
          <cell r="BB68" t="str">
            <v>@</v>
          </cell>
        </row>
        <row r="69">
          <cell r="P69" t="str">
            <v>*</v>
          </cell>
          <cell r="S69" t="str">
            <v>Terminadora de asfalto</v>
          </cell>
          <cell r="Z69">
            <v>215000</v>
          </cell>
          <cell r="AB69">
            <v>0</v>
          </cell>
          <cell r="AD69">
            <v>0</v>
          </cell>
          <cell r="AE69" t="str">
            <v>HP</v>
          </cell>
          <cell r="AG69">
            <v>0</v>
          </cell>
          <cell r="AH69" t="str">
            <v>HP</v>
          </cell>
          <cell r="AM69" t="str">
            <v>*</v>
          </cell>
          <cell r="BB69" t="str">
            <v>@</v>
          </cell>
        </row>
        <row r="70">
          <cell r="P70" t="str">
            <v>*</v>
          </cell>
          <cell r="S70" t="str">
            <v xml:space="preserve">Topadora 814 S </v>
          </cell>
          <cell r="Z70">
            <v>220000</v>
          </cell>
          <cell r="AB70">
            <v>0</v>
          </cell>
          <cell r="AD70">
            <v>170</v>
          </cell>
          <cell r="AE70" t="str">
            <v>HP</v>
          </cell>
          <cell r="AG70">
            <v>0</v>
          </cell>
          <cell r="AH70" t="str">
            <v>HP</v>
          </cell>
          <cell r="AM70" t="str">
            <v>*</v>
          </cell>
          <cell r="BB70" t="str">
            <v>@</v>
          </cell>
        </row>
        <row r="71">
          <cell r="P71" t="str">
            <v>*</v>
          </cell>
          <cell r="S71" t="str">
            <v xml:space="preserve">Topadora D-4 </v>
          </cell>
          <cell r="Z71">
            <v>90000</v>
          </cell>
          <cell r="AB71">
            <v>0</v>
          </cell>
          <cell r="AD71">
            <v>125</v>
          </cell>
          <cell r="AE71" t="str">
            <v>HP</v>
          </cell>
          <cell r="AG71">
            <v>0</v>
          </cell>
          <cell r="AH71" t="str">
            <v>HP</v>
          </cell>
          <cell r="AM71" t="str">
            <v>*</v>
          </cell>
          <cell r="AN71">
            <v>0</v>
          </cell>
          <cell r="BB71" t="str">
            <v>@</v>
          </cell>
        </row>
        <row r="72">
          <cell r="P72" t="str">
            <v>*</v>
          </cell>
          <cell r="S72" t="str">
            <v xml:space="preserve">Topadora D-6 </v>
          </cell>
          <cell r="Z72">
            <v>150000</v>
          </cell>
          <cell r="AB72">
            <v>0</v>
          </cell>
          <cell r="AD72">
            <v>165</v>
          </cell>
          <cell r="AE72" t="str">
            <v>HP</v>
          </cell>
          <cell r="AG72">
            <v>0</v>
          </cell>
          <cell r="AH72" t="str">
            <v>HP</v>
          </cell>
          <cell r="AM72" t="str">
            <v>*</v>
          </cell>
        </row>
        <row r="73">
          <cell r="P73" t="str">
            <v>*</v>
          </cell>
          <cell r="S73" t="str">
            <v xml:space="preserve">Topadora D-8 </v>
          </cell>
          <cell r="Z73">
            <v>350000</v>
          </cell>
          <cell r="AB73">
            <v>0</v>
          </cell>
          <cell r="AD73">
            <v>300</v>
          </cell>
          <cell r="AE73" t="str">
            <v>HP</v>
          </cell>
          <cell r="AG73">
            <v>0</v>
          </cell>
          <cell r="AH73" t="str">
            <v>HP</v>
          </cell>
          <cell r="AM73" t="str">
            <v>*</v>
          </cell>
        </row>
        <row r="74">
          <cell r="P74" t="str">
            <v>*</v>
          </cell>
          <cell r="S74" t="str">
            <v xml:space="preserve">Topadora D-9 </v>
          </cell>
          <cell r="Z74">
            <v>330000</v>
          </cell>
          <cell r="AB74">
            <v>0</v>
          </cell>
          <cell r="AD74">
            <v>300</v>
          </cell>
          <cell r="AE74" t="str">
            <v>HP</v>
          </cell>
          <cell r="AG74">
            <v>0</v>
          </cell>
          <cell r="AH74" t="str">
            <v>HP</v>
          </cell>
          <cell r="AM74" t="str">
            <v>*</v>
          </cell>
        </row>
        <row r="75">
          <cell r="P75" t="str">
            <v>*</v>
          </cell>
          <cell r="S75" t="str">
            <v>Tractor neumatico</v>
          </cell>
          <cell r="Z75">
            <v>35000</v>
          </cell>
          <cell r="AB75">
            <v>0</v>
          </cell>
          <cell r="AD75">
            <v>80</v>
          </cell>
          <cell r="AE75" t="str">
            <v>HP</v>
          </cell>
          <cell r="AG75">
            <v>0</v>
          </cell>
          <cell r="AH75" t="str">
            <v>HP</v>
          </cell>
          <cell r="AM75" t="str">
            <v>*</v>
          </cell>
        </row>
        <row r="76">
          <cell r="P76" t="str">
            <v>*</v>
          </cell>
          <cell r="S76" t="str">
            <v>Tractor neumatico</v>
          </cell>
          <cell r="Z76">
            <v>40000</v>
          </cell>
          <cell r="AB76">
            <v>0</v>
          </cell>
          <cell r="AD76">
            <v>123</v>
          </cell>
          <cell r="AE76" t="str">
            <v>HP</v>
          </cell>
          <cell r="AG76">
            <v>0</v>
          </cell>
          <cell r="AH76" t="str">
            <v>HP</v>
          </cell>
          <cell r="AM76" t="str">
            <v>*</v>
          </cell>
        </row>
        <row r="77">
          <cell r="P77" t="str">
            <v>*</v>
          </cell>
          <cell r="AB77">
            <v>0</v>
          </cell>
          <cell r="AG77">
            <v>0</v>
          </cell>
          <cell r="AH77" t="str">
            <v>HP</v>
          </cell>
          <cell r="AM77" t="str">
            <v>*</v>
          </cell>
        </row>
        <row r="78">
          <cell r="P78" t="str">
            <v>*</v>
          </cell>
          <cell r="AM78" t="str">
            <v>*</v>
          </cell>
        </row>
        <row r="79">
          <cell r="P79" t="str">
            <v>*</v>
          </cell>
          <cell r="Q79" t="str">
            <v>AMORTIZACION E INTERESES:</v>
          </cell>
          <cell r="AM79" t="str">
            <v>*</v>
          </cell>
        </row>
        <row r="80">
          <cell r="P80" t="str">
            <v>*</v>
          </cell>
          <cell r="S80">
            <v>0</v>
          </cell>
          <cell r="T80">
            <v>0.7</v>
          </cell>
          <cell r="V80">
            <v>0</v>
          </cell>
          <cell r="W80" t="str">
            <v>x 8 h/d x</v>
          </cell>
          <cell r="AA80">
            <v>7.0000000000000007E-2</v>
          </cell>
          <cell r="AM80" t="str">
            <v>*</v>
          </cell>
        </row>
        <row r="81">
          <cell r="P81" t="str">
            <v>*</v>
          </cell>
          <cell r="U81" t="str">
            <v>+</v>
          </cell>
          <cell r="AB81" t="str">
            <v xml:space="preserve"> =</v>
          </cell>
          <cell r="AG81" t="str">
            <v>=</v>
          </cell>
          <cell r="AJ81">
            <v>0</v>
          </cell>
          <cell r="AK81" t="str">
            <v>$/</v>
          </cell>
          <cell r="AL81" t="str">
            <v>dia</v>
          </cell>
          <cell r="AM81" t="str">
            <v>*</v>
          </cell>
        </row>
        <row r="82">
          <cell r="P82" t="str">
            <v>*</v>
          </cell>
          <cell r="S82">
            <v>10000</v>
          </cell>
          <cell r="T82" t="str">
            <v>h</v>
          </cell>
          <cell r="V82">
            <v>2</v>
          </cell>
          <cell r="W82" t="str">
            <v>x</v>
          </cell>
          <cell r="Z82">
            <v>2000</v>
          </cell>
          <cell r="AM82" t="str">
            <v>*</v>
          </cell>
        </row>
        <row r="83">
          <cell r="P83" t="str">
            <v>*</v>
          </cell>
          <cell r="AM83" t="str">
            <v>*</v>
          </cell>
        </row>
        <row r="84">
          <cell r="P84" t="str">
            <v>*</v>
          </cell>
          <cell r="Q84" t="str">
            <v>REPARACIONES Y REPUESTOS:</v>
          </cell>
          <cell r="V84">
            <v>0.8</v>
          </cell>
          <cell r="Z84" t="str">
            <v>de Amortizacion</v>
          </cell>
          <cell r="AG84" t="str">
            <v>=</v>
          </cell>
          <cell r="AJ84">
            <v>0</v>
          </cell>
          <cell r="AK84" t="str">
            <v>$/</v>
          </cell>
          <cell r="AL84" t="str">
            <v>dia</v>
          </cell>
          <cell r="AM84" t="str">
            <v>*</v>
          </cell>
        </row>
        <row r="85">
          <cell r="P85" t="str">
            <v>*</v>
          </cell>
          <cell r="AM85" t="str">
            <v>*</v>
          </cell>
        </row>
        <row r="86">
          <cell r="P86" t="str">
            <v>*</v>
          </cell>
          <cell r="Q86" t="str">
            <v>COMBUSTIB. Y LUBRICANTES:</v>
          </cell>
          <cell r="AM86" t="str">
            <v>*</v>
          </cell>
        </row>
        <row r="87">
          <cell r="P87" t="str">
            <v>*</v>
          </cell>
          <cell r="Q87" t="str">
            <v>Gas-Oil: 8 h/d x</v>
          </cell>
          <cell r="T87">
            <v>0.12</v>
          </cell>
          <cell r="U87" t="str">
            <v>l/HPhx</v>
          </cell>
          <cell r="V87">
            <v>0</v>
          </cell>
          <cell r="W87" t="str">
            <v>HP x</v>
          </cell>
          <cell r="Z87">
            <v>0.3</v>
          </cell>
          <cell r="AA87" t="str">
            <v>$/l =</v>
          </cell>
          <cell r="AB87">
            <v>0</v>
          </cell>
          <cell r="AC87" t="str">
            <v>$/dia</v>
          </cell>
          <cell r="AM87" t="str">
            <v>*</v>
          </cell>
        </row>
        <row r="88">
          <cell r="P88" t="str">
            <v>*</v>
          </cell>
          <cell r="Q88" t="str">
            <v>Lubricantes:</v>
          </cell>
          <cell r="T88">
            <v>0.12</v>
          </cell>
          <cell r="U88" t="str">
            <v xml:space="preserve"> del Gas-Oil =</v>
          </cell>
          <cell r="AB88">
            <v>0</v>
          </cell>
          <cell r="AC88" t="str">
            <v>$/dia</v>
          </cell>
          <cell r="AM88" t="str">
            <v>*</v>
          </cell>
        </row>
        <row r="89">
          <cell r="P89" t="str">
            <v>*</v>
          </cell>
          <cell r="Q89" t="str">
            <v>Gas-Oil p/caldera:</v>
          </cell>
          <cell r="U89" t="str">
            <v>l/dia</v>
          </cell>
          <cell r="V89">
            <v>0</v>
          </cell>
          <cell r="X89" t="str">
            <v>x</v>
          </cell>
          <cell r="Z89">
            <v>0.3</v>
          </cell>
          <cell r="AA89" t="str">
            <v>$/l =</v>
          </cell>
          <cell r="AB89">
            <v>0</v>
          </cell>
          <cell r="AC89" t="str">
            <v>$/dia</v>
          </cell>
          <cell r="AM89" t="str">
            <v>*</v>
          </cell>
        </row>
        <row r="90">
          <cell r="P90" t="str">
            <v>*</v>
          </cell>
          <cell r="Q90" t="str">
            <v>Fuel - Oil:</v>
          </cell>
          <cell r="U90" t="str">
            <v>t/dia</v>
          </cell>
          <cell r="V90">
            <v>0</v>
          </cell>
          <cell r="X90" t="str">
            <v>x</v>
          </cell>
          <cell r="Z90">
            <v>177.26</v>
          </cell>
          <cell r="AA90" t="str">
            <v>$/t =</v>
          </cell>
          <cell r="AB90">
            <v>0</v>
          </cell>
          <cell r="AC90" t="str">
            <v>$/dia</v>
          </cell>
          <cell r="AG90" t="str">
            <v>=</v>
          </cell>
          <cell r="AJ90">
            <v>0</v>
          </cell>
          <cell r="AK90" t="str">
            <v>$/</v>
          </cell>
          <cell r="AL90" t="str">
            <v>dia</v>
          </cell>
          <cell r="AM90" t="str">
            <v>*</v>
          </cell>
          <cell r="BB90" t="str">
            <v>@</v>
          </cell>
        </row>
        <row r="91">
          <cell r="P91" t="str">
            <v>*</v>
          </cell>
          <cell r="AM91" t="str">
            <v>*</v>
          </cell>
          <cell r="BB91" t="str">
            <v>@</v>
          </cell>
        </row>
        <row r="92">
          <cell r="P92" t="str">
            <v>*</v>
          </cell>
          <cell r="Q92" t="str">
            <v>MANO DE OBRA:</v>
          </cell>
          <cell r="AM92" t="str">
            <v>*</v>
          </cell>
          <cell r="AN92">
            <v>0</v>
          </cell>
          <cell r="BB92" t="str">
            <v>@</v>
          </cell>
        </row>
        <row r="93">
          <cell r="P93" t="str">
            <v>*</v>
          </cell>
          <cell r="Q93">
            <v>0</v>
          </cell>
          <cell r="S93" t="str">
            <v>Oficial especializado</v>
          </cell>
          <cell r="V93" t="str">
            <v>x</v>
          </cell>
          <cell r="Z93">
            <v>92</v>
          </cell>
          <cell r="AA93" t="str">
            <v>$/d =</v>
          </cell>
          <cell r="AB93">
            <v>0</v>
          </cell>
          <cell r="AC93" t="str">
            <v>$/dia</v>
          </cell>
          <cell r="AM93" t="str">
            <v>*</v>
          </cell>
          <cell r="AP93" t="str">
            <v>TOTAL COSTO DE OBRA:</v>
          </cell>
          <cell r="BB93" t="str">
            <v>@</v>
          </cell>
        </row>
        <row r="94">
          <cell r="P94" t="str">
            <v>*</v>
          </cell>
          <cell r="Q94">
            <v>0</v>
          </cell>
          <cell r="S94" t="str">
            <v>Oficial</v>
          </cell>
          <cell r="V94" t="str">
            <v>x</v>
          </cell>
          <cell r="Z94">
            <v>80</v>
          </cell>
          <cell r="AA94" t="str">
            <v>$/d =</v>
          </cell>
          <cell r="AB94">
            <v>0</v>
          </cell>
          <cell r="AC94" t="str">
            <v>$/dia</v>
          </cell>
          <cell r="AM94" t="str">
            <v>*</v>
          </cell>
          <cell r="AP94" t="str">
            <v>%</v>
          </cell>
          <cell r="AQ94" t="str">
            <v>AMORTIZ.</v>
          </cell>
          <cell r="AR94" t="str">
            <v>%</v>
          </cell>
          <cell r="AS94" t="str">
            <v>REP. Y REP.</v>
          </cell>
          <cell r="AT94" t="str">
            <v>%</v>
          </cell>
          <cell r="AU94" t="str">
            <v>COMB. Y L.</v>
          </cell>
          <cell r="AV94" t="str">
            <v>%</v>
          </cell>
          <cell r="AW94" t="str">
            <v>M. DE OBRA</v>
          </cell>
          <cell r="AX94" t="str">
            <v>%</v>
          </cell>
          <cell r="AY94" t="str">
            <v>MATER. Y TRANSP.</v>
          </cell>
          <cell r="AZ94" t="str">
            <v>%</v>
          </cell>
          <cell r="BA94" t="str">
            <v>TOTAL-COSTO</v>
          </cell>
          <cell r="BB94" t="str">
            <v>@</v>
          </cell>
        </row>
        <row r="95">
          <cell r="P95" t="str">
            <v>*</v>
          </cell>
          <cell r="Q95">
            <v>0</v>
          </cell>
          <cell r="S95" t="str">
            <v>Ayudante</v>
          </cell>
          <cell r="V95" t="str">
            <v>x</v>
          </cell>
          <cell r="Z95">
            <v>60</v>
          </cell>
          <cell r="AA95" t="str">
            <v>$/d =</v>
          </cell>
          <cell r="AB95">
            <v>0</v>
          </cell>
          <cell r="AC95" t="str">
            <v>$/dia</v>
          </cell>
          <cell r="AM95" t="str">
            <v>*</v>
          </cell>
          <cell r="BA95">
            <v>0</v>
          </cell>
          <cell r="BB95" t="str">
            <v>@</v>
          </cell>
        </row>
        <row r="96">
          <cell r="P96" t="str">
            <v>*</v>
          </cell>
          <cell r="AB96">
            <v>0</v>
          </cell>
          <cell r="AC96" t="str">
            <v>$/dia</v>
          </cell>
          <cell r="AM96" t="str">
            <v>*</v>
          </cell>
          <cell r="AP96" t="e">
            <v>#DIV/0!</v>
          </cell>
          <cell r="AR96" t="e">
            <v>#DIV/0!</v>
          </cell>
          <cell r="AT96" t="e">
            <v>#DIV/0!</v>
          </cell>
          <cell r="AV96" t="e">
            <v>#DIV/0!</v>
          </cell>
          <cell r="AX96" t="e">
            <v>#DIV/0!</v>
          </cell>
          <cell r="AZ96" t="e">
            <v>#DIV/0!</v>
          </cell>
          <cell r="BB96" t="str">
            <v>@</v>
          </cell>
        </row>
        <row r="97">
          <cell r="P97" t="str">
            <v>*</v>
          </cell>
          <cell r="S97" t="str">
            <v>Vigilancia</v>
          </cell>
          <cell r="U97">
            <v>0.1</v>
          </cell>
          <cell r="AB97">
            <v>0</v>
          </cell>
          <cell r="AC97" t="str">
            <v>$/dia</v>
          </cell>
          <cell r="AG97" t="str">
            <v>=</v>
          </cell>
          <cell r="AJ97">
            <v>0</v>
          </cell>
          <cell r="AK97" t="str">
            <v>$/</v>
          </cell>
          <cell r="AL97" t="str">
            <v>dia</v>
          </cell>
          <cell r="AM97" t="str">
            <v>*</v>
          </cell>
          <cell r="AN97" t="str">
            <v>*</v>
          </cell>
          <cell r="AP97" t="str">
            <v>SUMA TOTAL --&gt;</v>
          </cell>
          <cell r="BA97">
            <v>0</v>
          </cell>
          <cell r="BB97" t="str">
            <v>@</v>
          </cell>
        </row>
      </sheetData>
      <sheetData sheetId="4"/>
      <sheetData sheetId="5" refreshError="1">
        <row r="3">
          <cell r="R3" t="str">
            <v>OP No.</v>
          </cell>
          <cell r="S3" t="str">
            <v>DESCRIPCION</v>
          </cell>
          <cell r="T3" t="str">
            <v>LEGAJO</v>
          </cell>
          <cell r="U3" t="str">
            <v>RUBRO</v>
          </cell>
          <cell r="V3" t="str">
            <v>MARCA</v>
          </cell>
          <cell r="W3" t="str">
            <v>MODELO</v>
          </cell>
          <cell r="X3" t="str">
            <v>CAPACIDAD</v>
          </cell>
          <cell r="Y3" t="str">
            <v>POTENCIA</v>
          </cell>
          <cell r="Z3" t="str">
            <v>AÑO</v>
          </cell>
          <cell r="AA3" t="str">
            <v>ESTADO</v>
          </cell>
          <cell r="AB3" t="str">
            <v>VALOR</v>
          </cell>
          <cell r="AC3" t="str">
            <v>UBICACION</v>
          </cell>
          <cell r="AD3" t="str">
            <v>PRECIO</v>
          </cell>
        </row>
        <row r="4">
          <cell r="U4" t="str">
            <v>C-6</v>
          </cell>
        </row>
        <row r="6">
          <cell r="R6" t="str">
            <v>OP No.</v>
          </cell>
          <cell r="S6" t="str">
            <v>DESCRIPCION</v>
          </cell>
          <cell r="T6" t="str">
            <v>LEGAJO</v>
          </cell>
          <cell r="U6" t="str">
            <v>RUBRO</v>
          </cell>
          <cell r="V6" t="str">
            <v>MARCA</v>
          </cell>
          <cell r="W6" t="str">
            <v>MODELO</v>
          </cell>
          <cell r="X6" t="str">
            <v>CAPACIDAD</v>
          </cell>
          <cell r="Y6" t="str">
            <v>POTENCIA</v>
          </cell>
          <cell r="Z6" t="str">
            <v>AÑO</v>
          </cell>
          <cell r="AA6" t="str">
            <v>ESTADO</v>
          </cell>
          <cell r="AB6" t="str">
            <v>VALOR</v>
          </cell>
          <cell r="AC6" t="str">
            <v>UBICACION</v>
          </cell>
        </row>
        <row r="7">
          <cell r="R7" t="str">
            <v>OP No.</v>
          </cell>
          <cell r="S7" t="str">
            <v>DESCRIPCION</v>
          </cell>
          <cell r="T7" t="str">
            <v>LEGAJO</v>
          </cell>
          <cell r="U7" t="str">
            <v>RUBRO</v>
          </cell>
          <cell r="V7" t="str">
            <v>MARCA</v>
          </cell>
          <cell r="W7" t="str">
            <v>MODELO</v>
          </cell>
          <cell r="X7" t="str">
            <v>CAPACIDAD</v>
          </cell>
          <cell r="Y7" t="str">
            <v>POTENCIA</v>
          </cell>
          <cell r="Z7" t="str">
            <v>AÑO</v>
          </cell>
          <cell r="AA7" t="str">
            <v>ESTADO</v>
          </cell>
          <cell r="AB7" t="str">
            <v>VALOR</v>
          </cell>
          <cell r="AC7" t="str">
            <v>UBICACION</v>
          </cell>
        </row>
        <row r="8">
          <cell r="R8">
            <v>3</v>
          </cell>
          <cell r="S8" t="str">
            <v>PICK UP (celeste)</v>
          </cell>
          <cell r="T8" t="str">
            <v>-</v>
          </cell>
          <cell r="U8" t="str">
            <v>C-6</v>
          </cell>
          <cell r="V8" t="str">
            <v>FORD</v>
          </cell>
          <cell r="W8" t="str">
            <v>F-100</v>
          </cell>
          <cell r="AC8" t="str">
            <v>MORON</v>
          </cell>
        </row>
        <row r="9">
          <cell r="R9">
            <v>541</v>
          </cell>
          <cell r="S9" t="str">
            <v>PICK - UP</v>
          </cell>
          <cell r="T9" t="str">
            <v>B42  CH2</v>
          </cell>
          <cell r="U9" t="str">
            <v>C-6</v>
          </cell>
          <cell r="V9" t="str">
            <v>CHEVROLET</v>
          </cell>
          <cell r="W9" t="str">
            <v>BRAVA</v>
          </cell>
          <cell r="Y9" t="str">
            <v>67 HP</v>
          </cell>
          <cell r="Z9">
            <v>1975</v>
          </cell>
          <cell r="AA9" t="str">
            <v>BUENO</v>
          </cell>
          <cell r="AC9" t="str">
            <v>MORON</v>
          </cell>
        </row>
        <row r="10">
          <cell r="R10">
            <v>554</v>
          </cell>
          <cell r="S10" t="str">
            <v>FIAT 125 MULTICARGA</v>
          </cell>
          <cell r="T10" t="str">
            <v>B47  F 11</v>
          </cell>
          <cell r="U10" t="str">
            <v>C-6</v>
          </cell>
          <cell r="V10" t="str">
            <v>FIAT</v>
          </cell>
          <cell r="W10" t="str">
            <v>125 MULTIC.</v>
          </cell>
          <cell r="Z10">
            <v>1975</v>
          </cell>
          <cell r="AA10" t="str">
            <v>BUENO</v>
          </cell>
          <cell r="AC10" t="str">
            <v>MORON</v>
          </cell>
        </row>
        <row r="11">
          <cell r="R11">
            <v>555</v>
          </cell>
          <cell r="S11" t="str">
            <v xml:space="preserve">PICK-UP </v>
          </cell>
          <cell r="T11" t="str">
            <v>B48  F12</v>
          </cell>
          <cell r="U11" t="str">
            <v>C-6</v>
          </cell>
          <cell r="V11" t="str">
            <v>FORD</v>
          </cell>
          <cell r="W11" t="str">
            <v>RANCHERO</v>
          </cell>
          <cell r="Y11" t="str">
            <v>116 HP</v>
          </cell>
          <cell r="Z11">
            <v>1976</v>
          </cell>
          <cell r="AA11" t="str">
            <v>BUENO</v>
          </cell>
          <cell r="AC11" t="str">
            <v>MORON</v>
          </cell>
        </row>
        <row r="12">
          <cell r="R12">
            <v>556</v>
          </cell>
          <cell r="S12" t="str">
            <v xml:space="preserve">PICK-UP </v>
          </cell>
          <cell r="T12" t="str">
            <v>B49 F 13</v>
          </cell>
          <cell r="U12" t="str">
            <v>C-6</v>
          </cell>
          <cell r="V12" t="str">
            <v>FORD</v>
          </cell>
          <cell r="W12" t="str">
            <v>F 100</v>
          </cell>
          <cell r="X12" t="str">
            <v>DIESEL</v>
          </cell>
          <cell r="Y12" t="str">
            <v>80 HP</v>
          </cell>
          <cell r="Z12">
            <v>1976</v>
          </cell>
          <cell r="AA12" t="str">
            <v>BUENO</v>
          </cell>
          <cell r="AC12" t="str">
            <v>MORON</v>
          </cell>
        </row>
        <row r="13">
          <cell r="R13">
            <v>567</v>
          </cell>
          <cell r="S13" t="str">
            <v>PICK - UP</v>
          </cell>
          <cell r="T13" t="str">
            <v>B52  F16</v>
          </cell>
          <cell r="U13" t="str">
            <v>C-6</v>
          </cell>
          <cell r="V13" t="str">
            <v>FORD</v>
          </cell>
          <cell r="W13" t="str">
            <v>F 100</v>
          </cell>
          <cell r="X13" t="str">
            <v>DIESEL</v>
          </cell>
          <cell r="Y13" t="str">
            <v>67 HP</v>
          </cell>
          <cell r="Z13">
            <v>1968</v>
          </cell>
          <cell r="AA13" t="str">
            <v>BUENO</v>
          </cell>
          <cell r="AC13" t="str">
            <v>TANDIL</v>
          </cell>
        </row>
        <row r="14">
          <cell r="R14">
            <v>591</v>
          </cell>
          <cell r="S14" t="str">
            <v>PICK - UP (ROJA)</v>
          </cell>
          <cell r="T14" t="str">
            <v>B61  F21</v>
          </cell>
          <cell r="U14" t="str">
            <v>C-6</v>
          </cell>
          <cell r="V14" t="str">
            <v>FORD</v>
          </cell>
          <cell r="W14" t="str">
            <v>RANCHERO</v>
          </cell>
          <cell r="Y14" t="str">
            <v>116 HP</v>
          </cell>
          <cell r="Z14">
            <v>1977</v>
          </cell>
          <cell r="AA14" t="str">
            <v>BUENO</v>
          </cell>
          <cell r="AC14" t="str">
            <v>CNO. DEL ABRA</v>
          </cell>
        </row>
        <row r="15">
          <cell r="R15">
            <v>592</v>
          </cell>
          <cell r="S15" t="str">
            <v>PICK - UP (BLANCA)</v>
          </cell>
          <cell r="T15" t="str">
            <v>B62  F22</v>
          </cell>
          <cell r="U15" t="str">
            <v>C-6</v>
          </cell>
          <cell r="V15" t="str">
            <v>FORD</v>
          </cell>
          <cell r="W15" t="str">
            <v>F 100</v>
          </cell>
          <cell r="Y15" t="str">
            <v>116 HP</v>
          </cell>
          <cell r="Z15">
            <v>1977</v>
          </cell>
          <cell r="AA15" t="str">
            <v>BUENO</v>
          </cell>
          <cell r="AC15" t="str">
            <v>O/494</v>
          </cell>
        </row>
        <row r="16">
          <cell r="R16">
            <v>624</v>
          </cell>
          <cell r="S16" t="str">
            <v>PICK - UP</v>
          </cell>
          <cell r="T16" t="str">
            <v>B63  F23</v>
          </cell>
          <cell r="U16" t="str">
            <v>C-6</v>
          </cell>
          <cell r="V16" t="str">
            <v>FORD</v>
          </cell>
          <cell r="W16" t="str">
            <v>F 100</v>
          </cell>
          <cell r="Y16" t="str">
            <v>67 HP</v>
          </cell>
          <cell r="Z16">
            <v>1977</v>
          </cell>
          <cell r="AA16" t="str">
            <v>BUENO</v>
          </cell>
          <cell r="AC16" t="str">
            <v>O/519</v>
          </cell>
        </row>
        <row r="17">
          <cell r="R17">
            <v>709</v>
          </cell>
          <cell r="S17" t="str">
            <v>PICK-UP</v>
          </cell>
          <cell r="T17" t="str">
            <v>B69  F28</v>
          </cell>
          <cell r="U17" t="str">
            <v>C-6</v>
          </cell>
          <cell r="V17" t="str">
            <v>FORD</v>
          </cell>
          <cell r="W17" t="str">
            <v>RANCHERO</v>
          </cell>
          <cell r="Z17">
            <v>1983</v>
          </cell>
          <cell r="AA17" t="str">
            <v>BUENO</v>
          </cell>
          <cell r="AC17" t="str">
            <v>MORON</v>
          </cell>
        </row>
        <row r="18">
          <cell r="R18">
            <v>710</v>
          </cell>
          <cell r="S18" t="str">
            <v xml:space="preserve">PICK-UP </v>
          </cell>
          <cell r="T18" t="str">
            <v>B70 F 29</v>
          </cell>
          <cell r="U18" t="str">
            <v>C-6</v>
          </cell>
          <cell r="V18" t="str">
            <v>FORD</v>
          </cell>
          <cell r="W18" t="str">
            <v>F 100</v>
          </cell>
          <cell r="X18" t="str">
            <v>DIESEL</v>
          </cell>
          <cell r="Y18" t="str">
            <v>67 HP</v>
          </cell>
          <cell r="Z18">
            <v>1983</v>
          </cell>
          <cell r="AA18" t="str">
            <v>BUENO</v>
          </cell>
          <cell r="AC18" t="str">
            <v>MORON (M)</v>
          </cell>
        </row>
        <row r="19">
          <cell r="R19">
            <v>711</v>
          </cell>
          <cell r="S19" t="str">
            <v>PICK-UP</v>
          </cell>
          <cell r="T19" t="str">
            <v>B74  F30</v>
          </cell>
          <cell r="U19" t="str">
            <v>C-6</v>
          </cell>
          <cell r="V19" t="str">
            <v>FORD</v>
          </cell>
          <cell r="W19" t="str">
            <v>RANCHERO</v>
          </cell>
          <cell r="Z19">
            <v>1983</v>
          </cell>
          <cell r="AA19" t="str">
            <v>BUENO</v>
          </cell>
          <cell r="AC19" t="str">
            <v>MORON (c)</v>
          </cell>
        </row>
        <row r="20">
          <cell r="R20">
            <v>720</v>
          </cell>
          <cell r="S20" t="str">
            <v xml:space="preserve">PICK-UP  </v>
          </cell>
          <cell r="T20" t="str">
            <v>B72  F 31</v>
          </cell>
          <cell r="U20" t="str">
            <v>C-6</v>
          </cell>
          <cell r="V20" t="str">
            <v>FORD</v>
          </cell>
          <cell r="W20" t="str">
            <v>F 100</v>
          </cell>
          <cell r="Y20" t="str">
            <v>116 HP</v>
          </cell>
          <cell r="Z20">
            <v>1987</v>
          </cell>
          <cell r="AA20" t="str">
            <v>BUENO</v>
          </cell>
          <cell r="AC20" t="str">
            <v>O/494</v>
          </cell>
        </row>
        <row r="21">
          <cell r="R21">
            <v>723</v>
          </cell>
          <cell r="S21" t="str">
            <v>PICK - UP</v>
          </cell>
          <cell r="T21" t="str">
            <v>B73  F 32</v>
          </cell>
          <cell r="U21" t="str">
            <v>C-6</v>
          </cell>
          <cell r="V21" t="str">
            <v>FORD</v>
          </cell>
          <cell r="W21" t="str">
            <v>F 100</v>
          </cell>
          <cell r="Y21" t="str">
            <v>67 HP</v>
          </cell>
          <cell r="Z21">
            <v>1987</v>
          </cell>
          <cell r="AA21" t="str">
            <v>BUENO</v>
          </cell>
          <cell r="AC21" t="str">
            <v>O/457</v>
          </cell>
        </row>
        <row r="22">
          <cell r="R22">
            <v>724</v>
          </cell>
          <cell r="S22" t="str">
            <v xml:space="preserve">PICK-UP </v>
          </cell>
          <cell r="T22" t="str">
            <v>B74 P 1</v>
          </cell>
          <cell r="U22" t="str">
            <v>C-6</v>
          </cell>
          <cell r="V22" t="str">
            <v>PEUGEOT</v>
          </cell>
          <cell r="W22" t="str">
            <v>DIESEL</v>
          </cell>
          <cell r="Z22">
            <v>1987</v>
          </cell>
          <cell r="AA22" t="str">
            <v>BUENO</v>
          </cell>
          <cell r="AC22" t="str">
            <v>O/519</v>
          </cell>
        </row>
        <row r="23">
          <cell r="R23">
            <v>741</v>
          </cell>
          <cell r="S23" t="str">
            <v>PICK - UP (EX-LONGVIAL)</v>
          </cell>
          <cell r="T23" t="str">
            <v>P77 P3</v>
          </cell>
          <cell r="U23" t="str">
            <v>C-6</v>
          </cell>
          <cell r="V23" t="str">
            <v>PEUGEOT</v>
          </cell>
          <cell r="W23" t="str">
            <v>DIESEL</v>
          </cell>
          <cell r="Z23">
            <v>1987</v>
          </cell>
          <cell r="AA23" t="str">
            <v>BUENO</v>
          </cell>
          <cell r="AC23" t="str">
            <v>MORON</v>
          </cell>
        </row>
        <row r="24">
          <cell r="R24">
            <v>778</v>
          </cell>
          <cell r="S24" t="str">
            <v>PICK UP (B-2659985) C/CUPULA</v>
          </cell>
          <cell r="T24" t="str">
            <v>B  79-55</v>
          </cell>
          <cell r="U24" t="str">
            <v>C-6A</v>
          </cell>
          <cell r="V24" t="str">
            <v xml:space="preserve">VW </v>
          </cell>
          <cell r="W24" t="str">
            <v>SAVEIRO</v>
          </cell>
          <cell r="Z24">
            <v>1994</v>
          </cell>
          <cell r="AA24" t="str">
            <v>BUENO</v>
          </cell>
          <cell r="AC24" t="str">
            <v>MORON</v>
          </cell>
        </row>
        <row r="25">
          <cell r="R25">
            <v>779</v>
          </cell>
          <cell r="S25" t="str">
            <v>PICK UP (B2659986)</v>
          </cell>
          <cell r="T25" t="str">
            <v>B  80-56</v>
          </cell>
          <cell r="U25" t="str">
            <v>C-6A</v>
          </cell>
          <cell r="V25" t="str">
            <v>VW</v>
          </cell>
          <cell r="W25" t="str">
            <v>SAVEIRO</v>
          </cell>
          <cell r="Z25">
            <v>1994</v>
          </cell>
          <cell r="AA25" t="str">
            <v>BUENO</v>
          </cell>
          <cell r="AC25" t="str">
            <v>MORON - ADM.</v>
          </cell>
        </row>
        <row r="26">
          <cell r="R26">
            <v>783</v>
          </cell>
          <cell r="S26" t="str">
            <v>PICK UP (B2702606)</v>
          </cell>
          <cell r="T26" t="str">
            <v>B81 P4</v>
          </cell>
          <cell r="U26" t="str">
            <v>C-6A</v>
          </cell>
          <cell r="V26" t="str">
            <v>PEUGEOT</v>
          </cell>
          <cell r="W26">
            <v>504</v>
          </cell>
          <cell r="Z26">
            <v>1994</v>
          </cell>
          <cell r="AA26" t="str">
            <v>BUENO</v>
          </cell>
          <cell r="AC26" t="str">
            <v>MORON</v>
          </cell>
        </row>
        <row r="27">
          <cell r="R27">
            <v>784</v>
          </cell>
          <cell r="S27" t="str">
            <v xml:space="preserve"> PICK UP   (B2702611)</v>
          </cell>
          <cell r="T27" t="str">
            <v>B82 P5</v>
          </cell>
          <cell r="U27" t="str">
            <v>C-6A</v>
          </cell>
          <cell r="V27" t="str">
            <v>PEUGEOT</v>
          </cell>
          <cell r="W27">
            <v>504</v>
          </cell>
          <cell r="Z27">
            <v>1994</v>
          </cell>
          <cell r="AA27" t="str">
            <v>BUENO</v>
          </cell>
          <cell r="AC27" t="str">
            <v>O/524 (CORREA)</v>
          </cell>
        </row>
        <row r="28">
          <cell r="R28">
            <v>789</v>
          </cell>
          <cell r="S28" t="str">
            <v>PICK UP (B2702709)</v>
          </cell>
          <cell r="T28" t="str">
            <v>B83  P6</v>
          </cell>
          <cell r="U28" t="str">
            <v>C-6A</v>
          </cell>
          <cell r="V28" t="str">
            <v>PEUGEOT</v>
          </cell>
          <cell r="W28">
            <v>504</v>
          </cell>
          <cell r="Z28">
            <v>1994</v>
          </cell>
          <cell r="AA28" t="str">
            <v>BUENO</v>
          </cell>
          <cell r="AC28" t="str">
            <v>O/503 (Insp.)</v>
          </cell>
        </row>
        <row r="29">
          <cell r="R29">
            <v>790</v>
          </cell>
          <cell r="S29" t="str">
            <v>PICK UP  (B2702710)</v>
          </cell>
          <cell r="T29" t="str">
            <v>B84  P7</v>
          </cell>
          <cell r="U29" t="str">
            <v>C-6A</v>
          </cell>
          <cell r="V29" t="str">
            <v>PEUGEOT</v>
          </cell>
          <cell r="W29">
            <v>504</v>
          </cell>
          <cell r="Z29">
            <v>1994</v>
          </cell>
          <cell r="AA29" t="str">
            <v>BUENO</v>
          </cell>
          <cell r="AC29" t="str">
            <v>MORON</v>
          </cell>
        </row>
        <row r="30">
          <cell r="R30">
            <v>797</v>
          </cell>
          <cell r="S30" t="str">
            <v>PICK UP (B 2748922)</v>
          </cell>
          <cell r="T30" t="str">
            <v>B85 F34</v>
          </cell>
          <cell r="U30" t="str">
            <v>C-6</v>
          </cell>
          <cell r="V30" t="str">
            <v>FORD</v>
          </cell>
          <cell r="W30" t="str">
            <v>F 100</v>
          </cell>
          <cell r="Z30">
            <v>1994</v>
          </cell>
          <cell r="AA30" t="str">
            <v>BUENO</v>
          </cell>
          <cell r="AC30" t="str">
            <v>O/457</v>
          </cell>
        </row>
        <row r="31">
          <cell r="R31">
            <v>805</v>
          </cell>
          <cell r="S31" t="str">
            <v>PICK - UP   (ACR 955)</v>
          </cell>
          <cell r="T31" t="str">
            <v>B86 S7</v>
          </cell>
          <cell r="U31" t="str">
            <v>C-6</v>
          </cell>
          <cell r="V31" t="str">
            <v>VW SAVEIRO</v>
          </cell>
          <cell r="W31" t="str">
            <v>DIESEL</v>
          </cell>
          <cell r="Z31">
            <v>1995</v>
          </cell>
          <cell r="AA31" t="str">
            <v>BUENO</v>
          </cell>
          <cell r="AC31" t="str">
            <v>COMPRAS</v>
          </cell>
        </row>
        <row r="32">
          <cell r="R32">
            <v>807</v>
          </cell>
          <cell r="S32" t="str">
            <v>PICK - UP  (ACS 016)</v>
          </cell>
          <cell r="T32" t="str">
            <v>B87 F 35</v>
          </cell>
          <cell r="U32" t="str">
            <v>C-6</v>
          </cell>
          <cell r="V32" t="str">
            <v>FORD</v>
          </cell>
          <cell r="W32" t="str">
            <v>F 100</v>
          </cell>
          <cell r="Z32">
            <v>1995</v>
          </cell>
          <cell r="AA32" t="str">
            <v>BUENO</v>
          </cell>
          <cell r="AC32" t="str">
            <v>MORON</v>
          </cell>
        </row>
        <row r="33">
          <cell r="R33">
            <v>809</v>
          </cell>
          <cell r="S33" t="str">
            <v>PICK - UP  (ACS 067)</v>
          </cell>
          <cell r="T33" t="str">
            <v>B88 - S8</v>
          </cell>
          <cell r="U33" t="str">
            <v>C-6</v>
          </cell>
          <cell r="V33" t="str">
            <v>VW SAVEIRO</v>
          </cell>
          <cell r="Z33">
            <v>1995</v>
          </cell>
          <cell r="AA33" t="str">
            <v>BUENO</v>
          </cell>
          <cell r="AC33" t="str">
            <v>MORON</v>
          </cell>
        </row>
        <row r="34">
          <cell r="R34">
            <v>825</v>
          </cell>
          <cell r="S34" t="str">
            <v>CAMIONETA</v>
          </cell>
          <cell r="T34" t="str">
            <v>B89-D5</v>
          </cell>
          <cell r="U34" t="str">
            <v>C-6</v>
          </cell>
          <cell r="V34" t="str">
            <v>DODGE</v>
          </cell>
          <cell r="AC34" t="str">
            <v>CATAMARCA</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osto"/>
      <sheetName val="Venta"/>
      <sheetName val="AP DNV"/>
      <sheetName val="AP AUXIL."/>
      <sheetName val="Equipos"/>
      <sheetName val="Materiales"/>
      <sheetName val="MdeO"/>
      <sheetName val="Coef"/>
      <sheetName val="P Trab"/>
      <sheetName val="CURVA"/>
      <sheetName val="CURVA (2)"/>
      <sheetName val="DATOS"/>
    </sheetNames>
    <sheetDataSet>
      <sheetData sheetId="0" refreshError="1">
        <row r="14">
          <cell r="B14" t="str">
            <v>ltem</v>
          </cell>
          <cell r="C14" t="str">
            <v>Descripción de Obra</v>
          </cell>
          <cell r="D14" t="str">
            <v>UT</v>
          </cell>
          <cell r="E14" t="str">
            <v>Cantidad</v>
          </cell>
          <cell r="F14" t="str">
            <v>Costo</v>
          </cell>
        </row>
        <row r="15">
          <cell r="F15" t="str">
            <v>Unitario</v>
          </cell>
          <cell r="G15" t="str">
            <v>Parcial</v>
          </cell>
        </row>
        <row r="16">
          <cell r="C16" t="str">
            <v>OBRAS  A  EJECUTAR</v>
          </cell>
        </row>
        <row r="18">
          <cell r="A18">
            <v>1010</v>
          </cell>
          <cell r="B18">
            <v>1</v>
          </cell>
          <cell r="C18" t="str">
            <v>Demolición y extracción del paquete estructural</v>
          </cell>
          <cell r="D18" t="str">
            <v>m3</v>
          </cell>
          <cell r="E18">
            <v>5979</v>
          </cell>
          <cell r="F18">
            <v>73.87</v>
          </cell>
          <cell r="G18">
            <v>441668.73</v>
          </cell>
        </row>
        <row r="19">
          <cell r="A19">
            <v>1020</v>
          </cell>
          <cell r="B19">
            <v>2</v>
          </cell>
          <cell r="C19" t="str">
            <v>Sellado de fisuras con asfalto y riego de arena</v>
          </cell>
          <cell r="D19" t="str">
            <v>ml</v>
          </cell>
          <cell r="E19">
            <v>2000</v>
          </cell>
          <cell r="F19">
            <v>28.431543680000001</v>
          </cell>
          <cell r="G19">
            <v>56863.09</v>
          </cell>
        </row>
        <row r="20">
          <cell r="A20">
            <v>1030</v>
          </cell>
          <cell r="B20">
            <v>3</v>
          </cell>
          <cell r="C20" t="str">
            <v>Bacheo con mezcla bituminosa tipo concreto asfáltico, incluido riego de liga, en 0,10m de espesor</v>
          </cell>
          <cell r="D20" t="str">
            <v>m2</v>
          </cell>
          <cell r="E20">
            <v>45414</v>
          </cell>
          <cell r="F20">
            <v>86.795999999999992</v>
          </cell>
          <cell r="G20">
            <v>3941753.54</v>
          </cell>
        </row>
        <row r="21">
          <cell r="A21">
            <v>1040</v>
          </cell>
          <cell r="B21">
            <v>4</v>
          </cell>
          <cell r="C21" t="str">
            <v>Bacheo de calzada de hormigón en 0,25m de espesor</v>
          </cell>
          <cell r="D21" t="str">
            <v>m2</v>
          </cell>
          <cell r="E21">
            <v>3160</v>
          </cell>
          <cell r="F21">
            <v>87.061799999999991</v>
          </cell>
          <cell r="G21">
            <v>275115.28999999998</v>
          </cell>
        </row>
        <row r="22">
          <cell r="A22">
            <v>1050</v>
          </cell>
          <cell r="B22">
            <v>5</v>
          </cell>
          <cell r="C22" t="str">
            <v>Terraplenes con compactación especial</v>
          </cell>
          <cell r="D22" t="str">
            <v>m3</v>
          </cell>
          <cell r="E22">
            <v>4226</v>
          </cell>
          <cell r="F22">
            <v>72.356500000000011</v>
          </cell>
          <cell r="G22">
            <v>305778.57</v>
          </cell>
        </row>
        <row r="23">
          <cell r="A23">
            <v>1060</v>
          </cell>
          <cell r="B23">
            <v>6</v>
          </cell>
          <cell r="C23" t="str">
            <v>Excavación no clasificada</v>
          </cell>
          <cell r="D23" t="str">
            <v>m3</v>
          </cell>
          <cell r="E23">
            <v>389731</v>
          </cell>
          <cell r="F23">
            <v>33.39</v>
          </cell>
          <cell r="G23">
            <v>13013118.09</v>
          </cell>
        </row>
        <row r="24">
          <cell r="A24">
            <v>1070</v>
          </cell>
          <cell r="B24">
            <v>7</v>
          </cell>
          <cell r="C24" t="str">
            <v>Limpieza y sellado  de juntas en calzada de hormigón</v>
          </cell>
          <cell r="D24" t="str">
            <v>ml</v>
          </cell>
          <cell r="E24">
            <v>20130</v>
          </cell>
          <cell r="F24">
            <v>11.879999999999999</v>
          </cell>
          <cell r="G24">
            <v>239144.4</v>
          </cell>
        </row>
        <row r="25">
          <cell r="B25">
            <v>8</v>
          </cell>
          <cell r="C25" t="str">
            <v>Frezado de la calzada existente</v>
          </cell>
        </row>
        <row r="26">
          <cell r="A26">
            <v>1080</v>
          </cell>
          <cell r="B26">
            <v>8.1</v>
          </cell>
          <cell r="C26" t="str">
            <v>a) En 0,05m de espesor</v>
          </cell>
          <cell r="D26" t="str">
            <v>m2</v>
          </cell>
          <cell r="E26">
            <v>300322</v>
          </cell>
          <cell r="F26">
            <v>10.220000000000001</v>
          </cell>
          <cell r="G26">
            <v>3069290.84</v>
          </cell>
        </row>
        <row r="27">
          <cell r="A27">
            <v>1090</v>
          </cell>
          <cell r="B27">
            <v>8.1999999999999993</v>
          </cell>
          <cell r="C27" t="str">
            <v>b) En 0,03m de espesor</v>
          </cell>
          <cell r="D27" t="str">
            <v>m2</v>
          </cell>
          <cell r="E27">
            <v>105966</v>
          </cell>
          <cell r="F27">
            <v>8.59</v>
          </cell>
          <cell r="G27">
            <v>910247.94</v>
          </cell>
        </row>
        <row r="28">
          <cell r="A28">
            <v>1100</v>
          </cell>
          <cell r="B28">
            <v>9</v>
          </cell>
          <cell r="C28" t="str">
            <v>Construcción de sub-base drenante</v>
          </cell>
          <cell r="D28" t="str">
            <v>m3</v>
          </cell>
          <cell r="E28">
            <v>10898</v>
          </cell>
          <cell r="F28">
            <v>155.2945</v>
          </cell>
          <cell r="G28">
            <v>1692399.46</v>
          </cell>
        </row>
        <row r="29">
          <cell r="A29">
            <v>1110</v>
          </cell>
          <cell r="B29">
            <v>10</v>
          </cell>
          <cell r="C29" t="str">
            <v>Construcción de base anticongelante</v>
          </cell>
          <cell r="D29" t="str">
            <v>m3</v>
          </cell>
          <cell r="E29">
            <v>7463</v>
          </cell>
          <cell r="F29">
            <v>161.4845</v>
          </cell>
          <cell r="G29">
            <v>1205158.82</v>
          </cell>
        </row>
        <row r="30">
          <cell r="A30">
            <v>1120</v>
          </cell>
          <cell r="B30">
            <v>11</v>
          </cell>
          <cell r="C30" t="str">
            <v>Materiales bituminosos para riego de imprimación</v>
          </cell>
          <cell r="D30" t="str">
            <v>m2</v>
          </cell>
          <cell r="E30">
            <v>54918</v>
          </cell>
          <cell r="F30">
            <v>5.8699999999999992</v>
          </cell>
          <cell r="G30">
            <v>322368.65999999997</v>
          </cell>
        </row>
        <row r="31">
          <cell r="A31">
            <v>1130</v>
          </cell>
          <cell r="B31">
            <v>12</v>
          </cell>
          <cell r="C31" t="str">
            <v>Materiales bituminosos para riego de liga</v>
          </cell>
          <cell r="D31" t="str">
            <v>m2</v>
          </cell>
          <cell r="E31">
            <v>972962</v>
          </cell>
          <cell r="F31">
            <v>3.36</v>
          </cell>
          <cell r="G31">
            <v>3269152.32</v>
          </cell>
        </row>
        <row r="32">
          <cell r="B32">
            <v>13</v>
          </cell>
          <cell r="C32" t="str">
            <v>Ejecución de base con mezcla bituminosa tipo concreto asfáltico</v>
          </cell>
        </row>
        <row r="33">
          <cell r="A33">
            <v>1140</v>
          </cell>
          <cell r="B33">
            <v>13.1</v>
          </cell>
          <cell r="C33" t="str">
            <v>a) En 0,05m de espesor</v>
          </cell>
          <cell r="D33" t="str">
            <v>m2</v>
          </cell>
          <cell r="E33">
            <v>8769</v>
          </cell>
          <cell r="F33">
            <v>51.533200000000001</v>
          </cell>
          <cell r="G33">
            <v>451894.63</v>
          </cell>
        </row>
        <row r="34">
          <cell r="A34">
            <v>1150</v>
          </cell>
          <cell r="B34">
            <v>13.2</v>
          </cell>
          <cell r="C34" t="str">
            <v>b) En 0,08m de espesor</v>
          </cell>
          <cell r="D34" t="str">
            <v>m2</v>
          </cell>
          <cell r="E34">
            <v>333209</v>
          </cell>
          <cell r="F34">
            <v>83.931119999999993</v>
          </cell>
          <cell r="G34">
            <v>27966604.559999999</v>
          </cell>
        </row>
        <row r="35">
          <cell r="A35">
            <v>1160</v>
          </cell>
          <cell r="B35">
            <v>14</v>
          </cell>
          <cell r="C35" t="str">
            <v>Ejecución de carpeta con mezcla bituminosa tipo concreto asfáltico en 0,05m de espesor</v>
          </cell>
          <cell r="D35" t="str">
            <v>m2</v>
          </cell>
          <cell r="E35">
            <v>143909</v>
          </cell>
          <cell r="F35">
            <v>42.843199999999996</v>
          </cell>
          <cell r="G35">
            <v>6165522.0700000003</v>
          </cell>
        </row>
        <row r="36">
          <cell r="A36">
            <v>1170</v>
          </cell>
          <cell r="B36">
            <v>15</v>
          </cell>
          <cell r="C36" t="str">
            <v>Ejecución de carpeta con mezcla bituminosa tipo concreto asfáltico en 0,07m de espesor</v>
          </cell>
          <cell r="D36" t="str">
            <v>m2</v>
          </cell>
          <cell r="E36">
            <v>486497</v>
          </cell>
          <cell r="F36">
            <v>74.178480000000008</v>
          </cell>
          <cell r="G36">
            <v>36087607.979999997</v>
          </cell>
        </row>
        <row r="37">
          <cell r="A37">
            <v>1180</v>
          </cell>
          <cell r="B37">
            <v>16</v>
          </cell>
          <cell r="C37" t="str">
            <v>Construcción de banquinas enripiadas</v>
          </cell>
          <cell r="D37" t="str">
            <v>m3</v>
          </cell>
          <cell r="E37">
            <v>95370</v>
          </cell>
          <cell r="F37">
            <v>115.6045</v>
          </cell>
          <cell r="G37">
            <v>11025201.17</v>
          </cell>
        </row>
        <row r="38">
          <cell r="A38">
            <v>1190</v>
          </cell>
          <cell r="B38">
            <v>17</v>
          </cell>
          <cell r="C38" t="str">
            <v>Reconstrucción de banquinas enripiadas</v>
          </cell>
          <cell r="D38" t="str">
            <v>m3</v>
          </cell>
          <cell r="E38">
            <v>18900</v>
          </cell>
          <cell r="F38">
            <v>115.6045</v>
          </cell>
          <cell r="G38">
            <v>2184925.0499999998</v>
          </cell>
        </row>
        <row r="39">
          <cell r="A39">
            <v>1200</v>
          </cell>
          <cell r="B39">
            <v>18</v>
          </cell>
          <cell r="C39" t="str">
            <v>Baranda metálica cincada para defensa s/planos H-10237 c/postes metálicos pesados conformados en frío, Clase "B" y alas terminales comunes, colocada</v>
          </cell>
          <cell r="D39" t="str">
            <v>ml</v>
          </cell>
          <cell r="E39">
            <v>4620</v>
          </cell>
          <cell r="F39">
            <v>259.41999999999996</v>
          </cell>
          <cell r="G39">
            <v>1198520.3999999999</v>
          </cell>
        </row>
        <row r="40">
          <cell r="A40">
            <v>1210</v>
          </cell>
          <cell r="B40">
            <v>19</v>
          </cell>
          <cell r="C40" t="str">
            <v>Construcción de Alambrado s/Plano H-2840-I, Tipo "B", incluido materiales</v>
          </cell>
          <cell r="D40" t="str">
            <v>ml</v>
          </cell>
          <cell r="E40">
            <v>128310</v>
          </cell>
          <cell r="F40">
            <v>38.06</v>
          </cell>
          <cell r="G40">
            <v>4883478.5999999996</v>
          </cell>
        </row>
        <row r="41">
          <cell r="A41">
            <v>1220</v>
          </cell>
          <cell r="B41">
            <v>20</v>
          </cell>
          <cell r="C41" t="str">
            <v>Excavaciones para fundaciones de alcantarillas</v>
          </cell>
          <cell r="D41" t="str">
            <v>m3</v>
          </cell>
          <cell r="E41">
            <v>3029</v>
          </cell>
          <cell r="F41">
            <v>77.56</v>
          </cell>
          <cell r="G41">
            <v>234929.24</v>
          </cell>
        </row>
        <row r="42">
          <cell r="A42">
            <v>1230</v>
          </cell>
          <cell r="B42">
            <v>21</v>
          </cell>
          <cell r="C42" t="str">
            <v>Hormigón de piedra clase H-21, excluido la armadura</v>
          </cell>
          <cell r="D42" t="str">
            <v>m3</v>
          </cell>
          <cell r="E42">
            <v>1799</v>
          </cell>
          <cell r="F42">
            <v>2194.8676</v>
          </cell>
          <cell r="G42">
            <v>3948566.81</v>
          </cell>
        </row>
        <row r="43">
          <cell r="A43">
            <v>1240</v>
          </cell>
          <cell r="B43">
            <v>22</v>
          </cell>
          <cell r="C43" t="str">
            <v>Hormigón de piedra clase H-13</v>
          </cell>
          <cell r="D43" t="str">
            <v>m3</v>
          </cell>
          <cell r="E43">
            <v>50</v>
          </cell>
          <cell r="F43">
            <v>1156.3576</v>
          </cell>
          <cell r="G43">
            <v>57817.88</v>
          </cell>
        </row>
        <row r="44">
          <cell r="A44">
            <v>1250</v>
          </cell>
          <cell r="B44">
            <v>23</v>
          </cell>
          <cell r="C44" t="str">
            <v>Acero especial en barras, ADM-420, colocado</v>
          </cell>
          <cell r="D44" t="str">
            <v>Tn</v>
          </cell>
          <cell r="E44">
            <v>34.5</v>
          </cell>
          <cell r="F44">
            <v>8457.25</v>
          </cell>
          <cell r="G44">
            <v>291775.13</v>
          </cell>
        </row>
        <row r="45">
          <cell r="A45">
            <v>1260</v>
          </cell>
          <cell r="B45">
            <v>24</v>
          </cell>
          <cell r="C45" t="str">
            <v>Señalamiento horizontal por pulverización</v>
          </cell>
          <cell r="D45" t="str">
            <v>m2</v>
          </cell>
          <cell r="E45">
            <v>20922</v>
          </cell>
          <cell r="F45">
            <v>79.039999999999992</v>
          </cell>
          <cell r="G45">
            <v>1653674.88</v>
          </cell>
        </row>
        <row r="46">
          <cell r="A46">
            <v>1270</v>
          </cell>
          <cell r="B46">
            <v>25</v>
          </cell>
          <cell r="C46" t="str">
            <v>Señalamiento vertical</v>
          </cell>
          <cell r="D46" t="str">
            <v>m2</v>
          </cell>
          <cell r="E46">
            <v>300</v>
          </cell>
          <cell r="F46">
            <v>1038.1199999999999</v>
          </cell>
          <cell r="G46">
            <v>311436</v>
          </cell>
        </row>
        <row r="47">
          <cell r="A47">
            <v>1280</v>
          </cell>
          <cell r="B47">
            <v>26</v>
          </cell>
          <cell r="C47" t="str">
            <v>Reparación y mantenimiento de barandas metálicas</v>
          </cell>
          <cell r="D47" t="str">
            <v>ml</v>
          </cell>
          <cell r="E47">
            <v>105</v>
          </cell>
          <cell r="F47">
            <v>193.44247419999996</v>
          </cell>
          <cell r="G47">
            <v>20311.46</v>
          </cell>
        </row>
        <row r="48">
          <cell r="A48">
            <v>1290</v>
          </cell>
          <cell r="B48">
            <v>27</v>
          </cell>
          <cell r="C48" t="str">
            <v>Provisión y colocación de caños de chapa ondulada de hierro galvanizado p/alcantarilla s planos - Tipo H-10236; d=1,00m; e=1,6mm, ondulación 68x13mm</v>
          </cell>
          <cell r="D48" t="str">
            <v>ml</v>
          </cell>
          <cell r="E48">
            <v>60</v>
          </cell>
          <cell r="F48">
            <v>2749.99</v>
          </cell>
          <cell r="G48">
            <v>164999.4</v>
          </cell>
        </row>
        <row r="49">
          <cell r="A49">
            <v>1300</v>
          </cell>
          <cell r="B49">
            <v>28</v>
          </cell>
          <cell r="C49" t="str">
            <v>Reparación de placas para señalamiento vertical</v>
          </cell>
          <cell r="D49" t="str">
            <v>m2</v>
          </cell>
          <cell r="E49">
            <v>21</v>
          </cell>
          <cell r="F49">
            <v>677.96</v>
          </cell>
          <cell r="G49">
            <v>14237.16</v>
          </cell>
        </row>
        <row r="50">
          <cell r="A50">
            <v>1310</v>
          </cell>
          <cell r="B50">
            <v>29</v>
          </cell>
          <cell r="C50" t="str">
            <v>Cordón de hormigón de piedra Clase H-13, de 0,15m x 0,30m, para protección de bordes del pavimento</v>
          </cell>
          <cell r="D50" t="str">
            <v>ml</v>
          </cell>
          <cell r="E50">
            <v>404</v>
          </cell>
          <cell r="F50">
            <v>120.31352</v>
          </cell>
          <cell r="G50">
            <v>48606.66</v>
          </cell>
        </row>
        <row r="51">
          <cell r="A51">
            <v>1320</v>
          </cell>
          <cell r="B51">
            <v>30</v>
          </cell>
          <cell r="C51" t="str">
            <v>Construcción de desvíos</v>
          </cell>
          <cell r="D51" t="str">
            <v>Gl</v>
          </cell>
          <cell r="E51">
            <v>1</v>
          </cell>
          <cell r="F51">
            <v>129666</v>
          </cell>
          <cell r="G51">
            <v>129666</v>
          </cell>
        </row>
        <row r="52">
          <cell r="A52">
            <v>1330</v>
          </cell>
          <cell r="B52">
            <v>31</v>
          </cell>
          <cell r="C52" t="str">
            <v>Mantenimiento de desvíos</v>
          </cell>
          <cell r="D52" t="str">
            <v>Gl</v>
          </cell>
          <cell r="E52">
            <v>1</v>
          </cell>
          <cell r="F52">
            <v>112389.79999999999</v>
          </cell>
          <cell r="G52">
            <v>112389.8</v>
          </cell>
        </row>
        <row r="53">
          <cell r="A53">
            <v>1340</v>
          </cell>
          <cell r="B53">
            <v>32</v>
          </cell>
          <cell r="C53" t="str">
            <v>Desembanque y limpieza de conductos de alcantarillas</v>
          </cell>
          <cell r="D53" t="str">
            <v>ml</v>
          </cell>
          <cell r="E53">
            <v>840</v>
          </cell>
          <cell r="F53">
            <v>187.91</v>
          </cell>
          <cell r="G53">
            <v>157844.4</v>
          </cell>
        </row>
        <row r="54">
          <cell r="A54">
            <v>1350</v>
          </cell>
          <cell r="B54">
            <v>33</v>
          </cell>
          <cell r="C54" t="str">
            <v>Demolición de guardaganados</v>
          </cell>
          <cell r="D54" t="str">
            <v>N°</v>
          </cell>
          <cell r="E54">
            <v>2</v>
          </cell>
          <cell r="F54">
            <v>11591.88</v>
          </cell>
          <cell r="G54">
            <v>23183.759999999998</v>
          </cell>
        </row>
        <row r="55">
          <cell r="A55">
            <v>1360</v>
          </cell>
          <cell r="B55">
            <v>34</v>
          </cell>
          <cell r="C55" t="str">
            <v>Construcción de guardaganados</v>
          </cell>
          <cell r="D55" t="str">
            <v>N°</v>
          </cell>
          <cell r="E55">
            <v>2</v>
          </cell>
          <cell r="F55">
            <v>44245.253360000002</v>
          </cell>
          <cell r="G55">
            <v>88490.51</v>
          </cell>
        </row>
        <row r="56">
          <cell r="A56">
            <v>1370</v>
          </cell>
          <cell r="B56">
            <v>35</v>
          </cell>
          <cell r="C56" t="str">
            <v>Conservacion de zona de escurrimiento</v>
          </cell>
          <cell r="D56" t="str">
            <v>m2</v>
          </cell>
          <cell r="E56">
            <v>126000</v>
          </cell>
          <cell r="F56">
            <v>18.77</v>
          </cell>
          <cell r="G56">
            <v>2365020</v>
          </cell>
        </row>
      </sheetData>
      <sheetData sheetId="1" refreshError="1"/>
      <sheetData sheetId="2" refreshError="1">
        <row r="11">
          <cell r="D11">
            <v>1010</v>
          </cell>
          <cell r="E11" t="str">
            <v>Item:</v>
          </cell>
          <cell r="F11">
            <v>1</v>
          </cell>
          <cell r="R11" t="str">
            <v>Unidad:</v>
          </cell>
          <cell r="T11" t="str">
            <v>m3</v>
          </cell>
          <cell r="V11">
            <v>5979</v>
          </cell>
        </row>
        <row r="12">
          <cell r="E12" t="str">
            <v>Descripción:</v>
          </cell>
          <cell r="F12" t="str">
            <v>Demolición y extracción del paquete estructural</v>
          </cell>
        </row>
        <row r="14">
          <cell r="E14" t="str">
            <v>1º - Equipo</v>
          </cell>
        </row>
        <row r="15">
          <cell r="D15">
            <v>5016</v>
          </cell>
          <cell r="E15" t="str">
            <v>Motoniveladora</v>
          </cell>
          <cell r="Q15">
            <v>1</v>
          </cell>
          <cell r="T15">
            <v>165</v>
          </cell>
          <cell r="U15" t="str">
            <v>HP</v>
          </cell>
          <cell r="V15">
            <v>780000</v>
          </cell>
          <cell r="W15" t="str">
            <v>$</v>
          </cell>
        </row>
        <row r="16">
          <cell r="D16">
            <v>5018</v>
          </cell>
          <cell r="E16" t="str">
            <v>Cargadora frontal de 3,1m3</v>
          </cell>
          <cell r="Q16">
            <v>1</v>
          </cell>
          <cell r="T16">
            <v>160</v>
          </cell>
          <cell r="U16" t="str">
            <v>HP</v>
          </cell>
          <cell r="V16">
            <v>663000</v>
          </cell>
          <cell r="W16" t="str">
            <v>$</v>
          </cell>
        </row>
        <row r="17">
          <cell r="D17">
            <v>5043</v>
          </cell>
          <cell r="E17" t="str">
            <v>Camión con batea</v>
          </cell>
          <cell r="Q17">
            <v>3</v>
          </cell>
          <cell r="T17">
            <v>300</v>
          </cell>
          <cell r="U17" t="str">
            <v>HP</v>
          </cell>
          <cell r="V17">
            <v>189540</v>
          </cell>
          <cell r="W17" t="str">
            <v>$</v>
          </cell>
        </row>
        <row r="18">
          <cell r="D18">
            <v>5011</v>
          </cell>
          <cell r="E18" t="str">
            <v>Retroexcavadora sobre orugas</v>
          </cell>
          <cell r="Q18">
            <v>1</v>
          </cell>
          <cell r="T18">
            <v>115</v>
          </cell>
          <cell r="U18" t="str">
            <v>HP</v>
          </cell>
          <cell r="V18">
            <v>598650</v>
          </cell>
          <cell r="W18" t="str">
            <v>$</v>
          </cell>
        </row>
        <row r="19">
          <cell r="D19">
            <v>5090</v>
          </cell>
          <cell r="E19" t="str">
            <v>Aserradora de juntas c/motor a explosión</v>
          </cell>
          <cell r="Q19">
            <v>1</v>
          </cell>
          <cell r="T19">
            <v>10</v>
          </cell>
          <cell r="U19" t="str">
            <v>HP</v>
          </cell>
          <cell r="V19">
            <v>22620</v>
          </cell>
          <cell r="W19" t="str">
            <v>$</v>
          </cell>
        </row>
        <row r="20">
          <cell r="E20" t="str">
            <v/>
          </cell>
          <cell r="T20" t="str">
            <v/>
          </cell>
          <cell r="U20" t="str">
            <v/>
          </cell>
          <cell r="V20" t="str">
            <v/>
          </cell>
          <cell r="W20" t="str">
            <v/>
          </cell>
        </row>
        <row r="21">
          <cell r="E21" t="str">
            <v/>
          </cell>
          <cell r="T21" t="str">
            <v/>
          </cell>
          <cell r="U21" t="str">
            <v/>
          </cell>
          <cell r="V21" t="str">
            <v/>
          </cell>
          <cell r="W21" t="str">
            <v/>
          </cell>
        </row>
        <row r="22">
          <cell r="E22" t="str">
            <v/>
          </cell>
          <cell r="T22" t="str">
            <v/>
          </cell>
          <cell r="U22" t="str">
            <v/>
          </cell>
          <cell r="V22" t="str">
            <v/>
          </cell>
          <cell r="W22" t="str">
            <v/>
          </cell>
        </row>
        <row r="23">
          <cell r="E23" t="str">
            <v/>
          </cell>
          <cell r="T23" t="str">
            <v/>
          </cell>
          <cell r="U23" t="str">
            <v/>
          </cell>
          <cell r="V23" t="str">
            <v/>
          </cell>
          <cell r="W23" t="str">
            <v/>
          </cell>
        </row>
        <row r="24">
          <cell r="T24">
            <v>1350</v>
          </cell>
          <cell r="U24" t="str">
            <v>HP</v>
          </cell>
          <cell r="V24">
            <v>2632890</v>
          </cell>
          <cell r="W24" t="str">
            <v>$</v>
          </cell>
        </row>
        <row r="26">
          <cell r="E26" t="str">
            <v>Rendimiento:</v>
          </cell>
          <cell r="K26">
            <v>200</v>
          </cell>
          <cell r="N26" t="str">
            <v>m3</v>
          </cell>
          <cell r="O26" t="str">
            <v>/ d</v>
          </cell>
        </row>
        <row r="28">
          <cell r="E28" t="str">
            <v>Amortización e intereses:</v>
          </cell>
        </row>
        <row r="29">
          <cell r="E29">
            <v>2632890</v>
          </cell>
          <cell r="F29" t="str">
            <v>$</v>
          </cell>
          <cell r="G29" t="str">
            <v>x</v>
          </cell>
          <cell r="H29">
            <v>8</v>
          </cell>
          <cell r="I29" t="str">
            <v>h/d</v>
          </cell>
          <cell r="J29" t="str">
            <v>+</v>
          </cell>
          <cell r="K29">
            <v>2632890</v>
          </cell>
          <cell r="L29" t="str">
            <v>$</v>
          </cell>
          <cell r="M29" t="str">
            <v>x</v>
          </cell>
          <cell r="N29">
            <v>0.14000000000000001</v>
          </cell>
          <cell r="O29" t="str">
            <v>/ a</v>
          </cell>
          <cell r="P29" t="str">
            <v>x</v>
          </cell>
          <cell r="Q29">
            <v>8</v>
          </cell>
          <cell r="R29" t="str">
            <v>h/d</v>
          </cell>
          <cell r="S29" t="str">
            <v>=</v>
          </cell>
          <cell r="T29">
            <v>2843.52</v>
          </cell>
          <cell r="U29" t="str">
            <v>$/d</v>
          </cell>
        </row>
        <row r="30">
          <cell r="E30">
            <v>10000</v>
          </cell>
          <cell r="G30" t="str">
            <v>h</v>
          </cell>
          <cell r="K30">
            <v>2</v>
          </cell>
          <cell r="M30" t="str">
            <v>x</v>
          </cell>
          <cell r="N30">
            <v>2000</v>
          </cell>
          <cell r="O30" t="str">
            <v>h / a</v>
          </cell>
        </row>
        <row r="32">
          <cell r="E32" t="str">
            <v>Reparaciones y Repuestos:</v>
          </cell>
        </row>
        <row r="33">
          <cell r="E33">
            <v>0.75</v>
          </cell>
          <cell r="F33" t="str">
            <v>de amortización</v>
          </cell>
          <cell r="T33">
            <v>1579.73</v>
          </cell>
          <cell r="U33" t="str">
            <v>$/d</v>
          </cell>
        </row>
        <row r="35">
          <cell r="E35" t="str">
            <v>Combustibles:</v>
          </cell>
        </row>
        <row r="36">
          <cell r="E36" t="str">
            <v>Gas Oil</v>
          </cell>
        </row>
        <row r="37">
          <cell r="E37">
            <v>0.14499999999999999</v>
          </cell>
          <cell r="F37" t="str">
            <v>l/HP</v>
          </cell>
          <cell r="H37" t="str">
            <v>x</v>
          </cell>
          <cell r="I37">
            <v>1350</v>
          </cell>
          <cell r="J37" t="str">
            <v>HP  x  8 h/d   x</v>
          </cell>
          <cell r="N37">
            <v>2.76</v>
          </cell>
          <cell r="O37" t="str">
            <v>$ / l</v>
          </cell>
          <cell r="S37" t="str">
            <v>=</v>
          </cell>
          <cell r="T37">
            <v>4322.16</v>
          </cell>
          <cell r="U37" t="str">
            <v>$/d</v>
          </cell>
        </row>
        <row r="39">
          <cell r="E39" t="str">
            <v>Lubricantes</v>
          </cell>
        </row>
        <row r="40">
          <cell r="E40">
            <v>0.3</v>
          </cell>
          <cell r="F40" t="str">
            <v>de combustibles</v>
          </cell>
          <cell r="T40">
            <v>1296.6500000000001</v>
          </cell>
          <cell r="U40" t="str">
            <v>$/d</v>
          </cell>
        </row>
        <row r="42">
          <cell r="E42" t="str">
            <v>Mano de Obra</v>
          </cell>
        </row>
        <row r="43">
          <cell r="D43">
            <v>9010</v>
          </cell>
          <cell r="E43" t="str">
            <v>OFICIAL ESPECIALIZADO</v>
          </cell>
          <cell r="K43">
            <v>6</v>
          </cell>
          <cell r="L43" t="str">
            <v>x</v>
          </cell>
          <cell r="N43">
            <v>450.56</v>
          </cell>
          <cell r="O43" t="str">
            <v>$/d</v>
          </cell>
          <cell r="P43" t="str">
            <v>=</v>
          </cell>
          <cell r="Q43">
            <v>2703.36</v>
          </cell>
          <cell r="S43" t="str">
            <v>$/d</v>
          </cell>
        </row>
        <row r="44">
          <cell r="D44">
            <v>9020</v>
          </cell>
          <cell r="E44" t="str">
            <v>OFICIAL</v>
          </cell>
          <cell r="K44">
            <v>1</v>
          </cell>
          <cell r="L44" t="str">
            <v>x</v>
          </cell>
          <cell r="N44">
            <v>420.88</v>
          </cell>
          <cell r="O44" t="str">
            <v>$/d</v>
          </cell>
          <cell r="P44" t="str">
            <v>=</v>
          </cell>
          <cell r="Q44">
            <v>420.88</v>
          </cell>
          <cell r="S44" t="str">
            <v>$/d</v>
          </cell>
        </row>
        <row r="45">
          <cell r="D45">
            <v>9030</v>
          </cell>
          <cell r="E45" t="str">
            <v>MEDIO OFICIAL</v>
          </cell>
          <cell r="L45" t="str">
            <v/>
          </cell>
          <cell r="N45">
            <v>403.04</v>
          </cell>
          <cell r="O45" t="str">
            <v>$/d</v>
          </cell>
          <cell r="P45" t="str">
            <v>=</v>
          </cell>
          <cell r="Q45">
            <v>0</v>
          </cell>
          <cell r="S45" t="str">
            <v>$/d</v>
          </cell>
        </row>
        <row r="46">
          <cell r="D46">
            <v>9040</v>
          </cell>
          <cell r="E46" t="str">
            <v>AYUDANTE</v>
          </cell>
          <cell r="K46">
            <v>3</v>
          </cell>
          <cell r="L46" t="str">
            <v>x</v>
          </cell>
          <cell r="N46">
            <v>392.64</v>
          </cell>
          <cell r="O46" t="str">
            <v>$/d</v>
          </cell>
          <cell r="P46" t="str">
            <v>=</v>
          </cell>
          <cell r="Q46">
            <v>1177.92</v>
          </cell>
          <cell r="S46" t="str">
            <v>$/d</v>
          </cell>
        </row>
        <row r="47">
          <cell r="Q47">
            <v>4302.16</v>
          </cell>
          <cell r="S47" t="str">
            <v>$/d</v>
          </cell>
        </row>
        <row r="48">
          <cell r="E48" t="str">
            <v>Vigilancia</v>
          </cell>
          <cell r="K48">
            <v>0</v>
          </cell>
          <cell r="N48">
            <v>0.1</v>
          </cell>
          <cell r="Q48">
            <v>430.21600000000001</v>
          </cell>
          <cell r="S48" t="str">
            <v>$/d</v>
          </cell>
          <cell r="T48">
            <v>4732.3760000000002</v>
          </cell>
          <cell r="U48" t="str">
            <v>$/d</v>
          </cell>
        </row>
        <row r="50">
          <cell r="K50" t="str">
            <v>Costo Diario</v>
          </cell>
          <cell r="T50">
            <v>14774.436</v>
          </cell>
          <cell r="U50" t="str">
            <v>$/d</v>
          </cell>
        </row>
        <row r="52">
          <cell r="E52" t="str">
            <v>Rendimiento</v>
          </cell>
          <cell r="K52">
            <v>200</v>
          </cell>
          <cell r="N52" t="str">
            <v>m3</v>
          </cell>
          <cell r="O52" t="str">
            <v>/ d</v>
          </cell>
        </row>
        <row r="54">
          <cell r="E54" t="str">
            <v>Costo por Unid.:</v>
          </cell>
          <cell r="K54">
            <v>14774.436</v>
          </cell>
          <cell r="M54" t="str">
            <v>$ / d</v>
          </cell>
          <cell r="S54" t="str">
            <v>=</v>
          </cell>
          <cell r="Y54">
            <v>73.87</v>
          </cell>
          <cell r="Z54" t="str">
            <v>$/</v>
          </cell>
          <cell r="AA54" t="str">
            <v>m3</v>
          </cell>
        </row>
        <row r="55">
          <cell r="K55">
            <v>200</v>
          </cell>
          <cell r="L55" t="str">
            <v>m3</v>
          </cell>
          <cell r="N55" t="str">
            <v>/ d</v>
          </cell>
        </row>
        <row r="56">
          <cell r="M56" t="str">
            <v/>
          </cell>
        </row>
        <row r="57">
          <cell r="E57" t="str">
            <v>2º - Materiales</v>
          </cell>
        </row>
        <row r="58">
          <cell r="E58" t="str">
            <v/>
          </cell>
          <cell r="L58" t="str">
            <v/>
          </cell>
          <cell r="M58" t="str">
            <v/>
          </cell>
          <cell r="N58" t="str">
            <v/>
          </cell>
          <cell r="O58" t="str">
            <v/>
          </cell>
          <cell r="P58">
            <v>0</v>
          </cell>
          <cell r="S58" t="str">
            <v/>
          </cell>
          <cell r="T58" t="str">
            <v/>
          </cell>
          <cell r="U58" t="str">
            <v/>
          </cell>
          <cell r="V58">
            <v>0</v>
          </cell>
          <cell r="W58" t="str">
            <v/>
          </cell>
          <cell r="X58" t="str">
            <v/>
          </cell>
        </row>
        <row r="59">
          <cell r="E59" t="str">
            <v/>
          </cell>
          <cell r="L59" t="str">
            <v/>
          </cell>
          <cell r="M59" t="str">
            <v/>
          </cell>
          <cell r="N59" t="str">
            <v/>
          </cell>
          <cell r="O59" t="str">
            <v/>
          </cell>
          <cell r="P59">
            <v>0</v>
          </cell>
          <cell r="S59" t="str">
            <v/>
          </cell>
          <cell r="T59" t="str">
            <v/>
          </cell>
          <cell r="U59" t="str">
            <v/>
          </cell>
          <cell r="V59">
            <v>0</v>
          </cell>
          <cell r="W59" t="str">
            <v/>
          </cell>
          <cell r="X59" t="str">
            <v/>
          </cell>
        </row>
        <row r="60">
          <cell r="E60" t="str">
            <v/>
          </cell>
          <cell r="L60" t="str">
            <v/>
          </cell>
          <cell r="M60" t="str">
            <v/>
          </cell>
          <cell r="N60" t="str">
            <v/>
          </cell>
          <cell r="O60" t="str">
            <v/>
          </cell>
          <cell r="P60">
            <v>0</v>
          </cell>
          <cell r="S60" t="str">
            <v/>
          </cell>
          <cell r="T60" t="str">
            <v/>
          </cell>
          <cell r="U60" t="str">
            <v/>
          </cell>
          <cell r="V60">
            <v>0</v>
          </cell>
          <cell r="W60" t="str">
            <v/>
          </cell>
          <cell r="X60" t="str">
            <v/>
          </cell>
        </row>
        <row r="61">
          <cell r="E61" t="str">
            <v/>
          </cell>
          <cell r="L61" t="str">
            <v/>
          </cell>
          <cell r="M61" t="str">
            <v/>
          </cell>
          <cell r="N61" t="str">
            <v/>
          </cell>
          <cell r="O61" t="str">
            <v/>
          </cell>
          <cell r="P61">
            <v>0</v>
          </cell>
          <cell r="S61" t="str">
            <v/>
          </cell>
          <cell r="T61" t="str">
            <v/>
          </cell>
          <cell r="U61" t="str">
            <v/>
          </cell>
          <cell r="V61">
            <v>0</v>
          </cell>
          <cell r="W61" t="str">
            <v/>
          </cell>
          <cell r="X61" t="str">
            <v/>
          </cell>
        </row>
        <row r="62">
          <cell r="E62" t="str">
            <v/>
          </cell>
          <cell r="L62" t="str">
            <v/>
          </cell>
          <cell r="M62" t="str">
            <v/>
          </cell>
          <cell r="N62" t="str">
            <v/>
          </cell>
          <cell r="O62" t="str">
            <v/>
          </cell>
          <cell r="P62">
            <v>0</v>
          </cell>
          <cell r="S62" t="str">
            <v/>
          </cell>
          <cell r="T62" t="str">
            <v/>
          </cell>
          <cell r="U62" t="str">
            <v/>
          </cell>
          <cell r="V62">
            <v>0</v>
          </cell>
          <cell r="W62" t="str">
            <v/>
          </cell>
          <cell r="X62" t="str">
            <v/>
          </cell>
        </row>
        <row r="63">
          <cell r="E63" t="str">
            <v/>
          </cell>
          <cell r="L63" t="str">
            <v/>
          </cell>
          <cell r="M63" t="str">
            <v/>
          </cell>
          <cell r="N63" t="str">
            <v/>
          </cell>
          <cell r="O63" t="str">
            <v/>
          </cell>
          <cell r="P63">
            <v>0</v>
          </cell>
          <cell r="S63" t="str">
            <v/>
          </cell>
          <cell r="T63" t="str">
            <v/>
          </cell>
          <cell r="U63" t="str">
            <v/>
          </cell>
          <cell r="V63">
            <v>0</v>
          </cell>
          <cell r="W63" t="str">
            <v/>
          </cell>
          <cell r="X63" t="str">
            <v/>
          </cell>
        </row>
        <row r="64">
          <cell r="E64" t="str">
            <v/>
          </cell>
          <cell r="L64" t="str">
            <v/>
          </cell>
          <cell r="M64" t="str">
            <v/>
          </cell>
          <cell r="N64" t="str">
            <v/>
          </cell>
          <cell r="O64" t="str">
            <v/>
          </cell>
          <cell r="P64">
            <v>0</v>
          </cell>
          <cell r="S64" t="str">
            <v/>
          </cell>
          <cell r="T64" t="str">
            <v/>
          </cell>
          <cell r="U64" t="str">
            <v/>
          </cell>
          <cell r="V64">
            <v>0</v>
          </cell>
          <cell r="W64" t="str">
            <v/>
          </cell>
          <cell r="X64" t="str">
            <v/>
          </cell>
        </row>
        <row r="65">
          <cell r="E65" t="str">
            <v/>
          </cell>
          <cell r="L65" t="str">
            <v/>
          </cell>
          <cell r="M65" t="str">
            <v/>
          </cell>
          <cell r="N65" t="str">
            <v/>
          </cell>
          <cell r="O65" t="str">
            <v/>
          </cell>
          <cell r="P65">
            <v>0</v>
          </cell>
          <cell r="S65" t="str">
            <v/>
          </cell>
          <cell r="T65" t="str">
            <v/>
          </cell>
          <cell r="U65" t="str">
            <v/>
          </cell>
          <cell r="V65">
            <v>0</v>
          </cell>
          <cell r="W65" t="str">
            <v/>
          </cell>
          <cell r="X65" t="str">
            <v/>
          </cell>
        </row>
        <row r="66">
          <cell r="E66" t="str">
            <v>Subtotal Materiales</v>
          </cell>
          <cell r="L66" t="str">
            <v/>
          </cell>
          <cell r="V66">
            <v>0</v>
          </cell>
          <cell r="W66" t="str">
            <v/>
          </cell>
          <cell r="X66" t="str">
            <v/>
          </cell>
        </row>
        <row r="67">
          <cell r="E67" t="str">
            <v>Desperdicio</v>
          </cell>
          <cell r="U67" t="str">
            <v/>
          </cell>
          <cell r="V67">
            <v>0</v>
          </cell>
          <cell r="W67" t="str">
            <v/>
          </cell>
          <cell r="X67" t="str">
            <v/>
          </cell>
          <cell r="Y67">
            <v>0</v>
          </cell>
          <cell r="Z67" t="str">
            <v/>
          </cell>
          <cell r="AA67" t="str">
            <v/>
          </cell>
        </row>
        <row r="69">
          <cell r="C69">
            <v>1010</v>
          </cell>
          <cell r="E69" t="str">
            <v>COSTO DEL ITEM</v>
          </cell>
          <cell r="Y69">
            <v>73.87</v>
          </cell>
          <cell r="Z69" t="str">
            <v>$/</v>
          </cell>
          <cell r="AA69" t="str">
            <v>m3</v>
          </cell>
        </row>
        <row r="71">
          <cell r="E71" t="str">
            <v>Gastos Generales y Otros Gastos</v>
          </cell>
        </row>
        <row r="72">
          <cell r="E72" t="str">
            <v>Indirectos</v>
          </cell>
          <cell r="V72">
            <v>0.18</v>
          </cell>
          <cell r="Y72">
            <v>13.3</v>
          </cell>
          <cell r="Z72" t="str">
            <v>$/</v>
          </cell>
          <cell r="AA72" t="str">
            <v>m3</v>
          </cell>
        </row>
        <row r="73">
          <cell r="E73" t="str">
            <v>Beneficios</v>
          </cell>
          <cell r="V73">
            <v>0.1</v>
          </cell>
          <cell r="Y73">
            <v>7.39</v>
          </cell>
          <cell r="Z73" t="str">
            <v>$/</v>
          </cell>
          <cell r="AA73" t="str">
            <v>m3</v>
          </cell>
        </row>
        <row r="74">
          <cell r="Y74">
            <v>94.56</v>
          </cell>
          <cell r="Z74" t="str">
            <v>$/</v>
          </cell>
          <cell r="AA74" t="str">
            <v>m3</v>
          </cell>
        </row>
        <row r="75">
          <cell r="E75" t="str">
            <v>Gastos Financieros</v>
          </cell>
          <cell r="V75">
            <v>0.02</v>
          </cell>
          <cell r="Y75">
            <v>1.89</v>
          </cell>
          <cell r="Z75" t="str">
            <v>$/</v>
          </cell>
          <cell r="AA75" t="str">
            <v>m3</v>
          </cell>
        </row>
        <row r="76">
          <cell r="Y76">
            <v>96.45</v>
          </cell>
          <cell r="Z76" t="str">
            <v>$/</v>
          </cell>
          <cell r="AA76" t="str">
            <v>m3</v>
          </cell>
        </row>
        <row r="77">
          <cell r="E77" t="str">
            <v>I.V.A.</v>
          </cell>
          <cell r="V77">
            <v>0.21</v>
          </cell>
          <cell r="Y77">
            <v>20.25</v>
          </cell>
          <cell r="Z77" t="str">
            <v>$/</v>
          </cell>
          <cell r="AA77" t="str">
            <v>m3</v>
          </cell>
        </row>
        <row r="78">
          <cell r="B78">
            <v>1010</v>
          </cell>
          <cell r="V78" t="str">
            <v>ADOPTADO</v>
          </cell>
          <cell r="Y78">
            <v>116.7</v>
          </cell>
          <cell r="Z78" t="str">
            <v>$/</v>
          </cell>
          <cell r="AA78" t="str">
            <v>m3</v>
          </cell>
        </row>
        <row r="79">
          <cell r="D79">
            <v>1020</v>
          </cell>
          <cell r="E79" t="str">
            <v>Item:</v>
          </cell>
          <cell r="F79">
            <v>2</v>
          </cell>
          <cell r="R79" t="str">
            <v>Unidad:</v>
          </cell>
          <cell r="T79" t="str">
            <v>ml</v>
          </cell>
          <cell r="V79">
            <v>2000</v>
          </cell>
        </row>
        <row r="80">
          <cell r="E80" t="str">
            <v>Descripción:</v>
          </cell>
          <cell r="F80" t="str">
            <v>Sellado de fisuras con asfalto y riego de arena</v>
          </cell>
        </row>
        <row r="82">
          <cell r="E82" t="str">
            <v>1º - Equipo</v>
          </cell>
        </row>
        <row r="83">
          <cell r="D83">
            <v>5049</v>
          </cell>
          <cell r="E83" t="str">
            <v xml:space="preserve">Motocompresor </v>
          </cell>
          <cell r="Q83">
            <v>1</v>
          </cell>
          <cell r="T83">
            <v>65</v>
          </cell>
          <cell r="U83" t="str">
            <v>HP</v>
          </cell>
          <cell r="V83">
            <v>65520</v>
          </cell>
          <cell r="W83" t="str">
            <v>$</v>
          </cell>
        </row>
        <row r="84">
          <cell r="D84">
            <v>5050</v>
          </cell>
          <cell r="E84" t="str">
            <v>Equipo sellador de asfalto</v>
          </cell>
          <cell r="Q84">
            <v>1</v>
          </cell>
          <cell r="T84">
            <v>65</v>
          </cell>
          <cell r="U84" t="str">
            <v>HP</v>
          </cell>
          <cell r="V84">
            <v>253500</v>
          </cell>
          <cell r="W84" t="str">
            <v>$</v>
          </cell>
        </row>
        <row r="85">
          <cell r="D85">
            <v>5012</v>
          </cell>
          <cell r="E85" t="str">
            <v>Camión volcador chico de 7m3</v>
          </cell>
          <cell r="Q85">
            <v>2</v>
          </cell>
          <cell r="T85">
            <v>140</v>
          </cell>
          <cell r="U85" t="str">
            <v>HP</v>
          </cell>
          <cell r="V85">
            <v>124800</v>
          </cell>
          <cell r="W85" t="str">
            <v>$</v>
          </cell>
        </row>
        <row r="86">
          <cell r="D86">
            <v>5028</v>
          </cell>
          <cell r="E86" t="str">
            <v>Barredora sopladora</v>
          </cell>
          <cell r="Q86">
            <v>1</v>
          </cell>
          <cell r="T86">
            <v>60</v>
          </cell>
          <cell r="U86" t="str">
            <v>HP</v>
          </cell>
          <cell r="V86">
            <v>132600</v>
          </cell>
          <cell r="W86" t="str">
            <v>$</v>
          </cell>
        </row>
        <row r="87">
          <cell r="E87" t="str">
            <v/>
          </cell>
          <cell r="T87" t="str">
            <v/>
          </cell>
          <cell r="U87" t="str">
            <v/>
          </cell>
          <cell r="V87" t="str">
            <v/>
          </cell>
          <cell r="W87" t="str">
            <v/>
          </cell>
        </row>
        <row r="88">
          <cell r="E88" t="str">
            <v/>
          </cell>
          <cell r="T88" t="str">
            <v/>
          </cell>
          <cell r="U88" t="str">
            <v/>
          </cell>
          <cell r="V88" t="str">
            <v/>
          </cell>
          <cell r="W88" t="str">
            <v/>
          </cell>
        </row>
        <row r="89">
          <cell r="E89" t="str">
            <v/>
          </cell>
          <cell r="T89" t="str">
            <v/>
          </cell>
          <cell r="U89" t="str">
            <v/>
          </cell>
          <cell r="V89" t="str">
            <v/>
          </cell>
          <cell r="W89" t="str">
            <v/>
          </cell>
        </row>
        <row r="90">
          <cell r="E90" t="str">
            <v/>
          </cell>
          <cell r="T90" t="str">
            <v/>
          </cell>
          <cell r="U90" t="str">
            <v/>
          </cell>
          <cell r="V90" t="str">
            <v/>
          </cell>
          <cell r="W90" t="str">
            <v/>
          </cell>
        </row>
        <row r="91">
          <cell r="E91" t="str">
            <v/>
          </cell>
          <cell r="T91" t="str">
            <v/>
          </cell>
          <cell r="U91" t="str">
            <v/>
          </cell>
          <cell r="V91" t="str">
            <v/>
          </cell>
          <cell r="W91" t="str">
            <v/>
          </cell>
        </row>
        <row r="92">
          <cell r="T92">
            <v>470</v>
          </cell>
          <cell r="U92" t="str">
            <v>HP</v>
          </cell>
          <cell r="V92">
            <v>701220</v>
          </cell>
          <cell r="W92" t="str">
            <v>$</v>
          </cell>
        </row>
        <row r="94">
          <cell r="E94" t="str">
            <v>Rendimiento:</v>
          </cell>
          <cell r="K94">
            <v>450</v>
          </cell>
          <cell r="N94" t="str">
            <v>ml</v>
          </cell>
          <cell r="O94" t="str">
            <v>/ d</v>
          </cell>
        </row>
        <row r="96">
          <cell r="E96" t="str">
            <v>Amortización e intereses:</v>
          </cell>
        </row>
        <row r="97">
          <cell r="E97">
            <v>701220</v>
          </cell>
          <cell r="F97" t="str">
            <v>$</v>
          </cell>
          <cell r="G97" t="str">
            <v>x</v>
          </cell>
          <cell r="H97">
            <v>8</v>
          </cell>
          <cell r="I97" t="str">
            <v>h/d</v>
          </cell>
          <cell r="J97" t="str">
            <v>+</v>
          </cell>
          <cell r="K97">
            <v>701220</v>
          </cell>
          <cell r="L97" t="str">
            <v>$</v>
          </cell>
          <cell r="M97" t="str">
            <v>x</v>
          </cell>
          <cell r="N97">
            <v>0.14000000000000001</v>
          </cell>
          <cell r="O97" t="str">
            <v>/ a</v>
          </cell>
          <cell r="P97" t="str">
            <v>x</v>
          </cell>
          <cell r="Q97">
            <v>8</v>
          </cell>
          <cell r="R97" t="str">
            <v>h/d</v>
          </cell>
          <cell r="S97" t="str">
            <v>=</v>
          </cell>
          <cell r="T97">
            <v>757.32</v>
          </cell>
          <cell r="U97" t="str">
            <v>$/d</v>
          </cell>
        </row>
        <row r="98">
          <cell r="E98">
            <v>10000</v>
          </cell>
          <cell r="G98" t="str">
            <v>h</v>
          </cell>
          <cell r="K98">
            <v>2</v>
          </cell>
          <cell r="M98" t="str">
            <v>x</v>
          </cell>
          <cell r="N98">
            <v>2000</v>
          </cell>
          <cell r="O98" t="str">
            <v>h / a</v>
          </cell>
        </row>
        <row r="100">
          <cell r="E100" t="str">
            <v>Reparaciones y Repuestos:</v>
          </cell>
        </row>
        <row r="101">
          <cell r="E101">
            <v>0.75</v>
          </cell>
          <cell r="F101" t="str">
            <v>de amortización</v>
          </cell>
          <cell r="T101">
            <v>420.73</v>
          </cell>
          <cell r="U101" t="str">
            <v>$/d</v>
          </cell>
        </row>
        <row r="103">
          <cell r="E103" t="str">
            <v>Combustibles:</v>
          </cell>
        </row>
        <row r="104">
          <cell r="E104" t="str">
            <v>Gas Oil</v>
          </cell>
        </row>
        <row r="105">
          <cell r="E105">
            <v>0.14499999999999999</v>
          </cell>
          <cell r="F105" t="str">
            <v>l/HP</v>
          </cell>
          <cell r="H105" t="str">
            <v>x</v>
          </cell>
          <cell r="I105">
            <v>470</v>
          </cell>
          <cell r="J105" t="str">
            <v>HP  x  8 h/d   x</v>
          </cell>
          <cell r="N105">
            <v>2.76</v>
          </cell>
          <cell r="O105" t="str">
            <v>$ / l</v>
          </cell>
          <cell r="S105" t="str">
            <v>=</v>
          </cell>
          <cell r="T105">
            <v>1504.75</v>
          </cell>
          <cell r="U105" t="str">
            <v>$/d</v>
          </cell>
        </row>
        <row r="107">
          <cell r="E107" t="str">
            <v>Lubricantes</v>
          </cell>
        </row>
        <row r="108">
          <cell r="E108">
            <v>0.3</v>
          </cell>
          <cell r="F108" t="str">
            <v>de combustibles</v>
          </cell>
          <cell r="T108">
            <v>451.43</v>
          </cell>
          <cell r="U108" t="str">
            <v>$/d</v>
          </cell>
        </row>
        <row r="110">
          <cell r="E110" t="str">
            <v>Mano de Obra</v>
          </cell>
        </row>
        <row r="111">
          <cell r="D111">
            <v>9010</v>
          </cell>
          <cell r="E111" t="str">
            <v>OFICIAL ESPECIALIZADO</v>
          </cell>
          <cell r="K111">
            <v>2</v>
          </cell>
          <cell r="L111" t="str">
            <v>x</v>
          </cell>
          <cell r="N111">
            <v>450.56</v>
          </cell>
          <cell r="O111" t="str">
            <v>$/d</v>
          </cell>
          <cell r="P111" t="str">
            <v>=</v>
          </cell>
          <cell r="Q111">
            <v>901.12</v>
          </cell>
          <cell r="S111" t="str">
            <v>$/d</v>
          </cell>
        </row>
        <row r="112">
          <cell r="D112">
            <v>9020</v>
          </cell>
          <cell r="E112" t="str">
            <v>OFICIAL</v>
          </cell>
          <cell r="K112">
            <v>2</v>
          </cell>
          <cell r="L112" t="str">
            <v>x</v>
          </cell>
          <cell r="N112">
            <v>420.88</v>
          </cell>
          <cell r="O112" t="str">
            <v>$/d</v>
          </cell>
          <cell r="P112" t="str">
            <v>=</v>
          </cell>
          <cell r="Q112">
            <v>841.76</v>
          </cell>
          <cell r="S112" t="str">
            <v>$/d</v>
          </cell>
        </row>
        <row r="113">
          <cell r="D113">
            <v>9030</v>
          </cell>
          <cell r="E113" t="str">
            <v>MEDIO OFICIAL</v>
          </cell>
          <cell r="K113">
            <v>0</v>
          </cell>
          <cell r="L113" t="str">
            <v>x</v>
          </cell>
          <cell r="N113">
            <v>403.04</v>
          </cell>
          <cell r="O113" t="str">
            <v>$/d</v>
          </cell>
          <cell r="P113" t="str">
            <v>=</v>
          </cell>
          <cell r="Q113">
            <v>0</v>
          </cell>
          <cell r="S113" t="str">
            <v>$/d</v>
          </cell>
        </row>
        <row r="114">
          <cell r="D114">
            <v>9040</v>
          </cell>
          <cell r="E114" t="str">
            <v>AYUDANTE</v>
          </cell>
          <cell r="K114">
            <v>5</v>
          </cell>
          <cell r="L114" t="str">
            <v>x</v>
          </cell>
          <cell r="N114">
            <v>392.64</v>
          </cell>
          <cell r="O114" t="str">
            <v>$/d</v>
          </cell>
          <cell r="P114" t="str">
            <v>=</v>
          </cell>
          <cell r="Q114">
            <v>1963.2</v>
          </cell>
          <cell r="S114" t="str">
            <v>$/d</v>
          </cell>
        </row>
        <row r="115">
          <cell r="Q115">
            <v>3706.08</v>
          </cell>
          <cell r="S115" t="str">
            <v>$/d</v>
          </cell>
        </row>
        <row r="116">
          <cell r="E116" t="str">
            <v>Vigilancia</v>
          </cell>
          <cell r="K116">
            <v>0</v>
          </cell>
          <cell r="N116">
            <v>0.1</v>
          </cell>
          <cell r="Q116">
            <v>370.608</v>
          </cell>
          <cell r="S116" t="str">
            <v>$/d</v>
          </cell>
          <cell r="T116">
            <v>4076.6880000000001</v>
          </cell>
          <cell r="U116" t="str">
            <v>$/d</v>
          </cell>
        </row>
        <row r="118">
          <cell r="K118" t="str">
            <v>Costo Diario</v>
          </cell>
          <cell r="T118">
            <v>7210.9179999999997</v>
          </cell>
          <cell r="U118" t="str">
            <v>$/d</v>
          </cell>
        </row>
        <row r="120">
          <cell r="E120" t="str">
            <v>Rendimiento</v>
          </cell>
          <cell r="K120">
            <v>450</v>
          </cell>
          <cell r="N120" t="str">
            <v>ml</v>
          </cell>
          <cell r="O120" t="str">
            <v>/ d</v>
          </cell>
        </row>
        <row r="122">
          <cell r="E122" t="str">
            <v>Costo por Unid.:</v>
          </cell>
          <cell r="K122">
            <v>7210.9179999999997</v>
          </cell>
          <cell r="M122" t="str">
            <v>$ / d</v>
          </cell>
          <cell r="S122" t="str">
            <v>=</v>
          </cell>
          <cell r="Y122">
            <v>16.02</v>
          </cell>
          <cell r="Z122" t="str">
            <v>$/</v>
          </cell>
          <cell r="AA122" t="str">
            <v>ml</v>
          </cell>
        </row>
        <row r="123">
          <cell r="K123">
            <v>450</v>
          </cell>
          <cell r="L123" t="str">
            <v>ml</v>
          </cell>
          <cell r="N123" t="str">
            <v>/ d</v>
          </cell>
        </row>
        <row r="124">
          <cell r="M124" t="str">
            <v/>
          </cell>
        </row>
        <row r="125">
          <cell r="E125" t="str">
            <v>2º - Materiales</v>
          </cell>
        </row>
        <row r="126">
          <cell r="D126">
            <v>1002</v>
          </cell>
          <cell r="E126" t="str">
            <v xml:space="preserve">Material zarandeado </v>
          </cell>
          <cell r="K126">
            <v>5.4000000000000003E-3</v>
          </cell>
          <cell r="L126" t="str">
            <v>m3</v>
          </cell>
          <cell r="M126" t="str">
            <v>/</v>
          </cell>
          <cell r="N126" t="str">
            <v>ml</v>
          </cell>
          <cell r="O126" t="str">
            <v>x</v>
          </cell>
          <cell r="P126">
            <v>33.619199999999999</v>
          </cell>
          <cell r="S126" t="str">
            <v>$/</v>
          </cell>
          <cell r="T126" t="str">
            <v>m3</v>
          </cell>
          <cell r="U126" t="str">
            <v>=</v>
          </cell>
          <cell r="V126">
            <v>0.18154368000000001</v>
          </cell>
          <cell r="W126" t="str">
            <v>$/</v>
          </cell>
          <cell r="X126" t="str">
            <v>Tn</v>
          </cell>
        </row>
        <row r="127">
          <cell r="D127">
            <v>1043</v>
          </cell>
          <cell r="E127" t="str">
            <v>Cemento asfáltico 70/100</v>
          </cell>
          <cell r="K127">
            <v>6.0000000000000001E-3</v>
          </cell>
          <cell r="L127" t="str">
            <v>tn</v>
          </cell>
          <cell r="M127" t="str">
            <v>/</v>
          </cell>
          <cell r="N127" t="str">
            <v>ml</v>
          </cell>
          <cell r="O127" t="str">
            <v>x</v>
          </cell>
          <cell r="P127">
            <v>1998.588</v>
          </cell>
          <cell r="S127" t="str">
            <v>$/</v>
          </cell>
          <cell r="T127" t="str">
            <v>tn</v>
          </cell>
          <cell r="U127" t="str">
            <v>=</v>
          </cell>
          <cell r="V127">
            <v>11.99</v>
          </cell>
          <cell r="W127" t="str">
            <v>$/</v>
          </cell>
          <cell r="X127" t="str">
            <v>ml</v>
          </cell>
        </row>
        <row r="128">
          <cell r="E128" t="str">
            <v/>
          </cell>
          <cell r="L128" t="str">
            <v/>
          </cell>
          <cell r="M128" t="str">
            <v/>
          </cell>
          <cell r="N128" t="str">
            <v/>
          </cell>
          <cell r="O128" t="str">
            <v/>
          </cell>
          <cell r="P128">
            <v>0</v>
          </cell>
          <cell r="S128" t="str">
            <v/>
          </cell>
          <cell r="T128" t="str">
            <v/>
          </cell>
          <cell r="U128" t="str">
            <v/>
          </cell>
          <cell r="V128">
            <v>0</v>
          </cell>
          <cell r="W128" t="str">
            <v/>
          </cell>
          <cell r="X128" t="str">
            <v/>
          </cell>
        </row>
        <row r="129">
          <cell r="E129" t="str">
            <v/>
          </cell>
          <cell r="L129" t="str">
            <v/>
          </cell>
          <cell r="M129" t="str">
            <v/>
          </cell>
          <cell r="N129" t="str">
            <v/>
          </cell>
          <cell r="O129" t="str">
            <v/>
          </cell>
          <cell r="P129">
            <v>0</v>
          </cell>
          <cell r="S129" t="str">
            <v/>
          </cell>
          <cell r="T129" t="str">
            <v/>
          </cell>
          <cell r="U129" t="str">
            <v/>
          </cell>
          <cell r="V129">
            <v>0</v>
          </cell>
          <cell r="W129" t="str">
            <v/>
          </cell>
          <cell r="X129" t="str">
            <v/>
          </cell>
        </row>
        <row r="130">
          <cell r="E130" t="str">
            <v/>
          </cell>
          <cell r="L130" t="str">
            <v/>
          </cell>
          <cell r="M130" t="str">
            <v/>
          </cell>
          <cell r="N130" t="str">
            <v/>
          </cell>
          <cell r="O130" t="str">
            <v/>
          </cell>
          <cell r="P130">
            <v>0</v>
          </cell>
          <cell r="S130" t="str">
            <v/>
          </cell>
          <cell r="T130" t="str">
            <v/>
          </cell>
          <cell r="U130" t="str">
            <v/>
          </cell>
          <cell r="V130">
            <v>0</v>
          </cell>
          <cell r="W130" t="str">
            <v/>
          </cell>
          <cell r="X130" t="str">
            <v/>
          </cell>
        </row>
        <row r="131">
          <cell r="E131" t="str">
            <v/>
          </cell>
          <cell r="L131" t="str">
            <v/>
          </cell>
          <cell r="M131" t="str">
            <v/>
          </cell>
          <cell r="N131" t="str">
            <v/>
          </cell>
          <cell r="O131" t="str">
            <v/>
          </cell>
          <cell r="P131">
            <v>0</v>
          </cell>
          <cell r="S131" t="str">
            <v/>
          </cell>
          <cell r="T131" t="str">
            <v/>
          </cell>
          <cell r="U131" t="str">
            <v/>
          </cell>
          <cell r="V131">
            <v>0</v>
          </cell>
          <cell r="W131" t="str">
            <v/>
          </cell>
          <cell r="X131" t="str">
            <v/>
          </cell>
        </row>
        <row r="132">
          <cell r="E132" t="str">
            <v/>
          </cell>
          <cell r="L132" t="str">
            <v/>
          </cell>
          <cell r="M132" t="str">
            <v/>
          </cell>
          <cell r="N132" t="str">
            <v/>
          </cell>
          <cell r="O132" t="str">
            <v/>
          </cell>
          <cell r="P132">
            <v>0</v>
          </cell>
          <cell r="S132" t="str">
            <v/>
          </cell>
          <cell r="T132" t="str">
            <v/>
          </cell>
          <cell r="U132" t="str">
            <v/>
          </cell>
          <cell r="V132">
            <v>0</v>
          </cell>
          <cell r="W132" t="str">
            <v/>
          </cell>
          <cell r="X132" t="str">
            <v/>
          </cell>
        </row>
        <row r="133">
          <cell r="E133" t="str">
            <v/>
          </cell>
          <cell r="L133" t="str">
            <v/>
          </cell>
          <cell r="M133" t="str">
            <v/>
          </cell>
          <cell r="N133" t="str">
            <v/>
          </cell>
          <cell r="O133" t="str">
            <v/>
          </cell>
          <cell r="P133">
            <v>0</v>
          </cell>
          <cell r="S133" t="str">
            <v/>
          </cell>
          <cell r="T133" t="str">
            <v/>
          </cell>
          <cell r="U133" t="str">
            <v/>
          </cell>
          <cell r="V133">
            <v>0</v>
          </cell>
          <cell r="W133" t="str">
            <v/>
          </cell>
          <cell r="X133" t="str">
            <v/>
          </cell>
        </row>
        <row r="134">
          <cell r="E134" t="str">
            <v>Subtotal Materiales</v>
          </cell>
          <cell r="L134" t="str">
            <v/>
          </cell>
          <cell r="V134">
            <v>12.171543680000001</v>
          </cell>
          <cell r="W134" t="str">
            <v>$/</v>
          </cell>
          <cell r="X134" t="str">
            <v>ml</v>
          </cell>
        </row>
        <row r="135">
          <cell r="E135" t="str">
            <v>Desperdicio</v>
          </cell>
          <cell r="T135">
            <v>0.02</v>
          </cell>
          <cell r="U135" t="str">
            <v>=</v>
          </cell>
          <cell r="V135">
            <v>0.24</v>
          </cell>
          <cell r="W135" t="str">
            <v>$/</v>
          </cell>
          <cell r="X135" t="str">
            <v>ml</v>
          </cell>
          <cell r="Y135">
            <v>12.411543680000001</v>
          </cell>
          <cell r="Z135" t="str">
            <v>$/</v>
          </cell>
          <cell r="AA135" t="str">
            <v>m3</v>
          </cell>
        </row>
        <row r="137">
          <cell r="C137">
            <v>1020</v>
          </cell>
          <cell r="E137" t="str">
            <v>COSTO DEL ITEM</v>
          </cell>
          <cell r="Y137">
            <v>28.431543680000001</v>
          </cell>
          <cell r="Z137" t="str">
            <v>$/</v>
          </cell>
          <cell r="AA137" t="str">
            <v>ml</v>
          </cell>
        </row>
        <row r="139">
          <cell r="E139" t="str">
            <v>Gastos Generales y Otros Gastos</v>
          </cell>
        </row>
        <row r="140">
          <cell r="E140" t="str">
            <v>Indirectos</v>
          </cell>
          <cell r="V140">
            <v>0.18</v>
          </cell>
          <cell r="Y140">
            <v>5.12</v>
          </cell>
          <cell r="Z140" t="str">
            <v>$/</v>
          </cell>
          <cell r="AA140" t="str">
            <v>ml</v>
          </cell>
        </row>
        <row r="141">
          <cell r="E141" t="str">
            <v>Beneficios</v>
          </cell>
          <cell r="V141">
            <v>0.1</v>
          </cell>
          <cell r="Y141">
            <v>2.84</v>
          </cell>
          <cell r="Z141" t="str">
            <v>$/</v>
          </cell>
          <cell r="AA141" t="str">
            <v>ml</v>
          </cell>
        </row>
        <row r="142">
          <cell r="Y142">
            <v>36.391543679999998</v>
          </cell>
          <cell r="Z142" t="str">
            <v>$/</v>
          </cell>
          <cell r="AA142" t="str">
            <v>ml</v>
          </cell>
        </row>
        <row r="143">
          <cell r="E143" t="str">
            <v>Gastos Financieros</v>
          </cell>
          <cell r="V143">
            <v>0.02</v>
          </cell>
          <cell r="Y143">
            <v>0.73</v>
          </cell>
          <cell r="Z143" t="str">
            <v>$/</v>
          </cell>
          <cell r="AA143" t="str">
            <v>ml</v>
          </cell>
        </row>
        <row r="144">
          <cell r="Y144">
            <v>37.121543679999995</v>
          </cell>
          <cell r="Z144" t="str">
            <v>$/</v>
          </cell>
          <cell r="AA144" t="str">
            <v>ml</v>
          </cell>
        </row>
        <row r="145">
          <cell r="E145" t="str">
            <v>I.V.A.</v>
          </cell>
          <cell r="V145">
            <v>0.21</v>
          </cell>
          <cell r="Y145">
            <v>7.8</v>
          </cell>
          <cell r="Z145" t="str">
            <v>$/</v>
          </cell>
          <cell r="AA145" t="str">
            <v>ml</v>
          </cell>
        </row>
        <row r="146">
          <cell r="B146">
            <v>1020</v>
          </cell>
          <cell r="V146" t="str">
            <v>ADOPTADO</v>
          </cell>
          <cell r="Y146">
            <v>44.921543679999992</v>
          </cell>
          <cell r="Z146" t="str">
            <v>$/</v>
          </cell>
          <cell r="AA146" t="str">
            <v>ml</v>
          </cell>
        </row>
        <row r="147">
          <cell r="D147">
            <v>1030</v>
          </cell>
          <cell r="E147" t="str">
            <v>Item:</v>
          </cell>
          <cell r="F147">
            <v>3</v>
          </cell>
          <cell r="R147" t="str">
            <v>Unidad:</v>
          </cell>
          <cell r="T147" t="str">
            <v>m2</v>
          </cell>
          <cell r="V147">
            <v>45414</v>
          </cell>
        </row>
        <row r="148">
          <cell r="E148" t="str">
            <v>Descripción:</v>
          </cell>
          <cell r="F148" t="str">
            <v>Bacheo con mezcla bituminosa tipo concreto asfáltico, incluido riego de liga, en 0,10m de espesor</v>
          </cell>
        </row>
        <row r="150">
          <cell r="E150" t="str">
            <v>1º - Equipo</v>
          </cell>
        </row>
        <row r="151">
          <cell r="D151">
            <v>5017</v>
          </cell>
          <cell r="E151" t="str">
            <v>Cargadora frontal de 2,1m3</v>
          </cell>
          <cell r="Q151">
            <v>1</v>
          </cell>
          <cell r="T151">
            <v>140</v>
          </cell>
          <cell r="U151" t="str">
            <v>HP</v>
          </cell>
          <cell r="V151">
            <v>585000</v>
          </cell>
          <cell r="W151" t="str">
            <v>$</v>
          </cell>
        </row>
        <row r="152">
          <cell r="D152">
            <v>5012</v>
          </cell>
          <cell r="E152" t="str">
            <v>Camión volcador chico de 7m3</v>
          </cell>
          <cell r="Q152">
            <v>1</v>
          </cell>
          <cell r="T152">
            <v>140</v>
          </cell>
          <cell r="U152" t="str">
            <v>HP</v>
          </cell>
          <cell r="V152">
            <v>249600</v>
          </cell>
          <cell r="W152" t="str">
            <v>$</v>
          </cell>
        </row>
        <row r="153">
          <cell r="D153">
            <v>5010</v>
          </cell>
          <cell r="E153" t="str">
            <v>Rodillo neumático autopropulsado</v>
          </cell>
          <cell r="Q153">
            <v>1</v>
          </cell>
          <cell r="T153">
            <v>160</v>
          </cell>
          <cell r="U153" t="str">
            <v>HP</v>
          </cell>
          <cell r="V153">
            <v>429000</v>
          </cell>
          <cell r="W153" t="str">
            <v>$</v>
          </cell>
        </row>
        <row r="154">
          <cell r="D154">
            <v>5025</v>
          </cell>
          <cell r="E154" t="str">
            <v>Motocompresor c/mart. demoledor</v>
          </cell>
          <cell r="Q154">
            <v>1</v>
          </cell>
          <cell r="T154">
            <v>65</v>
          </cell>
          <cell r="U154" t="str">
            <v>HP</v>
          </cell>
          <cell r="V154">
            <v>65520</v>
          </cell>
          <cell r="W154" t="str">
            <v>$</v>
          </cell>
        </row>
        <row r="155">
          <cell r="D155">
            <v>5130</v>
          </cell>
          <cell r="E155" t="str">
            <v>Cortadora dobladora e acero</v>
          </cell>
          <cell r="Q155">
            <v>1</v>
          </cell>
          <cell r="T155">
            <v>12</v>
          </cell>
          <cell r="U155" t="str">
            <v>HP</v>
          </cell>
          <cell r="V155">
            <v>24258</v>
          </cell>
          <cell r="W155" t="str">
            <v>$</v>
          </cell>
        </row>
        <row r="156">
          <cell r="D156">
            <v>5027</v>
          </cell>
          <cell r="E156" t="str">
            <v>Rodillo liso autoprop.</v>
          </cell>
          <cell r="Q156">
            <v>1</v>
          </cell>
          <cell r="T156">
            <v>119</v>
          </cell>
          <cell r="U156" t="str">
            <v>HP</v>
          </cell>
          <cell r="V156">
            <v>475800</v>
          </cell>
          <cell r="W156" t="str">
            <v>$</v>
          </cell>
        </row>
        <row r="157">
          <cell r="E157" t="str">
            <v/>
          </cell>
          <cell r="T157" t="str">
            <v/>
          </cell>
          <cell r="U157" t="str">
            <v/>
          </cell>
          <cell r="V157" t="str">
            <v/>
          </cell>
          <cell r="W157" t="str">
            <v/>
          </cell>
        </row>
        <row r="158">
          <cell r="E158" t="str">
            <v/>
          </cell>
          <cell r="T158" t="str">
            <v/>
          </cell>
          <cell r="U158" t="str">
            <v/>
          </cell>
          <cell r="V158" t="str">
            <v/>
          </cell>
          <cell r="W158" t="str">
            <v/>
          </cell>
        </row>
        <row r="159">
          <cell r="E159" t="str">
            <v/>
          </cell>
          <cell r="T159" t="str">
            <v/>
          </cell>
          <cell r="U159" t="str">
            <v/>
          </cell>
          <cell r="V159" t="str">
            <v/>
          </cell>
          <cell r="W159" t="str">
            <v/>
          </cell>
        </row>
        <row r="160">
          <cell r="T160">
            <v>636</v>
          </cell>
          <cell r="U160" t="str">
            <v>HP</v>
          </cell>
          <cell r="V160">
            <v>1829178</v>
          </cell>
          <cell r="W160" t="str">
            <v>$</v>
          </cell>
        </row>
        <row r="162">
          <cell r="E162" t="str">
            <v>Rendimiento:</v>
          </cell>
          <cell r="K162">
            <v>160</v>
          </cell>
          <cell r="N162" t="str">
            <v>m2</v>
          </cell>
          <cell r="O162" t="str">
            <v>/ d</v>
          </cell>
        </row>
        <row r="164">
          <cell r="E164" t="str">
            <v>Amortización e intereses:</v>
          </cell>
        </row>
        <row r="165">
          <cell r="E165">
            <v>1829178</v>
          </cell>
          <cell r="F165" t="str">
            <v>$</v>
          </cell>
          <cell r="G165" t="str">
            <v>x</v>
          </cell>
          <cell r="H165">
            <v>8</v>
          </cell>
          <cell r="I165" t="str">
            <v>h/d</v>
          </cell>
          <cell r="J165" t="str">
            <v>+</v>
          </cell>
          <cell r="K165">
            <v>1829178</v>
          </cell>
          <cell r="L165" t="str">
            <v>$</v>
          </cell>
          <cell r="M165" t="str">
            <v>x</v>
          </cell>
          <cell r="N165">
            <v>0.14000000000000001</v>
          </cell>
          <cell r="O165" t="str">
            <v>/ a</v>
          </cell>
          <cell r="P165" t="str">
            <v>x</v>
          </cell>
          <cell r="Q165">
            <v>8</v>
          </cell>
          <cell r="R165" t="str">
            <v>h/d</v>
          </cell>
          <cell r="S165" t="str">
            <v>=</v>
          </cell>
          <cell r="T165">
            <v>1975.51</v>
          </cell>
          <cell r="U165" t="str">
            <v>$/d</v>
          </cell>
        </row>
        <row r="166">
          <cell r="E166">
            <v>10000</v>
          </cell>
          <cell r="G166" t="str">
            <v>h</v>
          </cell>
          <cell r="K166">
            <v>2</v>
          </cell>
          <cell r="M166" t="str">
            <v>x</v>
          </cell>
          <cell r="N166">
            <v>2000</v>
          </cell>
          <cell r="O166" t="str">
            <v>h / a</v>
          </cell>
        </row>
        <row r="168">
          <cell r="E168" t="str">
            <v>Reparaciones y Repuestos:</v>
          </cell>
        </row>
        <row r="169">
          <cell r="E169">
            <v>0.75</v>
          </cell>
          <cell r="F169" t="str">
            <v>de amortización</v>
          </cell>
          <cell r="T169">
            <v>1097.51</v>
          </cell>
          <cell r="U169" t="str">
            <v>$/d</v>
          </cell>
        </row>
        <row r="171">
          <cell r="E171" t="str">
            <v>Combustibles:</v>
          </cell>
        </row>
        <row r="172">
          <cell r="E172" t="str">
            <v>Gas Oil</v>
          </cell>
        </row>
        <row r="173">
          <cell r="E173">
            <v>0.14499999999999999</v>
          </cell>
          <cell r="F173" t="str">
            <v>l/HP</v>
          </cell>
          <cell r="H173" t="str">
            <v>x</v>
          </cell>
          <cell r="I173">
            <v>636</v>
          </cell>
          <cell r="J173" t="str">
            <v>HP  x  8 h/d   x</v>
          </cell>
          <cell r="N173">
            <v>2.76</v>
          </cell>
          <cell r="O173" t="str">
            <v>$ / l</v>
          </cell>
          <cell r="S173" t="str">
            <v>=</v>
          </cell>
          <cell r="T173">
            <v>2036.22</v>
          </cell>
          <cell r="U173" t="str">
            <v>$/d</v>
          </cell>
        </row>
        <row r="175">
          <cell r="E175" t="str">
            <v>Lubricantes</v>
          </cell>
        </row>
        <row r="176">
          <cell r="E176">
            <v>0.3</v>
          </cell>
          <cell r="F176" t="str">
            <v>de combustibles</v>
          </cell>
          <cell r="T176">
            <v>610.87</v>
          </cell>
          <cell r="U176" t="str">
            <v>$/d</v>
          </cell>
        </row>
        <row r="178">
          <cell r="E178" t="str">
            <v>Mano de Obra</v>
          </cell>
        </row>
        <row r="179">
          <cell r="D179">
            <v>9010</v>
          </cell>
          <cell r="E179" t="str">
            <v>OFICIAL ESPECIALIZADO</v>
          </cell>
          <cell r="K179">
            <v>3</v>
          </cell>
          <cell r="L179" t="str">
            <v>x</v>
          </cell>
          <cell r="N179">
            <v>450.56</v>
          </cell>
          <cell r="O179" t="str">
            <v>$/d</v>
          </cell>
          <cell r="P179" t="str">
            <v>=</v>
          </cell>
          <cell r="Q179">
            <v>1351.68</v>
          </cell>
          <cell r="S179" t="str">
            <v>$/d</v>
          </cell>
        </row>
        <row r="180">
          <cell r="D180">
            <v>9020</v>
          </cell>
          <cell r="E180" t="str">
            <v>OFICIAL</v>
          </cell>
          <cell r="K180">
            <v>3</v>
          </cell>
          <cell r="L180" t="str">
            <v>x</v>
          </cell>
          <cell r="N180">
            <v>420.88</v>
          </cell>
          <cell r="O180" t="str">
            <v>$/d</v>
          </cell>
          <cell r="P180" t="str">
            <v>=</v>
          </cell>
          <cell r="Q180">
            <v>1262.6400000000001</v>
          </cell>
          <cell r="S180" t="str">
            <v>$/d</v>
          </cell>
        </row>
        <row r="181">
          <cell r="D181">
            <v>9030</v>
          </cell>
          <cell r="E181" t="str">
            <v>MEDIO OFICIAL</v>
          </cell>
          <cell r="L181" t="str">
            <v/>
          </cell>
          <cell r="N181">
            <v>403.04</v>
          </cell>
          <cell r="O181" t="str">
            <v>$/d</v>
          </cell>
          <cell r="P181" t="str">
            <v>=</v>
          </cell>
          <cell r="Q181">
            <v>0</v>
          </cell>
          <cell r="S181" t="str">
            <v>$/d</v>
          </cell>
        </row>
        <row r="182">
          <cell r="D182">
            <v>9040</v>
          </cell>
          <cell r="E182" t="str">
            <v>AYUDANTE</v>
          </cell>
          <cell r="K182">
            <v>2</v>
          </cell>
          <cell r="L182" t="str">
            <v>x</v>
          </cell>
          <cell r="N182">
            <v>392.64</v>
          </cell>
          <cell r="O182" t="str">
            <v>$/d</v>
          </cell>
          <cell r="P182" t="str">
            <v>=</v>
          </cell>
          <cell r="Q182">
            <v>785.28</v>
          </cell>
          <cell r="S182" t="str">
            <v>$/d</v>
          </cell>
        </row>
        <row r="183">
          <cell r="Q183">
            <v>3399.6000000000004</v>
          </cell>
          <cell r="S183" t="str">
            <v>$/d</v>
          </cell>
        </row>
        <row r="184">
          <cell r="E184" t="str">
            <v>Vigilancia</v>
          </cell>
          <cell r="K184">
            <v>0</v>
          </cell>
          <cell r="N184">
            <v>0.1</v>
          </cell>
          <cell r="Q184">
            <v>339.96000000000004</v>
          </cell>
          <cell r="S184" t="str">
            <v>$/d</v>
          </cell>
          <cell r="T184">
            <v>3739.5600000000004</v>
          </cell>
          <cell r="U184" t="str">
            <v>$/d</v>
          </cell>
        </row>
        <row r="186">
          <cell r="K186" t="str">
            <v>Costo Diario</v>
          </cell>
          <cell r="T186">
            <v>9459.67</v>
          </cell>
          <cell r="U186" t="str">
            <v>$/d</v>
          </cell>
        </row>
        <row r="188">
          <cell r="E188" t="str">
            <v>Rendimiento</v>
          </cell>
          <cell r="K188">
            <v>160</v>
          </cell>
          <cell r="N188" t="str">
            <v>m2</v>
          </cell>
          <cell r="O188" t="str">
            <v>/ d</v>
          </cell>
        </row>
        <row r="190">
          <cell r="E190" t="str">
            <v>Costo por Unid.:</v>
          </cell>
          <cell r="K190">
            <v>9459.67</v>
          </cell>
          <cell r="M190" t="str">
            <v>$ / d</v>
          </cell>
          <cell r="S190" t="str">
            <v>=</v>
          </cell>
          <cell r="Y190">
            <v>59.12</v>
          </cell>
          <cell r="Z190" t="str">
            <v>$/</v>
          </cell>
          <cell r="AA190" t="str">
            <v>m2</v>
          </cell>
        </row>
        <row r="191">
          <cell r="K191">
            <v>160</v>
          </cell>
          <cell r="L191" t="str">
            <v>m2</v>
          </cell>
          <cell r="N191" t="str">
            <v>/ d</v>
          </cell>
        </row>
        <row r="192">
          <cell r="M192" t="str">
            <v/>
          </cell>
        </row>
        <row r="193">
          <cell r="E193" t="str">
            <v>2º - Materiales</v>
          </cell>
        </row>
        <row r="194">
          <cell r="D194">
            <v>12101</v>
          </cell>
          <cell r="E194" t="str">
            <v xml:space="preserve"> AUX Elaboración de concreto asfaltico</v>
          </cell>
          <cell r="K194">
            <v>0.1</v>
          </cell>
          <cell r="L194" t="str">
            <v>Tn</v>
          </cell>
          <cell r="M194" t="str">
            <v>/</v>
          </cell>
          <cell r="N194" t="str">
            <v>m2</v>
          </cell>
          <cell r="O194" t="str">
            <v>x</v>
          </cell>
          <cell r="P194">
            <v>271.36</v>
          </cell>
          <cell r="Q194" t="str">
            <v/>
          </cell>
          <cell r="R194" t="str">
            <v/>
          </cell>
          <cell r="S194" t="str">
            <v>$/</v>
          </cell>
          <cell r="T194" t="str">
            <v>Tn</v>
          </cell>
          <cell r="U194" t="str">
            <v>=</v>
          </cell>
          <cell r="V194">
            <v>27.136000000000003</v>
          </cell>
          <cell r="W194" t="str">
            <v>$/</v>
          </cell>
          <cell r="X194" t="str">
            <v>m2</v>
          </cell>
        </row>
        <row r="195">
          <cell r="E195" t="str">
            <v/>
          </cell>
          <cell r="L195" t="str">
            <v/>
          </cell>
          <cell r="M195" t="str">
            <v/>
          </cell>
          <cell r="N195" t="str">
            <v/>
          </cell>
          <cell r="O195" t="str">
            <v/>
          </cell>
          <cell r="P195">
            <v>0</v>
          </cell>
          <cell r="S195" t="str">
            <v/>
          </cell>
          <cell r="T195" t="str">
            <v/>
          </cell>
          <cell r="U195" t="str">
            <v/>
          </cell>
          <cell r="V195">
            <v>0</v>
          </cell>
          <cell r="W195" t="str">
            <v/>
          </cell>
          <cell r="X195" t="str">
            <v/>
          </cell>
        </row>
        <row r="196">
          <cell r="E196" t="str">
            <v/>
          </cell>
          <cell r="L196" t="str">
            <v/>
          </cell>
          <cell r="M196" t="str">
            <v/>
          </cell>
          <cell r="N196" t="str">
            <v/>
          </cell>
          <cell r="O196" t="str">
            <v/>
          </cell>
          <cell r="P196">
            <v>0</v>
          </cell>
          <cell r="S196" t="str">
            <v/>
          </cell>
          <cell r="T196" t="str">
            <v/>
          </cell>
          <cell r="U196" t="str">
            <v/>
          </cell>
          <cell r="V196">
            <v>0</v>
          </cell>
          <cell r="W196" t="str">
            <v/>
          </cell>
          <cell r="X196" t="str">
            <v/>
          </cell>
        </row>
        <row r="197">
          <cell r="E197" t="str">
            <v/>
          </cell>
          <cell r="L197" t="str">
            <v/>
          </cell>
          <cell r="M197" t="str">
            <v/>
          </cell>
          <cell r="N197" t="str">
            <v/>
          </cell>
          <cell r="O197" t="str">
            <v/>
          </cell>
          <cell r="P197">
            <v>0</v>
          </cell>
          <cell r="S197" t="str">
            <v/>
          </cell>
          <cell r="T197" t="str">
            <v/>
          </cell>
          <cell r="U197" t="str">
            <v/>
          </cell>
          <cell r="V197">
            <v>0</v>
          </cell>
          <cell r="W197" t="str">
            <v/>
          </cell>
          <cell r="X197" t="str">
            <v/>
          </cell>
        </row>
        <row r="198">
          <cell r="E198" t="str">
            <v/>
          </cell>
          <cell r="L198" t="str">
            <v/>
          </cell>
          <cell r="M198" t="str">
            <v/>
          </cell>
          <cell r="N198" t="str">
            <v/>
          </cell>
          <cell r="O198" t="str">
            <v/>
          </cell>
          <cell r="P198">
            <v>0</v>
          </cell>
          <cell r="S198" t="str">
            <v/>
          </cell>
          <cell r="T198" t="str">
            <v/>
          </cell>
          <cell r="U198" t="str">
            <v/>
          </cell>
          <cell r="V198">
            <v>0</v>
          </cell>
          <cell r="W198" t="str">
            <v/>
          </cell>
          <cell r="X198" t="str">
            <v/>
          </cell>
        </row>
        <row r="199">
          <cell r="E199" t="str">
            <v/>
          </cell>
          <cell r="L199" t="str">
            <v/>
          </cell>
          <cell r="M199" t="str">
            <v/>
          </cell>
          <cell r="N199" t="str">
            <v/>
          </cell>
          <cell r="O199" t="str">
            <v/>
          </cell>
          <cell r="P199">
            <v>0</v>
          </cell>
          <cell r="T199" t="str">
            <v/>
          </cell>
          <cell r="V199">
            <v>0</v>
          </cell>
          <cell r="W199" t="str">
            <v/>
          </cell>
          <cell r="X199" t="str">
            <v/>
          </cell>
        </row>
        <row r="200">
          <cell r="E200" t="str">
            <v/>
          </cell>
          <cell r="L200" t="str">
            <v/>
          </cell>
          <cell r="M200" t="str">
            <v/>
          </cell>
          <cell r="N200" t="str">
            <v/>
          </cell>
          <cell r="O200" t="str">
            <v/>
          </cell>
          <cell r="P200">
            <v>0</v>
          </cell>
          <cell r="T200" t="str">
            <v/>
          </cell>
          <cell r="V200">
            <v>0</v>
          </cell>
          <cell r="W200" t="str">
            <v/>
          </cell>
          <cell r="X200" t="str">
            <v/>
          </cell>
        </row>
        <row r="201">
          <cell r="E201" t="str">
            <v/>
          </cell>
          <cell r="L201" t="str">
            <v/>
          </cell>
          <cell r="M201" t="str">
            <v/>
          </cell>
          <cell r="N201" t="str">
            <v/>
          </cell>
          <cell r="O201" t="str">
            <v/>
          </cell>
          <cell r="P201">
            <v>0</v>
          </cell>
          <cell r="T201" t="str">
            <v/>
          </cell>
          <cell r="V201">
            <v>0</v>
          </cell>
          <cell r="W201" t="str">
            <v/>
          </cell>
          <cell r="X201" t="str">
            <v/>
          </cell>
        </row>
        <row r="202">
          <cell r="E202" t="str">
            <v>Subtotal Materiales</v>
          </cell>
          <cell r="L202" t="str">
            <v/>
          </cell>
          <cell r="V202">
            <v>27.136000000000003</v>
          </cell>
          <cell r="W202" t="str">
            <v>$/</v>
          </cell>
          <cell r="X202" t="str">
            <v>m2</v>
          </cell>
        </row>
        <row r="203">
          <cell r="E203" t="str">
            <v>Desperdicio</v>
          </cell>
          <cell r="T203">
            <v>0.02</v>
          </cell>
          <cell r="U203" t="str">
            <v>=</v>
          </cell>
          <cell r="V203">
            <v>0.54</v>
          </cell>
          <cell r="W203" t="str">
            <v>$/</v>
          </cell>
          <cell r="X203" t="str">
            <v>m2</v>
          </cell>
          <cell r="Y203">
            <v>27.676000000000002</v>
          </cell>
          <cell r="Z203" t="str">
            <v>$/</v>
          </cell>
          <cell r="AA203" t="str">
            <v>m2</v>
          </cell>
        </row>
        <row r="205">
          <cell r="C205">
            <v>1030</v>
          </cell>
          <cell r="E205" t="str">
            <v>COSTO DEL ITEM</v>
          </cell>
          <cell r="Y205">
            <v>86.795999999999992</v>
          </cell>
          <cell r="Z205" t="str">
            <v>$/</v>
          </cell>
          <cell r="AA205" t="str">
            <v>m2</v>
          </cell>
        </row>
        <row r="207">
          <cell r="E207" t="str">
            <v>Gastos Generales y Otros Gastos</v>
          </cell>
        </row>
        <row r="208">
          <cell r="E208" t="str">
            <v>Indirectos</v>
          </cell>
          <cell r="V208">
            <v>0.18</v>
          </cell>
          <cell r="Y208">
            <v>15.62</v>
          </cell>
          <cell r="Z208" t="str">
            <v>$/</v>
          </cell>
          <cell r="AA208" t="str">
            <v>m2</v>
          </cell>
        </row>
        <row r="209">
          <cell r="E209" t="str">
            <v>Beneficios</v>
          </cell>
          <cell r="V209">
            <v>0.1</v>
          </cell>
          <cell r="Y209">
            <v>8.68</v>
          </cell>
          <cell r="Z209" t="str">
            <v>$/</v>
          </cell>
          <cell r="AA209" t="str">
            <v>m2</v>
          </cell>
        </row>
        <row r="210">
          <cell r="Y210">
            <v>111.096</v>
          </cell>
          <cell r="Z210" t="str">
            <v>$/</v>
          </cell>
          <cell r="AA210" t="str">
            <v>m2</v>
          </cell>
        </row>
        <row r="211">
          <cell r="E211" t="str">
            <v>Gastos Financieros</v>
          </cell>
          <cell r="V211">
            <v>0.02</v>
          </cell>
          <cell r="Y211">
            <v>2.2200000000000002</v>
          </cell>
          <cell r="Z211" t="str">
            <v>$/</v>
          </cell>
          <cell r="AA211" t="str">
            <v>m2</v>
          </cell>
        </row>
        <row r="212">
          <cell r="Y212">
            <v>113.316</v>
          </cell>
          <cell r="Z212" t="str">
            <v>$/</v>
          </cell>
          <cell r="AA212" t="str">
            <v>m2</v>
          </cell>
        </row>
        <row r="213">
          <cell r="E213" t="str">
            <v>I.V.A.</v>
          </cell>
          <cell r="V213">
            <v>0.21</v>
          </cell>
          <cell r="Y213">
            <v>23.8</v>
          </cell>
          <cell r="Z213" t="str">
            <v>$/</v>
          </cell>
          <cell r="AA213" t="str">
            <v>m2</v>
          </cell>
        </row>
        <row r="214">
          <cell r="B214">
            <v>1030</v>
          </cell>
          <cell r="V214" t="str">
            <v>ADOPTADO</v>
          </cell>
          <cell r="Y214">
            <v>137.11600000000001</v>
          </cell>
          <cell r="Z214" t="str">
            <v>$/</v>
          </cell>
          <cell r="AA214" t="str">
            <v>m2</v>
          </cell>
        </row>
        <row r="215">
          <cell r="D215">
            <v>1040</v>
          </cell>
          <cell r="E215" t="str">
            <v>Item:</v>
          </cell>
          <cell r="F215">
            <v>4</v>
          </cell>
          <cell r="R215" t="str">
            <v>Unidad:</v>
          </cell>
          <cell r="T215" t="str">
            <v>m2</v>
          </cell>
          <cell r="V215">
            <v>3160</v>
          </cell>
        </row>
        <row r="216">
          <cell r="E216" t="str">
            <v>Descripción:</v>
          </cell>
          <cell r="F216" t="str">
            <v>Bacheo de calzada de hormigón en 0,25m de espesor</v>
          </cell>
        </row>
        <row r="218">
          <cell r="E218" t="str">
            <v>1º - Equipo</v>
          </cell>
        </row>
        <row r="219">
          <cell r="E219" t="str">
            <v/>
          </cell>
          <cell r="T219" t="str">
            <v/>
          </cell>
          <cell r="U219" t="str">
            <v/>
          </cell>
          <cell r="V219" t="str">
            <v/>
          </cell>
          <cell r="W219" t="str">
            <v/>
          </cell>
        </row>
        <row r="220">
          <cell r="D220">
            <v>5025</v>
          </cell>
          <cell r="E220" t="str">
            <v>Motocompresor c/mart. demoledor</v>
          </cell>
          <cell r="Q220">
            <v>1</v>
          </cell>
          <cell r="T220">
            <v>65</v>
          </cell>
          <cell r="U220" t="str">
            <v>HP</v>
          </cell>
          <cell r="V220">
            <v>65520</v>
          </cell>
          <cell r="W220" t="str">
            <v>$</v>
          </cell>
        </row>
        <row r="221">
          <cell r="D221">
            <v>5017</v>
          </cell>
          <cell r="E221" t="str">
            <v>Cargadora frontal de 2,1m3</v>
          </cell>
          <cell r="Q221">
            <v>1</v>
          </cell>
          <cell r="T221">
            <v>140</v>
          </cell>
          <cell r="U221" t="str">
            <v>HP</v>
          </cell>
          <cell r="V221">
            <v>585000</v>
          </cell>
          <cell r="W221" t="str">
            <v>$</v>
          </cell>
        </row>
        <row r="222">
          <cell r="D222">
            <v>5012</v>
          </cell>
          <cell r="E222" t="str">
            <v>Camión volcador chico de 7m3</v>
          </cell>
          <cell r="Q222">
            <v>2</v>
          </cell>
          <cell r="T222">
            <v>140</v>
          </cell>
          <cell r="U222" t="str">
            <v>HP</v>
          </cell>
          <cell r="V222">
            <v>249600</v>
          </cell>
          <cell r="W222" t="str">
            <v>$</v>
          </cell>
        </row>
        <row r="223">
          <cell r="D223">
            <v>5080</v>
          </cell>
          <cell r="E223" t="str">
            <v>Vibro compactador manual</v>
          </cell>
          <cell r="Q223">
            <v>1</v>
          </cell>
          <cell r="T223">
            <v>10</v>
          </cell>
          <cell r="U223" t="str">
            <v>HP</v>
          </cell>
          <cell r="V223">
            <v>24570</v>
          </cell>
          <cell r="W223" t="str">
            <v>$</v>
          </cell>
        </row>
        <row r="224">
          <cell r="D224">
            <v>5090</v>
          </cell>
          <cell r="E224" t="str">
            <v>Aserradora de juntas c/motor a explosión</v>
          </cell>
          <cell r="Q224">
            <v>1</v>
          </cell>
          <cell r="T224">
            <v>10</v>
          </cell>
          <cell r="U224" t="str">
            <v>HP</v>
          </cell>
          <cell r="V224">
            <v>22620</v>
          </cell>
          <cell r="W224" t="str">
            <v>$</v>
          </cell>
        </row>
        <row r="225">
          <cell r="E225" t="str">
            <v/>
          </cell>
          <cell r="Q225">
            <v>1</v>
          </cell>
          <cell r="T225" t="str">
            <v/>
          </cell>
          <cell r="U225" t="str">
            <v/>
          </cell>
          <cell r="V225" t="str">
            <v/>
          </cell>
          <cell r="W225" t="str">
            <v/>
          </cell>
        </row>
        <row r="226">
          <cell r="E226" t="str">
            <v/>
          </cell>
          <cell r="T226" t="str">
            <v/>
          </cell>
          <cell r="U226" t="str">
            <v/>
          </cell>
          <cell r="V226" t="str">
            <v/>
          </cell>
          <cell r="W226" t="str">
            <v/>
          </cell>
        </row>
        <row r="227">
          <cell r="E227" t="str">
            <v/>
          </cell>
          <cell r="T227" t="str">
            <v/>
          </cell>
          <cell r="U227" t="str">
            <v/>
          </cell>
          <cell r="V227" t="str">
            <v/>
          </cell>
          <cell r="W227" t="str">
            <v/>
          </cell>
        </row>
        <row r="228">
          <cell r="T228">
            <v>505</v>
          </cell>
          <cell r="U228" t="str">
            <v>HP</v>
          </cell>
          <cell r="V228">
            <v>1196910</v>
          </cell>
          <cell r="W228" t="str">
            <v>$</v>
          </cell>
        </row>
        <row r="230">
          <cell r="E230" t="str">
            <v>Rendimiento:</v>
          </cell>
          <cell r="K230">
            <v>56</v>
          </cell>
          <cell r="N230" t="str">
            <v>m2</v>
          </cell>
          <cell r="O230" t="str">
            <v>/ d</v>
          </cell>
        </row>
        <row r="232">
          <cell r="E232" t="str">
            <v>Amortización e intereses:</v>
          </cell>
        </row>
        <row r="233">
          <cell r="E233">
            <v>1196910</v>
          </cell>
          <cell r="F233" t="str">
            <v>$</v>
          </cell>
          <cell r="G233" t="str">
            <v>x</v>
          </cell>
          <cell r="H233">
            <v>8</v>
          </cell>
          <cell r="I233" t="str">
            <v>h/d</v>
          </cell>
          <cell r="J233" t="str">
            <v>+</v>
          </cell>
          <cell r="K233">
            <v>1196910</v>
          </cell>
          <cell r="L233" t="str">
            <v>$</v>
          </cell>
          <cell r="M233" t="str">
            <v>x</v>
          </cell>
          <cell r="N233">
            <v>0.14000000000000001</v>
          </cell>
          <cell r="O233" t="str">
            <v>/ a</v>
          </cell>
          <cell r="P233" t="str">
            <v>x</v>
          </cell>
          <cell r="Q233">
            <v>8</v>
          </cell>
          <cell r="R233" t="str">
            <v>h/d</v>
          </cell>
          <cell r="S233" t="str">
            <v>=</v>
          </cell>
          <cell r="T233">
            <v>1292.6600000000001</v>
          </cell>
          <cell r="U233" t="str">
            <v>$/d</v>
          </cell>
        </row>
        <row r="234">
          <cell r="E234">
            <v>10000</v>
          </cell>
          <cell r="G234" t="str">
            <v>h</v>
          </cell>
          <cell r="K234">
            <v>2</v>
          </cell>
          <cell r="M234" t="str">
            <v>x</v>
          </cell>
          <cell r="N234">
            <v>2000</v>
          </cell>
          <cell r="O234" t="str">
            <v>h / a</v>
          </cell>
        </row>
        <row r="236">
          <cell r="E236" t="str">
            <v>Reparaciones y Repuestos:</v>
          </cell>
        </row>
        <row r="237">
          <cell r="E237">
            <v>0.75</v>
          </cell>
          <cell r="F237" t="str">
            <v>de amortización</v>
          </cell>
          <cell r="T237">
            <v>718.15</v>
          </cell>
          <cell r="U237" t="str">
            <v>$/d</v>
          </cell>
        </row>
        <row r="239">
          <cell r="E239" t="str">
            <v>Combustibles:</v>
          </cell>
        </row>
        <row r="240">
          <cell r="E240" t="str">
            <v>Gas Oil</v>
          </cell>
        </row>
        <row r="241">
          <cell r="E241" t="str">
            <v/>
          </cell>
          <cell r="F241" t="str">
            <v/>
          </cell>
          <cell r="H241" t="str">
            <v/>
          </cell>
          <cell r="I241">
            <v>0</v>
          </cell>
          <cell r="J241" t="str">
            <v>HP  x  8 h/d   x</v>
          </cell>
          <cell r="N241" t="str">
            <v/>
          </cell>
          <cell r="O241" t="str">
            <v/>
          </cell>
          <cell r="S241" t="str">
            <v/>
          </cell>
          <cell r="T241">
            <v>0</v>
          </cell>
          <cell r="U241" t="str">
            <v/>
          </cell>
        </row>
        <row r="243">
          <cell r="E243" t="str">
            <v>Lubricantes</v>
          </cell>
        </row>
        <row r="244">
          <cell r="E244">
            <v>0.3</v>
          </cell>
          <cell r="F244" t="str">
            <v>de combustibles</v>
          </cell>
          <cell r="T244">
            <v>0</v>
          </cell>
          <cell r="U244" t="str">
            <v/>
          </cell>
        </row>
        <row r="246">
          <cell r="E246" t="str">
            <v>Mano de Obra</v>
          </cell>
        </row>
        <row r="247">
          <cell r="D247">
            <v>9010</v>
          </cell>
          <cell r="E247" t="str">
            <v>OFICIAL ESPECIALIZADO</v>
          </cell>
          <cell r="L247" t="str">
            <v/>
          </cell>
          <cell r="N247">
            <v>450.56</v>
          </cell>
          <cell r="O247" t="str">
            <v>$/d</v>
          </cell>
          <cell r="P247" t="str">
            <v>=</v>
          </cell>
          <cell r="Q247">
            <v>0</v>
          </cell>
          <cell r="S247" t="str">
            <v>$/d</v>
          </cell>
        </row>
        <row r="248">
          <cell r="D248">
            <v>9020</v>
          </cell>
          <cell r="E248" t="str">
            <v>OFICIAL</v>
          </cell>
          <cell r="K248">
            <v>3</v>
          </cell>
          <cell r="L248" t="str">
            <v>x</v>
          </cell>
          <cell r="N248">
            <v>420.88</v>
          </cell>
          <cell r="O248" t="str">
            <v>$/d</v>
          </cell>
          <cell r="P248" t="str">
            <v>=</v>
          </cell>
          <cell r="Q248">
            <v>1262.6400000000001</v>
          </cell>
          <cell r="S248" t="str">
            <v>$/d</v>
          </cell>
        </row>
        <row r="249">
          <cell r="D249">
            <v>9030</v>
          </cell>
          <cell r="E249" t="str">
            <v>MEDIO OFICIAL</v>
          </cell>
          <cell r="K249">
            <v>0</v>
          </cell>
          <cell r="L249" t="str">
            <v>x</v>
          </cell>
          <cell r="N249">
            <v>403.04</v>
          </cell>
          <cell r="O249" t="str">
            <v>$/d</v>
          </cell>
          <cell r="P249" t="str">
            <v>=</v>
          </cell>
          <cell r="Q249">
            <v>0</v>
          </cell>
          <cell r="S249" t="str">
            <v>$/d</v>
          </cell>
        </row>
        <row r="250">
          <cell r="D250">
            <v>9040</v>
          </cell>
          <cell r="E250" t="str">
            <v>AYUDANTE</v>
          </cell>
          <cell r="K250">
            <v>3</v>
          </cell>
          <cell r="L250" t="str">
            <v>x</v>
          </cell>
          <cell r="N250">
            <v>392.64</v>
          </cell>
          <cell r="O250" t="str">
            <v>$/d</v>
          </cell>
          <cell r="P250" t="str">
            <v>=</v>
          </cell>
          <cell r="Q250">
            <v>1177.92</v>
          </cell>
          <cell r="S250" t="str">
            <v>$/d</v>
          </cell>
        </row>
        <row r="251">
          <cell r="Q251">
            <v>2440.5600000000004</v>
          </cell>
          <cell r="S251" t="str">
            <v>$/d</v>
          </cell>
        </row>
        <row r="252">
          <cell r="E252" t="str">
            <v>Vigilancia</v>
          </cell>
          <cell r="K252">
            <v>0</v>
          </cell>
          <cell r="N252">
            <v>0.1</v>
          </cell>
          <cell r="Q252">
            <v>244.05600000000004</v>
          </cell>
          <cell r="S252" t="str">
            <v>$/d</v>
          </cell>
          <cell r="T252">
            <v>2684.6160000000004</v>
          </cell>
          <cell r="U252" t="str">
            <v>$/d</v>
          </cell>
        </row>
        <row r="254">
          <cell r="K254" t="str">
            <v>Costo Diario</v>
          </cell>
          <cell r="T254">
            <v>4695.4260000000004</v>
          </cell>
          <cell r="U254" t="str">
            <v>$/d</v>
          </cell>
        </row>
        <row r="256">
          <cell r="E256" t="str">
            <v>Rendimiento</v>
          </cell>
          <cell r="K256">
            <v>56</v>
          </cell>
          <cell r="N256" t="str">
            <v>m2</v>
          </cell>
          <cell r="O256" t="str">
            <v>/ d</v>
          </cell>
        </row>
        <row r="258">
          <cell r="E258" t="str">
            <v>Costo por Unid.:</v>
          </cell>
          <cell r="K258">
            <v>4695.4260000000004</v>
          </cell>
          <cell r="M258" t="str">
            <v>$ / d</v>
          </cell>
          <cell r="S258" t="str">
            <v>=</v>
          </cell>
          <cell r="Y258">
            <v>83.85</v>
          </cell>
          <cell r="Z258" t="str">
            <v>$/</v>
          </cell>
          <cell r="AA258" t="str">
            <v>m2</v>
          </cell>
        </row>
        <row r="259">
          <cell r="K259">
            <v>56</v>
          </cell>
          <cell r="L259" t="str">
            <v>m2</v>
          </cell>
          <cell r="N259" t="str">
            <v>/ d</v>
          </cell>
        </row>
        <row r="260">
          <cell r="M260" t="str">
            <v/>
          </cell>
        </row>
        <row r="261">
          <cell r="E261" t="str">
            <v>2º - Materiales</v>
          </cell>
        </row>
        <row r="262">
          <cell r="D262">
            <v>1020</v>
          </cell>
          <cell r="E262" t="str">
            <v>Derecho de explotación de cantera</v>
          </cell>
          <cell r="K262">
            <v>0.25</v>
          </cell>
          <cell r="L262" t="str">
            <v>m3</v>
          </cell>
          <cell r="M262" t="str">
            <v>/</v>
          </cell>
          <cell r="N262" t="str">
            <v>m2</v>
          </cell>
          <cell r="O262" t="str">
            <v>x</v>
          </cell>
          <cell r="P262">
            <v>12.607199999999999</v>
          </cell>
          <cell r="S262" t="str">
            <v>$/</v>
          </cell>
          <cell r="T262" t="str">
            <v>m3</v>
          </cell>
          <cell r="U262" t="str">
            <v>=</v>
          </cell>
          <cell r="V262">
            <v>3.1517999999999997</v>
          </cell>
          <cell r="W262" t="str">
            <v>$/</v>
          </cell>
          <cell r="X262" t="str">
            <v>m3</v>
          </cell>
        </row>
        <row r="263">
          <cell r="E263" t="str">
            <v/>
          </cell>
          <cell r="L263" t="str">
            <v/>
          </cell>
          <cell r="M263" t="str">
            <v/>
          </cell>
          <cell r="N263" t="str">
            <v/>
          </cell>
          <cell r="O263" t="str">
            <v/>
          </cell>
          <cell r="P263">
            <v>0</v>
          </cell>
          <cell r="S263" t="str">
            <v/>
          </cell>
          <cell r="T263" t="str">
            <v/>
          </cell>
          <cell r="U263" t="str">
            <v/>
          </cell>
          <cell r="V263">
            <v>0</v>
          </cell>
          <cell r="W263" t="str">
            <v/>
          </cell>
          <cell r="X263" t="str">
            <v/>
          </cell>
        </row>
        <row r="264">
          <cell r="E264" t="str">
            <v/>
          </cell>
          <cell r="L264" t="str">
            <v/>
          </cell>
          <cell r="M264" t="str">
            <v/>
          </cell>
          <cell r="N264" t="str">
            <v/>
          </cell>
          <cell r="O264" t="str">
            <v/>
          </cell>
          <cell r="P264">
            <v>0</v>
          </cell>
          <cell r="S264" t="str">
            <v/>
          </cell>
          <cell r="T264" t="str">
            <v/>
          </cell>
          <cell r="U264" t="str">
            <v/>
          </cell>
          <cell r="V264">
            <v>0</v>
          </cell>
          <cell r="W264" t="str">
            <v/>
          </cell>
          <cell r="X264" t="str">
            <v/>
          </cell>
        </row>
        <row r="265">
          <cell r="E265" t="str">
            <v/>
          </cell>
          <cell r="L265" t="str">
            <v/>
          </cell>
          <cell r="M265" t="str">
            <v/>
          </cell>
          <cell r="N265" t="str">
            <v/>
          </cell>
          <cell r="O265" t="str">
            <v/>
          </cell>
          <cell r="P265">
            <v>0</v>
          </cell>
          <cell r="S265" t="str">
            <v/>
          </cell>
          <cell r="T265" t="str">
            <v/>
          </cell>
          <cell r="U265" t="str">
            <v/>
          </cell>
          <cell r="V265">
            <v>0</v>
          </cell>
          <cell r="W265" t="str">
            <v/>
          </cell>
          <cell r="X265" t="str">
            <v/>
          </cell>
        </row>
        <row r="266">
          <cell r="E266" t="str">
            <v/>
          </cell>
          <cell r="L266" t="str">
            <v/>
          </cell>
          <cell r="N266" t="str">
            <v/>
          </cell>
          <cell r="O266" t="str">
            <v/>
          </cell>
          <cell r="P266">
            <v>0</v>
          </cell>
          <cell r="T266" t="str">
            <v/>
          </cell>
          <cell r="V266">
            <v>0</v>
          </cell>
          <cell r="W266" t="str">
            <v/>
          </cell>
          <cell r="X266" t="str">
            <v/>
          </cell>
        </row>
        <row r="267">
          <cell r="E267" t="str">
            <v/>
          </cell>
          <cell r="L267" t="str">
            <v/>
          </cell>
          <cell r="N267" t="str">
            <v/>
          </cell>
          <cell r="O267" t="str">
            <v/>
          </cell>
          <cell r="P267">
            <v>0</v>
          </cell>
          <cell r="T267" t="str">
            <v/>
          </cell>
          <cell r="V267">
            <v>0</v>
          </cell>
          <cell r="W267" t="str">
            <v/>
          </cell>
          <cell r="X267" t="str">
            <v/>
          </cell>
        </row>
        <row r="268">
          <cell r="E268" t="str">
            <v/>
          </cell>
          <cell r="L268" t="str">
            <v/>
          </cell>
          <cell r="N268" t="str">
            <v/>
          </cell>
          <cell r="O268" t="str">
            <v/>
          </cell>
          <cell r="P268">
            <v>0</v>
          </cell>
          <cell r="T268" t="str">
            <v/>
          </cell>
          <cell r="V268">
            <v>0</v>
          </cell>
          <cell r="W268" t="str">
            <v/>
          </cell>
          <cell r="X268" t="str">
            <v/>
          </cell>
        </row>
        <row r="269">
          <cell r="E269" t="str">
            <v/>
          </cell>
          <cell r="L269" t="str">
            <v/>
          </cell>
          <cell r="N269" t="str">
            <v/>
          </cell>
          <cell r="O269" t="str">
            <v/>
          </cell>
          <cell r="P269">
            <v>0</v>
          </cell>
          <cell r="T269" t="str">
            <v/>
          </cell>
          <cell r="V269">
            <v>0</v>
          </cell>
          <cell r="W269" t="str">
            <v/>
          </cell>
          <cell r="X269" t="str">
            <v/>
          </cell>
        </row>
        <row r="270">
          <cell r="E270" t="str">
            <v>Subtotal Materiales</v>
          </cell>
          <cell r="L270" t="str">
            <v/>
          </cell>
          <cell r="V270">
            <v>3.1517999999999997</v>
          </cell>
          <cell r="W270" t="str">
            <v>$/</v>
          </cell>
          <cell r="X270" t="str">
            <v>m2</v>
          </cell>
        </row>
        <row r="271">
          <cell r="E271" t="str">
            <v>Desperdicio</v>
          </cell>
          <cell r="T271">
            <v>0.02</v>
          </cell>
          <cell r="V271">
            <v>0.06</v>
          </cell>
          <cell r="W271" t="str">
            <v>$/</v>
          </cell>
          <cell r="X271" t="str">
            <v>m2</v>
          </cell>
          <cell r="Y271">
            <v>3.2117999999999998</v>
          </cell>
          <cell r="Z271" t="str">
            <v>$/</v>
          </cell>
          <cell r="AA271" t="str">
            <v>m2</v>
          </cell>
        </row>
        <row r="273">
          <cell r="C273">
            <v>1040</v>
          </cell>
          <cell r="E273" t="str">
            <v>COSTO DEL ITEM</v>
          </cell>
          <cell r="Y273">
            <v>87.061799999999991</v>
          </cell>
          <cell r="Z273" t="str">
            <v>$/</v>
          </cell>
          <cell r="AA273" t="str">
            <v>m2</v>
          </cell>
        </row>
        <row r="275">
          <cell r="E275" t="str">
            <v>Gastos Generales y Otros Gastos</v>
          </cell>
        </row>
        <row r="276">
          <cell r="E276" t="str">
            <v>Indirectos</v>
          </cell>
          <cell r="V276">
            <v>0.18</v>
          </cell>
          <cell r="Y276">
            <v>15.67</v>
          </cell>
          <cell r="Z276" t="str">
            <v>$/</v>
          </cell>
          <cell r="AA276" t="str">
            <v>m2</v>
          </cell>
        </row>
        <row r="277">
          <cell r="E277" t="str">
            <v>Beneficios</v>
          </cell>
          <cell r="V277">
            <v>0.1</v>
          </cell>
          <cell r="Y277">
            <v>8.7100000000000009</v>
          </cell>
          <cell r="Z277" t="str">
            <v>$/</v>
          </cell>
          <cell r="AA277" t="str">
            <v>m2</v>
          </cell>
        </row>
        <row r="278">
          <cell r="Y278">
            <v>111.4418</v>
          </cell>
          <cell r="Z278" t="str">
            <v>$/</v>
          </cell>
          <cell r="AA278" t="str">
            <v>m2</v>
          </cell>
        </row>
        <row r="279">
          <cell r="E279" t="str">
            <v>Gastos Financieros</v>
          </cell>
          <cell r="V279">
            <v>0.02</v>
          </cell>
          <cell r="Y279">
            <v>2.23</v>
          </cell>
          <cell r="Z279" t="str">
            <v>$/</v>
          </cell>
          <cell r="AA279" t="str">
            <v>m2</v>
          </cell>
        </row>
        <row r="280">
          <cell r="Y280">
            <v>113.6718</v>
          </cell>
          <cell r="Z280" t="str">
            <v>$/</v>
          </cell>
          <cell r="AA280" t="str">
            <v>m2</v>
          </cell>
        </row>
        <row r="281">
          <cell r="E281" t="str">
            <v>I.V.A.</v>
          </cell>
          <cell r="V281">
            <v>0.21</v>
          </cell>
          <cell r="Y281">
            <v>23.87</v>
          </cell>
          <cell r="Z281" t="str">
            <v>$/</v>
          </cell>
          <cell r="AA281" t="str">
            <v>m2</v>
          </cell>
        </row>
        <row r="282">
          <cell r="B282">
            <v>1040</v>
          </cell>
          <cell r="V282" t="str">
            <v>ADOPTADO</v>
          </cell>
          <cell r="Y282">
            <v>137.54179999999999</v>
          </cell>
          <cell r="Z282" t="str">
            <v>$/</v>
          </cell>
          <cell r="AA282" t="str">
            <v>m2</v>
          </cell>
        </row>
        <row r="283">
          <cell r="D283">
            <v>1050</v>
          </cell>
          <cell r="E283" t="str">
            <v>Item:</v>
          </cell>
          <cell r="F283">
            <v>5</v>
          </cell>
          <cell r="R283" t="str">
            <v>Unidad:</v>
          </cell>
          <cell r="T283" t="str">
            <v>m3</v>
          </cell>
          <cell r="V283">
            <v>4226</v>
          </cell>
        </row>
        <row r="284">
          <cell r="E284" t="str">
            <v>Descripción:</v>
          </cell>
          <cell r="F284" t="str">
            <v>Terraplenes con compactación especial</v>
          </cell>
        </row>
        <row r="286">
          <cell r="E286" t="str">
            <v>1º - Equipo</v>
          </cell>
        </row>
        <row r="287">
          <cell r="D287">
            <v>5016</v>
          </cell>
          <cell r="E287" t="str">
            <v>Motoniveladora</v>
          </cell>
          <cell r="Q287">
            <v>1</v>
          </cell>
          <cell r="T287">
            <v>165</v>
          </cell>
          <cell r="U287" t="str">
            <v>HP</v>
          </cell>
          <cell r="V287">
            <v>780000</v>
          </cell>
          <cell r="W287" t="str">
            <v>$</v>
          </cell>
        </row>
        <row r="288">
          <cell r="D288">
            <v>5010</v>
          </cell>
          <cell r="E288" t="str">
            <v>Rodillo neumático autopropulsado</v>
          </cell>
          <cell r="Q288">
            <v>1</v>
          </cell>
          <cell r="T288">
            <v>160</v>
          </cell>
          <cell r="U288" t="str">
            <v>HP</v>
          </cell>
          <cell r="V288">
            <v>429000</v>
          </cell>
          <cell r="W288" t="str">
            <v>$</v>
          </cell>
        </row>
        <row r="289">
          <cell r="D289">
            <v>5035</v>
          </cell>
          <cell r="E289" t="str">
            <v>Camión regador de agua</v>
          </cell>
          <cell r="Q289">
            <v>1</v>
          </cell>
          <cell r="T289">
            <v>140</v>
          </cell>
          <cell r="U289" t="str">
            <v>HP</v>
          </cell>
          <cell r="V289">
            <v>204360</v>
          </cell>
          <cell r="W289" t="str">
            <v>$</v>
          </cell>
        </row>
        <row r="290">
          <cell r="D290">
            <v>5043</v>
          </cell>
          <cell r="E290" t="str">
            <v>Camión con batea</v>
          </cell>
          <cell r="Q290">
            <v>1</v>
          </cell>
          <cell r="T290">
            <v>300</v>
          </cell>
          <cell r="U290" t="str">
            <v>HP</v>
          </cell>
          <cell r="V290">
            <v>189540</v>
          </cell>
          <cell r="W290" t="str">
            <v>$</v>
          </cell>
        </row>
        <row r="291">
          <cell r="D291">
            <v>5027</v>
          </cell>
          <cell r="E291" t="str">
            <v>Rodillo liso autoprop.</v>
          </cell>
          <cell r="Q291">
            <v>1</v>
          </cell>
          <cell r="T291">
            <v>119</v>
          </cell>
          <cell r="U291" t="str">
            <v>HP</v>
          </cell>
          <cell r="V291">
            <v>475800</v>
          </cell>
          <cell r="W291" t="str">
            <v>$</v>
          </cell>
        </row>
        <row r="292">
          <cell r="E292" t="str">
            <v/>
          </cell>
          <cell r="T292" t="str">
            <v/>
          </cell>
          <cell r="U292" t="str">
            <v/>
          </cell>
          <cell r="V292" t="str">
            <v/>
          </cell>
          <cell r="W292" t="str">
            <v/>
          </cell>
        </row>
        <row r="293">
          <cell r="E293" t="str">
            <v/>
          </cell>
          <cell r="T293" t="str">
            <v/>
          </cell>
          <cell r="U293" t="str">
            <v/>
          </cell>
          <cell r="V293" t="str">
            <v/>
          </cell>
          <cell r="W293" t="str">
            <v/>
          </cell>
        </row>
        <row r="294">
          <cell r="E294" t="str">
            <v/>
          </cell>
          <cell r="T294" t="str">
            <v/>
          </cell>
          <cell r="U294" t="str">
            <v/>
          </cell>
          <cell r="V294" t="str">
            <v/>
          </cell>
          <cell r="W294" t="str">
            <v/>
          </cell>
        </row>
        <row r="295">
          <cell r="E295" t="str">
            <v/>
          </cell>
          <cell r="T295" t="str">
            <v/>
          </cell>
          <cell r="U295" t="str">
            <v/>
          </cell>
          <cell r="V295" t="str">
            <v/>
          </cell>
          <cell r="W295" t="str">
            <v/>
          </cell>
        </row>
        <row r="296">
          <cell r="T296">
            <v>884</v>
          </cell>
          <cell r="U296" t="str">
            <v>HP</v>
          </cell>
          <cell r="V296">
            <v>2078700</v>
          </cell>
          <cell r="W296" t="str">
            <v>$</v>
          </cell>
        </row>
        <row r="298">
          <cell r="E298" t="str">
            <v>Rendimiento:</v>
          </cell>
          <cell r="K298">
            <v>380</v>
          </cell>
          <cell r="N298" t="str">
            <v>m3</v>
          </cell>
          <cell r="O298" t="str">
            <v>/ d</v>
          </cell>
        </row>
        <row r="300">
          <cell r="E300" t="str">
            <v>Amortización e intereses:</v>
          </cell>
        </row>
        <row r="301">
          <cell r="E301">
            <v>2078700</v>
          </cell>
          <cell r="F301" t="str">
            <v>$</v>
          </cell>
          <cell r="G301" t="str">
            <v>x</v>
          </cell>
          <cell r="H301">
            <v>8</v>
          </cell>
          <cell r="I301" t="str">
            <v>h/d</v>
          </cell>
          <cell r="J301" t="str">
            <v>+</v>
          </cell>
          <cell r="K301">
            <v>2078700</v>
          </cell>
          <cell r="L301" t="str">
            <v>$</v>
          </cell>
          <cell r="M301" t="str">
            <v>x</v>
          </cell>
          <cell r="N301">
            <v>0.14000000000000001</v>
          </cell>
          <cell r="O301" t="str">
            <v>/ a</v>
          </cell>
          <cell r="P301" t="str">
            <v>x</v>
          </cell>
          <cell r="Q301">
            <v>8</v>
          </cell>
          <cell r="R301" t="str">
            <v>h/d</v>
          </cell>
          <cell r="S301" t="str">
            <v>=</v>
          </cell>
          <cell r="T301">
            <v>2245</v>
          </cell>
          <cell r="U301" t="str">
            <v>$/d</v>
          </cell>
        </row>
        <row r="302">
          <cell r="E302">
            <v>10000</v>
          </cell>
          <cell r="G302" t="str">
            <v>h</v>
          </cell>
          <cell r="K302">
            <v>2</v>
          </cell>
          <cell r="M302" t="str">
            <v>x</v>
          </cell>
          <cell r="N302">
            <v>2000</v>
          </cell>
          <cell r="O302" t="str">
            <v>h / a</v>
          </cell>
        </row>
        <row r="304">
          <cell r="E304" t="str">
            <v>Reparaciones y Repuestos:</v>
          </cell>
        </row>
        <row r="305">
          <cell r="E305">
            <v>0.75</v>
          </cell>
          <cell r="F305" t="str">
            <v>de amortización</v>
          </cell>
          <cell r="T305">
            <v>1247.22</v>
          </cell>
          <cell r="U305" t="str">
            <v>$/d</v>
          </cell>
        </row>
        <row r="307">
          <cell r="E307" t="str">
            <v>Combustibles:</v>
          </cell>
        </row>
        <row r="308">
          <cell r="E308" t="str">
            <v>Gas Oil</v>
          </cell>
        </row>
        <row r="309">
          <cell r="E309">
            <v>0.14499999999999999</v>
          </cell>
          <cell r="F309" t="str">
            <v>l/HP</v>
          </cell>
          <cell r="H309" t="str">
            <v>x</v>
          </cell>
          <cell r="I309">
            <v>884</v>
          </cell>
          <cell r="J309" t="str">
            <v>HP  x  8 h/d   x</v>
          </cell>
          <cell r="N309">
            <v>2.76</v>
          </cell>
          <cell r="O309" t="str">
            <v>$ / l</v>
          </cell>
          <cell r="S309" t="str">
            <v>=</v>
          </cell>
          <cell r="T309">
            <v>2830.21</v>
          </cell>
          <cell r="U309" t="str">
            <v>$/d</v>
          </cell>
        </row>
        <row r="311">
          <cell r="E311" t="str">
            <v>Lubricantes</v>
          </cell>
        </row>
        <row r="312">
          <cell r="E312">
            <v>0.3</v>
          </cell>
          <cell r="F312" t="str">
            <v>de combustibles</v>
          </cell>
          <cell r="T312">
            <v>849.06</v>
          </cell>
          <cell r="U312" t="str">
            <v>$/d</v>
          </cell>
        </row>
        <row r="314">
          <cell r="E314" t="str">
            <v>Mano de Obra</v>
          </cell>
        </row>
        <row r="315">
          <cell r="D315">
            <v>9010</v>
          </cell>
          <cell r="E315" t="str">
            <v>OFICIAL ESPECIALIZADO</v>
          </cell>
          <cell r="K315">
            <v>3</v>
          </cell>
          <cell r="L315" t="str">
            <v>x</v>
          </cell>
          <cell r="N315">
            <v>450.56</v>
          </cell>
          <cell r="O315" t="str">
            <v>$/d</v>
          </cell>
          <cell r="P315" t="str">
            <v>=</v>
          </cell>
          <cell r="Q315">
            <v>1351.68</v>
          </cell>
          <cell r="S315" t="str">
            <v>$/d</v>
          </cell>
        </row>
        <row r="316">
          <cell r="D316">
            <v>9020</v>
          </cell>
          <cell r="E316" t="str">
            <v>OFICIAL</v>
          </cell>
          <cell r="K316">
            <v>3</v>
          </cell>
          <cell r="L316" t="str">
            <v>x</v>
          </cell>
          <cell r="N316">
            <v>420.88</v>
          </cell>
          <cell r="O316" t="str">
            <v>$/d</v>
          </cell>
          <cell r="P316" t="str">
            <v>=</v>
          </cell>
          <cell r="Q316">
            <v>1262.6400000000001</v>
          </cell>
          <cell r="S316" t="str">
            <v>$/d</v>
          </cell>
        </row>
        <row r="317">
          <cell r="D317">
            <v>9030</v>
          </cell>
          <cell r="E317" t="str">
            <v>MEDIO OFICIAL</v>
          </cell>
          <cell r="K317">
            <v>0</v>
          </cell>
          <cell r="L317" t="str">
            <v>x</v>
          </cell>
          <cell r="N317">
            <v>403.04</v>
          </cell>
          <cell r="O317" t="str">
            <v>$/d</v>
          </cell>
          <cell r="P317" t="str">
            <v>=</v>
          </cell>
          <cell r="Q317">
            <v>0</v>
          </cell>
          <cell r="S317" t="str">
            <v>$/d</v>
          </cell>
        </row>
        <row r="318">
          <cell r="D318">
            <v>9040</v>
          </cell>
          <cell r="E318" t="str">
            <v>AYUDANTE</v>
          </cell>
          <cell r="K318">
            <v>2</v>
          </cell>
          <cell r="L318" t="str">
            <v>x</v>
          </cell>
          <cell r="N318">
            <v>392.64</v>
          </cell>
          <cell r="O318" t="str">
            <v>$/d</v>
          </cell>
          <cell r="P318" t="str">
            <v>=</v>
          </cell>
          <cell r="Q318">
            <v>785.28</v>
          </cell>
          <cell r="S318" t="str">
            <v>$/d</v>
          </cell>
        </row>
        <row r="319">
          <cell r="Q319">
            <v>3399.6000000000004</v>
          </cell>
          <cell r="S319" t="str">
            <v>$/d</v>
          </cell>
        </row>
        <row r="320">
          <cell r="E320" t="str">
            <v>Vigilancia</v>
          </cell>
          <cell r="K320">
            <v>0</v>
          </cell>
          <cell r="N320">
            <v>0.1</v>
          </cell>
          <cell r="Q320">
            <v>339.96000000000004</v>
          </cell>
          <cell r="S320" t="str">
            <v>$/d</v>
          </cell>
          <cell r="T320">
            <v>3739.5600000000004</v>
          </cell>
          <cell r="U320" t="str">
            <v>$/d</v>
          </cell>
        </row>
        <row r="322">
          <cell r="K322" t="str">
            <v>Costo Diario</v>
          </cell>
          <cell r="T322">
            <v>10911.05</v>
          </cell>
          <cell r="U322" t="str">
            <v>$/d</v>
          </cell>
        </row>
        <row r="324">
          <cell r="E324" t="str">
            <v>Rendimiento</v>
          </cell>
          <cell r="K324">
            <v>380</v>
          </cell>
          <cell r="N324" t="str">
            <v>m3</v>
          </cell>
          <cell r="O324" t="str">
            <v>/ d</v>
          </cell>
        </row>
        <row r="326">
          <cell r="E326" t="str">
            <v>Costo por Unid.:</v>
          </cell>
          <cell r="K326">
            <v>10911.05</v>
          </cell>
          <cell r="M326" t="str">
            <v>$ / d</v>
          </cell>
          <cell r="S326" t="str">
            <v>=</v>
          </cell>
          <cell r="Y326">
            <v>28.71</v>
          </cell>
          <cell r="Z326" t="str">
            <v>$/</v>
          </cell>
          <cell r="AA326" t="str">
            <v>m3</v>
          </cell>
        </row>
        <row r="327">
          <cell r="K327">
            <v>380</v>
          </cell>
          <cell r="L327" t="str">
            <v>m3</v>
          </cell>
          <cell r="N327" t="str">
            <v>/ d</v>
          </cell>
        </row>
        <row r="328">
          <cell r="M328" t="str">
            <v/>
          </cell>
        </row>
        <row r="329">
          <cell r="E329" t="str">
            <v>2º - Materiales</v>
          </cell>
        </row>
        <row r="330">
          <cell r="D330">
            <v>12102</v>
          </cell>
          <cell r="E330" t="str">
            <v>AUX Suelo seleccionado para terraplén</v>
          </cell>
          <cell r="K330">
            <v>1.35</v>
          </cell>
          <cell r="L330" t="str">
            <v>m3</v>
          </cell>
          <cell r="M330" t="str">
            <v>/</v>
          </cell>
          <cell r="N330" t="str">
            <v>m3</v>
          </cell>
          <cell r="O330" t="str">
            <v>x</v>
          </cell>
          <cell r="P330">
            <v>30.79</v>
          </cell>
          <cell r="Q330" t="str">
            <v/>
          </cell>
          <cell r="R330" t="str">
            <v/>
          </cell>
          <cell r="S330" t="str">
            <v>$/</v>
          </cell>
          <cell r="T330" t="str">
            <v>m3</v>
          </cell>
          <cell r="U330" t="str">
            <v>=</v>
          </cell>
          <cell r="V330">
            <v>41.566500000000005</v>
          </cell>
          <cell r="W330" t="str">
            <v>$/</v>
          </cell>
          <cell r="X330" t="str">
            <v>m3</v>
          </cell>
        </row>
        <row r="332">
          <cell r="E332" t="str">
            <v/>
          </cell>
          <cell r="L332" t="str">
            <v/>
          </cell>
          <cell r="M332" t="str">
            <v/>
          </cell>
          <cell r="N332" t="str">
            <v/>
          </cell>
          <cell r="O332" t="str">
            <v/>
          </cell>
          <cell r="P332">
            <v>0</v>
          </cell>
          <cell r="S332" t="str">
            <v/>
          </cell>
          <cell r="T332" t="str">
            <v/>
          </cell>
          <cell r="U332" t="str">
            <v/>
          </cell>
          <cell r="V332">
            <v>0</v>
          </cell>
          <cell r="W332" t="str">
            <v/>
          </cell>
          <cell r="X332" t="str">
            <v/>
          </cell>
        </row>
        <row r="333">
          <cell r="E333" t="str">
            <v/>
          </cell>
          <cell r="L333" t="str">
            <v/>
          </cell>
          <cell r="M333" t="str">
            <v/>
          </cell>
          <cell r="N333" t="str">
            <v/>
          </cell>
          <cell r="O333" t="str">
            <v/>
          </cell>
          <cell r="P333">
            <v>0</v>
          </cell>
          <cell r="S333" t="str">
            <v/>
          </cell>
          <cell r="T333" t="str">
            <v/>
          </cell>
          <cell r="U333" t="str">
            <v/>
          </cell>
          <cell r="V333">
            <v>0</v>
          </cell>
          <cell r="W333" t="str">
            <v/>
          </cell>
          <cell r="X333" t="str">
            <v/>
          </cell>
        </row>
        <row r="334">
          <cell r="E334" t="str">
            <v/>
          </cell>
          <cell r="L334" t="str">
            <v/>
          </cell>
          <cell r="N334" t="str">
            <v/>
          </cell>
          <cell r="O334" t="str">
            <v/>
          </cell>
          <cell r="P334">
            <v>0</v>
          </cell>
          <cell r="T334" t="str">
            <v/>
          </cell>
          <cell r="V334">
            <v>0</v>
          </cell>
          <cell r="W334" t="str">
            <v/>
          </cell>
          <cell r="X334" t="str">
            <v/>
          </cell>
        </row>
        <row r="335">
          <cell r="E335" t="str">
            <v/>
          </cell>
          <cell r="L335" t="str">
            <v/>
          </cell>
          <cell r="N335" t="str">
            <v/>
          </cell>
          <cell r="O335" t="str">
            <v/>
          </cell>
          <cell r="P335">
            <v>0</v>
          </cell>
          <cell r="T335" t="str">
            <v/>
          </cell>
          <cell r="V335">
            <v>0</v>
          </cell>
          <cell r="W335" t="str">
            <v/>
          </cell>
          <cell r="X335" t="str">
            <v/>
          </cell>
        </row>
        <row r="336">
          <cell r="E336" t="str">
            <v/>
          </cell>
          <cell r="L336" t="str">
            <v/>
          </cell>
          <cell r="N336" t="str">
            <v/>
          </cell>
          <cell r="O336" t="str">
            <v/>
          </cell>
          <cell r="P336">
            <v>0</v>
          </cell>
          <cell r="T336" t="str">
            <v/>
          </cell>
          <cell r="V336">
            <v>0</v>
          </cell>
          <cell r="W336" t="str">
            <v/>
          </cell>
          <cell r="X336" t="str">
            <v/>
          </cell>
        </row>
        <row r="337">
          <cell r="E337" t="str">
            <v/>
          </cell>
          <cell r="L337" t="str">
            <v/>
          </cell>
          <cell r="N337" t="str">
            <v/>
          </cell>
          <cell r="O337" t="str">
            <v/>
          </cell>
          <cell r="P337">
            <v>0</v>
          </cell>
          <cell r="T337" t="str">
            <v/>
          </cell>
          <cell r="V337">
            <v>0</v>
          </cell>
          <cell r="W337" t="str">
            <v/>
          </cell>
          <cell r="X337" t="str">
            <v/>
          </cell>
        </row>
        <row r="338">
          <cell r="E338" t="str">
            <v>Subtotal Materiales</v>
          </cell>
          <cell r="L338" t="str">
            <v/>
          </cell>
          <cell r="V338">
            <v>41.566500000000005</v>
          </cell>
          <cell r="W338" t="str">
            <v>$/</v>
          </cell>
          <cell r="X338" t="str">
            <v>m3</v>
          </cell>
        </row>
        <row r="339">
          <cell r="E339" t="str">
            <v>Desperdicio</v>
          </cell>
          <cell r="T339">
            <v>0.05</v>
          </cell>
          <cell r="V339">
            <v>2.08</v>
          </cell>
          <cell r="W339" t="str">
            <v>$/</v>
          </cell>
          <cell r="X339" t="str">
            <v>m3</v>
          </cell>
          <cell r="Y339">
            <v>43.646500000000003</v>
          </cell>
          <cell r="Z339" t="str">
            <v>$/</v>
          </cell>
          <cell r="AA339" t="str">
            <v>m3</v>
          </cell>
        </row>
        <row r="341">
          <cell r="C341">
            <v>1050</v>
          </cell>
          <cell r="E341" t="str">
            <v>COSTO DEL ITEM</v>
          </cell>
          <cell r="Y341">
            <v>72.356500000000011</v>
          </cell>
          <cell r="Z341" t="str">
            <v>$/</v>
          </cell>
          <cell r="AA341" t="str">
            <v>m3</v>
          </cell>
        </row>
        <row r="343">
          <cell r="E343" t="str">
            <v>Gastos Generales y Otros Gastos</v>
          </cell>
        </row>
        <row r="344">
          <cell r="E344" t="str">
            <v>Indirectos</v>
          </cell>
          <cell r="V344">
            <v>0.18</v>
          </cell>
          <cell r="Y344">
            <v>13.02</v>
          </cell>
          <cell r="Z344" t="str">
            <v>$/</v>
          </cell>
          <cell r="AA344" t="str">
            <v>m3</v>
          </cell>
        </row>
        <row r="345">
          <cell r="E345" t="str">
            <v>Beneficios</v>
          </cell>
          <cell r="V345">
            <v>0.1</v>
          </cell>
          <cell r="Y345">
            <v>7.24</v>
          </cell>
          <cell r="Z345" t="str">
            <v>$/</v>
          </cell>
          <cell r="AA345" t="str">
            <v>m3</v>
          </cell>
        </row>
        <row r="346">
          <cell r="Y346">
            <v>92.616500000000002</v>
          </cell>
          <cell r="Z346" t="str">
            <v>$/</v>
          </cell>
          <cell r="AA346" t="str">
            <v>m3</v>
          </cell>
        </row>
        <row r="347">
          <cell r="E347" t="str">
            <v>Gastos Financieros</v>
          </cell>
          <cell r="V347">
            <v>0.02</v>
          </cell>
          <cell r="Y347">
            <v>1.85</v>
          </cell>
          <cell r="Z347" t="str">
            <v>$/</v>
          </cell>
          <cell r="AA347" t="str">
            <v>m3</v>
          </cell>
        </row>
        <row r="348">
          <cell r="Y348">
            <v>94.466499999999996</v>
          </cell>
          <cell r="Z348" t="str">
            <v>$/</v>
          </cell>
          <cell r="AA348" t="str">
            <v>m3</v>
          </cell>
        </row>
        <row r="349">
          <cell r="E349" t="str">
            <v>I.V.A.</v>
          </cell>
          <cell r="V349">
            <v>0.21</v>
          </cell>
          <cell r="Y349">
            <v>19.84</v>
          </cell>
          <cell r="Z349" t="str">
            <v>$/</v>
          </cell>
          <cell r="AA349" t="str">
            <v>m3</v>
          </cell>
        </row>
        <row r="350">
          <cell r="B350">
            <v>1050</v>
          </cell>
          <cell r="V350" t="str">
            <v>ADOPTADO</v>
          </cell>
          <cell r="Y350">
            <v>114.3065</v>
          </cell>
          <cell r="Z350" t="str">
            <v>$/</v>
          </cell>
          <cell r="AA350" t="str">
            <v>m3</v>
          </cell>
        </row>
        <row r="351">
          <cell r="D351">
            <v>1060</v>
          </cell>
          <cell r="E351" t="str">
            <v>Item:</v>
          </cell>
          <cell r="F351">
            <v>6</v>
          </cell>
          <cell r="R351" t="str">
            <v>Unidad:</v>
          </cell>
          <cell r="T351" t="str">
            <v>m3</v>
          </cell>
          <cell r="V351">
            <v>389731</v>
          </cell>
        </row>
        <row r="352">
          <cell r="E352" t="str">
            <v>Descripción:</v>
          </cell>
          <cell r="F352" t="str">
            <v>Excavación no clasificada</v>
          </cell>
        </row>
        <row r="354">
          <cell r="E354" t="str">
            <v>1º - Equipo</v>
          </cell>
        </row>
        <row r="355">
          <cell r="D355">
            <v>5011</v>
          </cell>
          <cell r="E355" t="str">
            <v>Retroexcavadora sobre orugas</v>
          </cell>
          <cell r="Q355">
            <v>3</v>
          </cell>
          <cell r="T355">
            <v>115</v>
          </cell>
          <cell r="U355" t="str">
            <v>HP</v>
          </cell>
          <cell r="V355">
            <v>598650</v>
          </cell>
          <cell r="W355" t="str">
            <v>$</v>
          </cell>
        </row>
        <row r="356">
          <cell r="D356">
            <v>5015</v>
          </cell>
          <cell r="E356" t="str">
            <v>Tractor s/orugas c/topador</v>
          </cell>
          <cell r="Q356">
            <v>1</v>
          </cell>
          <cell r="T356">
            <v>240</v>
          </cell>
          <cell r="U356" t="str">
            <v>HP</v>
          </cell>
          <cell r="V356">
            <v>1404000</v>
          </cell>
          <cell r="W356" t="str">
            <v>$</v>
          </cell>
        </row>
        <row r="357">
          <cell r="D357">
            <v>5043</v>
          </cell>
          <cell r="E357" t="str">
            <v>Camión con batea</v>
          </cell>
          <cell r="Q357">
            <v>8</v>
          </cell>
          <cell r="T357">
            <v>300</v>
          </cell>
          <cell r="U357" t="str">
            <v>HP</v>
          </cell>
          <cell r="V357">
            <v>189540</v>
          </cell>
          <cell r="W357" t="str">
            <v>$</v>
          </cell>
        </row>
        <row r="358">
          <cell r="D358">
            <v>5018</v>
          </cell>
          <cell r="E358" t="str">
            <v>Cargadora frontal de 3,1m3</v>
          </cell>
          <cell r="Q358">
            <v>2</v>
          </cell>
          <cell r="T358">
            <v>160</v>
          </cell>
          <cell r="U358" t="str">
            <v>HP</v>
          </cell>
          <cell r="V358">
            <v>663000</v>
          </cell>
          <cell r="W358" t="str">
            <v>$</v>
          </cell>
        </row>
        <row r="359">
          <cell r="E359" t="str">
            <v/>
          </cell>
          <cell r="T359" t="str">
            <v/>
          </cell>
          <cell r="U359" t="str">
            <v/>
          </cell>
          <cell r="V359" t="str">
            <v/>
          </cell>
          <cell r="W359" t="str">
            <v/>
          </cell>
        </row>
        <row r="360">
          <cell r="E360" t="str">
            <v/>
          </cell>
          <cell r="T360" t="str">
            <v/>
          </cell>
          <cell r="U360" t="str">
            <v/>
          </cell>
          <cell r="V360" t="str">
            <v/>
          </cell>
          <cell r="W360" t="str">
            <v/>
          </cell>
        </row>
        <row r="361">
          <cell r="E361" t="str">
            <v/>
          </cell>
          <cell r="T361" t="str">
            <v/>
          </cell>
          <cell r="U361" t="str">
            <v/>
          </cell>
          <cell r="V361" t="str">
            <v/>
          </cell>
          <cell r="W361" t="str">
            <v/>
          </cell>
        </row>
        <row r="362">
          <cell r="E362" t="str">
            <v/>
          </cell>
          <cell r="T362" t="str">
            <v/>
          </cell>
          <cell r="U362" t="str">
            <v/>
          </cell>
          <cell r="V362" t="str">
            <v/>
          </cell>
          <cell r="W362" t="str">
            <v/>
          </cell>
        </row>
        <row r="363">
          <cell r="E363" t="str">
            <v/>
          </cell>
          <cell r="T363" t="str">
            <v/>
          </cell>
          <cell r="U363" t="str">
            <v/>
          </cell>
          <cell r="V363" t="str">
            <v/>
          </cell>
          <cell r="W363" t="str">
            <v/>
          </cell>
        </row>
        <row r="364">
          <cell r="T364">
            <v>3305</v>
          </cell>
          <cell r="U364" t="str">
            <v>HP</v>
          </cell>
          <cell r="V364">
            <v>6042270</v>
          </cell>
          <cell r="W364" t="str">
            <v>$</v>
          </cell>
        </row>
        <row r="366">
          <cell r="E366" t="str">
            <v>Rendimiento:</v>
          </cell>
          <cell r="K366">
            <v>940</v>
          </cell>
          <cell r="N366" t="str">
            <v>m3</v>
          </cell>
          <cell r="O366" t="str">
            <v>/ d</v>
          </cell>
        </row>
        <row r="368">
          <cell r="E368" t="str">
            <v>Amortización e intereses:</v>
          </cell>
        </row>
        <row r="369">
          <cell r="E369">
            <v>6042270</v>
          </cell>
          <cell r="F369" t="str">
            <v>$</v>
          </cell>
          <cell r="G369" t="str">
            <v>x</v>
          </cell>
          <cell r="H369">
            <v>8</v>
          </cell>
          <cell r="I369" t="str">
            <v>h/d</v>
          </cell>
          <cell r="J369" t="str">
            <v>+</v>
          </cell>
          <cell r="K369">
            <v>6042270</v>
          </cell>
          <cell r="L369" t="str">
            <v>$</v>
          </cell>
          <cell r="M369" t="str">
            <v>x</v>
          </cell>
          <cell r="N369">
            <v>0.14000000000000001</v>
          </cell>
          <cell r="O369" t="str">
            <v>/ a</v>
          </cell>
          <cell r="P369" t="str">
            <v>x</v>
          </cell>
          <cell r="Q369">
            <v>8</v>
          </cell>
          <cell r="R369" t="str">
            <v>h/d</v>
          </cell>
          <cell r="S369" t="str">
            <v>=</v>
          </cell>
          <cell r="T369">
            <v>6525.65</v>
          </cell>
          <cell r="U369" t="str">
            <v>$/d</v>
          </cell>
        </row>
        <row r="370">
          <cell r="E370">
            <v>10000</v>
          </cell>
          <cell r="G370" t="str">
            <v>h</v>
          </cell>
          <cell r="K370">
            <v>2</v>
          </cell>
          <cell r="M370" t="str">
            <v>x</v>
          </cell>
          <cell r="N370">
            <v>2000</v>
          </cell>
          <cell r="O370" t="str">
            <v>h / a</v>
          </cell>
        </row>
        <row r="372">
          <cell r="E372" t="str">
            <v>Reparaciones y Repuestos:</v>
          </cell>
        </row>
        <row r="373">
          <cell r="E373">
            <v>0.75</v>
          </cell>
          <cell r="F373" t="str">
            <v>de amortización</v>
          </cell>
          <cell r="T373">
            <v>3625.36</v>
          </cell>
          <cell r="U373" t="str">
            <v>$/d</v>
          </cell>
        </row>
        <row r="375">
          <cell r="E375" t="str">
            <v>Combustibles:</v>
          </cell>
        </row>
        <row r="376">
          <cell r="E376" t="str">
            <v>Gas Oil</v>
          </cell>
        </row>
        <row r="377">
          <cell r="E377">
            <v>0.14499999999999999</v>
          </cell>
          <cell r="F377" t="str">
            <v>l/HP</v>
          </cell>
          <cell r="H377" t="str">
            <v>x</v>
          </cell>
          <cell r="I377">
            <v>3305</v>
          </cell>
          <cell r="J377" t="str">
            <v>HP  x  8 h/d   x</v>
          </cell>
          <cell r="N377">
            <v>2.76</v>
          </cell>
          <cell r="O377" t="str">
            <v>$ / l</v>
          </cell>
          <cell r="S377" t="str">
            <v>=</v>
          </cell>
          <cell r="T377">
            <v>10581.29</v>
          </cell>
          <cell r="U377" t="str">
            <v>$/d</v>
          </cell>
        </row>
        <row r="379">
          <cell r="E379" t="str">
            <v>Lubricantes</v>
          </cell>
        </row>
        <row r="380">
          <cell r="E380">
            <v>0.3</v>
          </cell>
          <cell r="F380" t="str">
            <v>de combustibles</v>
          </cell>
          <cell r="T380">
            <v>3174.39</v>
          </cell>
          <cell r="U380" t="str">
            <v>$/d</v>
          </cell>
        </row>
        <row r="382">
          <cell r="E382" t="str">
            <v>Mano de Obra</v>
          </cell>
        </row>
        <row r="383">
          <cell r="D383">
            <v>9010</v>
          </cell>
          <cell r="E383" t="str">
            <v>OFICIAL ESPECIALIZADO</v>
          </cell>
          <cell r="K383">
            <v>4</v>
          </cell>
          <cell r="L383" t="str">
            <v>x</v>
          </cell>
          <cell r="N383">
            <v>450.56</v>
          </cell>
          <cell r="O383" t="str">
            <v>$/d</v>
          </cell>
          <cell r="P383" t="str">
            <v>=</v>
          </cell>
          <cell r="Q383">
            <v>1802.24</v>
          </cell>
          <cell r="S383" t="str">
            <v>$/d</v>
          </cell>
        </row>
        <row r="384">
          <cell r="D384">
            <v>9020</v>
          </cell>
          <cell r="E384" t="str">
            <v>OFICIAL</v>
          </cell>
          <cell r="K384">
            <v>10</v>
          </cell>
          <cell r="L384" t="str">
            <v>x</v>
          </cell>
          <cell r="N384">
            <v>420.88</v>
          </cell>
          <cell r="O384" t="str">
            <v>$/d</v>
          </cell>
          <cell r="P384" t="str">
            <v>=</v>
          </cell>
          <cell r="Q384">
            <v>4208.8</v>
          </cell>
          <cell r="S384" t="str">
            <v>$/d</v>
          </cell>
        </row>
        <row r="385">
          <cell r="D385">
            <v>9030</v>
          </cell>
          <cell r="E385" t="str">
            <v>MEDIO OFICIAL</v>
          </cell>
          <cell r="K385">
            <v>0</v>
          </cell>
          <cell r="L385" t="str">
            <v>x</v>
          </cell>
          <cell r="N385">
            <v>403.04</v>
          </cell>
          <cell r="O385" t="str">
            <v>$/d</v>
          </cell>
          <cell r="P385" t="str">
            <v>=</v>
          </cell>
          <cell r="Q385">
            <v>0</v>
          </cell>
          <cell r="S385" t="str">
            <v>$/d</v>
          </cell>
        </row>
        <row r="386">
          <cell r="D386">
            <v>9040</v>
          </cell>
          <cell r="E386" t="str">
            <v>AYUDANTE</v>
          </cell>
          <cell r="K386">
            <v>2</v>
          </cell>
          <cell r="L386" t="str">
            <v>x</v>
          </cell>
          <cell r="N386">
            <v>392.64</v>
          </cell>
          <cell r="O386" t="str">
            <v>$/d</v>
          </cell>
          <cell r="P386" t="str">
            <v>=</v>
          </cell>
          <cell r="Q386">
            <v>785.28</v>
          </cell>
          <cell r="S386" t="str">
            <v>$/d</v>
          </cell>
        </row>
        <row r="387">
          <cell r="Q387">
            <v>6796.32</v>
          </cell>
          <cell r="S387" t="str">
            <v>$/d</v>
          </cell>
        </row>
        <row r="388">
          <cell r="E388" t="str">
            <v>Vigilancia</v>
          </cell>
          <cell r="K388">
            <v>0</v>
          </cell>
          <cell r="N388">
            <v>0.1</v>
          </cell>
          <cell r="Q388">
            <v>679.63200000000006</v>
          </cell>
          <cell r="S388" t="str">
            <v>$/d</v>
          </cell>
          <cell r="T388">
            <v>7475.9519999999993</v>
          </cell>
          <cell r="U388" t="str">
            <v>$/d</v>
          </cell>
        </row>
        <row r="390">
          <cell r="K390" t="str">
            <v>Costo Diario</v>
          </cell>
          <cell r="T390">
            <v>31382.642</v>
          </cell>
          <cell r="U390" t="str">
            <v>$/d</v>
          </cell>
        </row>
        <row r="392">
          <cell r="E392" t="str">
            <v>Rendimiento</v>
          </cell>
          <cell r="K392">
            <v>940</v>
          </cell>
          <cell r="N392" t="str">
            <v>m3</v>
          </cell>
          <cell r="O392" t="str">
            <v>/ d</v>
          </cell>
        </row>
        <row r="394">
          <cell r="E394" t="str">
            <v>Costo por Unid.:</v>
          </cell>
          <cell r="K394">
            <v>31382.642</v>
          </cell>
          <cell r="M394" t="str">
            <v>$ / d</v>
          </cell>
          <cell r="S394" t="str">
            <v>=</v>
          </cell>
          <cell r="Y394">
            <v>33.39</v>
          </cell>
          <cell r="Z394" t="str">
            <v>$/</v>
          </cell>
          <cell r="AA394" t="str">
            <v>m3</v>
          </cell>
        </row>
        <row r="395">
          <cell r="K395">
            <v>940</v>
          </cell>
          <cell r="L395" t="str">
            <v>m3</v>
          </cell>
          <cell r="N395" t="str">
            <v>/ d</v>
          </cell>
        </row>
        <row r="396">
          <cell r="M396" t="str">
            <v/>
          </cell>
        </row>
        <row r="397">
          <cell r="E397" t="str">
            <v>2º - Materiales</v>
          </cell>
        </row>
        <row r="398">
          <cell r="E398" t="str">
            <v/>
          </cell>
          <cell r="L398" t="str">
            <v/>
          </cell>
          <cell r="M398" t="str">
            <v/>
          </cell>
          <cell r="N398" t="str">
            <v/>
          </cell>
          <cell r="O398" t="str">
            <v/>
          </cell>
          <cell r="P398">
            <v>0</v>
          </cell>
          <cell r="S398" t="str">
            <v/>
          </cell>
          <cell r="T398" t="str">
            <v/>
          </cell>
          <cell r="U398" t="str">
            <v/>
          </cell>
          <cell r="V398">
            <v>0</v>
          </cell>
          <cell r="W398" t="str">
            <v/>
          </cell>
          <cell r="X398" t="str">
            <v/>
          </cell>
        </row>
        <row r="399">
          <cell r="E399" t="str">
            <v/>
          </cell>
          <cell r="X399">
            <v>0</v>
          </cell>
        </row>
        <row r="400">
          <cell r="E400" t="str">
            <v/>
          </cell>
          <cell r="X400">
            <v>0</v>
          </cell>
        </row>
        <row r="401">
          <cell r="E401" t="str">
            <v/>
          </cell>
          <cell r="L401" t="str">
            <v/>
          </cell>
          <cell r="M401" t="str">
            <v/>
          </cell>
          <cell r="N401" t="str">
            <v/>
          </cell>
          <cell r="O401" t="str">
            <v/>
          </cell>
          <cell r="P401">
            <v>0</v>
          </cell>
          <cell r="S401" t="str">
            <v/>
          </cell>
          <cell r="T401" t="str">
            <v/>
          </cell>
          <cell r="U401" t="str">
            <v/>
          </cell>
          <cell r="V401">
            <v>0</v>
          </cell>
          <cell r="W401" t="str">
            <v/>
          </cell>
          <cell r="X401" t="str">
            <v/>
          </cell>
        </row>
        <row r="402">
          <cell r="E402" t="str">
            <v/>
          </cell>
          <cell r="L402" t="str">
            <v/>
          </cell>
          <cell r="N402" t="str">
            <v/>
          </cell>
          <cell r="O402" t="str">
            <v/>
          </cell>
          <cell r="P402">
            <v>0</v>
          </cell>
          <cell r="T402" t="str">
            <v/>
          </cell>
          <cell r="V402">
            <v>0</v>
          </cell>
          <cell r="W402" t="str">
            <v/>
          </cell>
          <cell r="X402" t="str">
            <v/>
          </cell>
        </row>
        <row r="403">
          <cell r="E403" t="str">
            <v/>
          </cell>
          <cell r="L403" t="str">
            <v/>
          </cell>
          <cell r="N403" t="str">
            <v/>
          </cell>
          <cell r="O403" t="str">
            <v/>
          </cell>
          <cell r="P403">
            <v>0</v>
          </cell>
          <cell r="T403" t="str">
            <v/>
          </cell>
          <cell r="V403">
            <v>0</v>
          </cell>
          <cell r="W403" t="str">
            <v/>
          </cell>
          <cell r="X403" t="str">
            <v/>
          </cell>
        </row>
        <row r="404">
          <cell r="E404" t="str">
            <v/>
          </cell>
          <cell r="L404" t="str">
            <v/>
          </cell>
          <cell r="N404" t="str">
            <v/>
          </cell>
          <cell r="O404" t="str">
            <v/>
          </cell>
          <cell r="P404">
            <v>0</v>
          </cell>
          <cell r="T404" t="str">
            <v/>
          </cell>
          <cell r="V404">
            <v>0</v>
          </cell>
          <cell r="W404" t="str">
            <v/>
          </cell>
          <cell r="X404" t="str">
            <v/>
          </cell>
        </row>
        <row r="405">
          <cell r="E405" t="str">
            <v/>
          </cell>
          <cell r="L405" t="str">
            <v/>
          </cell>
          <cell r="N405" t="str">
            <v/>
          </cell>
          <cell r="O405" t="str">
            <v/>
          </cell>
          <cell r="P405">
            <v>0</v>
          </cell>
          <cell r="T405" t="str">
            <v/>
          </cell>
          <cell r="V405">
            <v>0</v>
          </cell>
          <cell r="W405" t="str">
            <v/>
          </cell>
          <cell r="X405" t="str">
            <v/>
          </cell>
        </row>
        <row r="406">
          <cell r="E406" t="str">
            <v>Subtotal Materiales</v>
          </cell>
          <cell r="L406" t="str">
            <v/>
          </cell>
          <cell r="V406">
            <v>0</v>
          </cell>
          <cell r="W406" t="str">
            <v/>
          </cell>
          <cell r="X406" t="str">
            <v/>
          </cell>
        </row>
        <row r="407">
          <cell r="E407" t="str">
            <v>Desperdicio</v>
          </cell>
          <cell r="V407">
            <v>0</v>
          </cell>
          <cell r="W407" t="str">
            <v/>
          </cell>
          <cell r="X407" t="str">
            <v/>
          </cell>
          <cell r="Y407">
            <v>0</v>
          </cell>
          <cell r="Z407" t="str">
            <v/>
          </cell>
          <cell r="AA407" t="str">
            <v/>
          </cell>
        </row>
        <row r="409">
          <cell r="C409">
            <v>1060</v>
          </cell>
          <cell r="E409" t="str">
            <v>COSTO DEL ITEM</v>
          </cell>
          <cell r="Y409">
            <v>33.39</v>
          </cell>
          <cell r="Z409" t="str">
            <v>$/</v>
          </cell>
          <cell r="AA409" t="str">
            <v>m3</v>
          </cell>
        </row>
        <row r="411">
          <cell r="E411" t="str">
            <v>Gastos Generales y Otros Gastos</v>
          </cell>
        </row>
        <row r="412">
          <cell r="E412" t="str">
            <v>Indirectos</v>
          </cell>
          <cell r="V412">
            <v>0.18</v>
          </cell>
          <cell r="Y412">
            <v>6.01</v>
          </cell>
          <cell r="Z412" t="str">
            <v>$/</v>
          </cell>
          <cell r="AA412" t="str">
            <v>m3</v>
          </cell>
        </row>
        <row r="413">
          <cell r="E413" t="str">
            <v>Beneficios</v>
          </cell>
          <cell r="V413">
            <v>0.1</v>
          </cell>
          <cell r="Y413">
            <v>3.34</v>
          </cell>
          <cell r="Z413" t="str">
            <v>$/</v>
          </cell>
          <cell r="AA413" t="str">
            <v>m3</v>
          </cell>
        </row>
        <row r="414">
          <cell r="Y414">
            <v>42.739999999999995</v>
          </cell>
          <cell r="Z414" t="str">
            <v>$/</v>
          </cell>
          <cell r="AA414" t="str">
            <v>m3</v>
          </cell>
        </row>
        <row r="415">
          <cell r="E415" t="str">
            <v>Gastos Financieros</v>
          </cell>
          <cell r="V415">
            <v>0.02</v>
          </cell>
          <cell r="Y415">
            <v>0.85</v>
          </cell>
          <cell r="Z415" t="str">
            <v>$/</v>
          </cell>
          <cell r="AA415" t="str">
            <v>m3</v>
          </cell>
        </row>
        <row r="416">
          <cell r="Y416">
            <v>43.589999999999996</v>
          </cell>
          <cell r="Z416" t="str">
            <v>$/</v>
          </cell>
          <cell r="AA416" t="str">
            <v>m3</v>
          </cell>
        </row>
        <row r="417">
          <cell r="E417" t="str">
            <v>I.V.A.</v>
          </cell>
          <cell r="V417">
            <v>0.21</v>
          </cell>
          <cell r="Y417">
            <v>9.15</v>
          </cell>
          <cell r="Z417" t="str">
            <v>$/</v>
          </cell>
          <cell r="AA417" t="str">
            <v>m3</v>
          </cell>
        </row>
        <row r="418">
          <cell r="B418">
            <v>1060</v>
          </cell>
          <cell r="V418" t="str">
            <v>ADOPTADO</v>
          </cell>
          <cell r="Y418">
            <v>52.739999999999995</v>
          </cell>
          <cell r="Z418" t="str">
            <v>$/</v>
          </cell>
          <cell r="AA418" t="str">
            <v>m3</v>
          </cell>
        </row>
        <row r="419">
          <cell r="D419">
            <v>1070</v>
          </cell>
          <cell r="E419" t="str">
            <v>Item:</v>
          </cell>
          <cell r="F419">
            <v>7</v>
          </cell>
          <cell r="R419" t="str">
            <v>Unidad:</v>
          </cell>
          <cell r="T419" t="str">
            <v>ml</v>
          </cell>
          <cell r="V419">
            <v>20130</v>
          </cell>
        </row>
        <row r="420">
          <cell r="E420" t="str">
            <v>Descripción:</v>
          </cell>
          <cell r="F420" t="str">
            <v>Limpieza y sellado  de juntas en calzada de hormigón</v>
          </cell>
        </row>
        <row r="422">
          <cell r="E422" t="str">
            <v>1º - Equipo</v>
          </cell>
        </row>
        <row r="423">
          <cell r="D423">
            <v>5012</v>
          </cell>
          <cell r="E423" t="str">
            <v>Camión volcador chico de 7m3</v>
          </cell>
          <cell r="Q423">
            <v>1</v>
          </cell>
          <cell r="T423">
            <v>140</v>
          </cell>
          <cell r="U423" t="str">
            <v>HP</v>
          </cell>
          <cell r="V423">
            <v>124800</v>
          </cell>
          <cell r="W423" t="str">
            <v>$</v>
          </cell>
        </row>
        <row r="424">
          <cell r="D424">
            <v>5049</v>
          </cell>
          <cell r="E424" t="str">
            <v xml:space="preserve">Motocompresor </v>
          </cell>
          <cell r="Q424">
            <v>1</v>
          </cell>
          <cell r="T424">
            <v>65</v>
          </cell>
          <cell r="U424" t="str">
            <v>HP</v>
          </cell>
          <cell r="V424">
            <v>65520</v>
          </cell>
          <cell r="W424" t="str">
            <v>$</v>
          </cell>
        </row>
        <row r="425">
          <cell r="D425">
            <v>5028</v>
          </cell>
          <cell r="E425" t="str">
            <v>Barredora sopladora</v>
          </cell>
          <cell r="Q425">
            <v>1</v>
          </cell>
          <cell r="T425">
            <v>60</v>
          </cell>
          <cell r="U425" t="str">
            <v>HP</v>
          </cell>
          <cell r="V425">
            <v>132600</v>
          </cell>
          <cell r="W425" t="str">
            <v>$</v>
          </cell>
        </row>
        <row r="426">
          <cell r="E426" t="str">
            <v/>
          </cell>
          <cell r="T426" t="str">
            <v/>
          </cell>
          <cell r="U426" t="str">
            <v/>
          </cell>
          <cell r="V426" t="str">
            <v/>
          </cell>
          <cell r="W426" t="str">
            <v/>
          </cell>
        </row>
        <row r="427">
          <cell r="E427" t="str">
            <v/>
          </cell>
          <cell r="T427" t="str">
            <v/>
          </cell>
          <cell r="U427" t="str">
            <v/>
          </cell>
          <cell r="V427" t="str">
            <v/>
          </cell>
          <cell r="W427" t="str">
            <v/>
          </cell>
        </row>
        <row r="428">
          <cell r="E428" t="str">
            <v/>
          </cell>
          <cell r="T428" t="str">
            <v/>
          </cell>
          <cell r="U428" t="str">
            <v/>
          </cell>
          <cell r="V428" t="str">
            <v/>
          </cell>
          <cell r="W428" t="str">
            <v/>
          </cell>
        </row>
        <row r="429">
          <cell r="E429" t="str">
            <v/>
          </cell>
          <cell r="T429" t="str">
            <v/>
          </cell>
          <cell r="U429" t="str">
            <v/>
          </cell>
          <cell r="V429" t="str">
            <v/>
          </cell>
          <cell r="W429" t="str">
            <v/>
          </cell>
        </row>
        <row r="430">
          <cell r="E430" t="str">
            <v/>
          </cell>
          <cell r="T430" t="str">
            <v/>
          </cell>
          <cell r="U430" t="str">
            <v/>
          </cell>
          <cell r="V430" t="str">
            <v/>
          </cell>
          <cell r="W430" t="str">
            <v/>
          </cell>
        </row>
        <row r="431">
          <cell r="E431" t="str">
            <v/>
          </cell>
          <cell r="T431" t="str">
            <v/>
          </cell>
          <cell r="U431" t="str">
            <v/>
          </cell>
          <cell r="V431" t="str">
            <v/>
          </cell>
          <cell r="W431" t="str">
            <v/>
          </cell>
        </row>
        <row r="432">
          <cell r="T432">
            <v>265</v>
          </cell>
          <cell r="U432" t="str">
            <v>HP</v>
          </cell>
          <cell r="V432">
            <v>322920</v>
          </cell>
          <cell r="W432" t="str">
            <v>$</v>
          </cell>
        </row>
        <row r="434">
          <cell r="E434" t="str">
            <v>Rendimiento:</v>
          </cell>
          <cell r="K434">
            <v>450</v>
          </cell>
          <cell r="N434" t="str">
            <v>ml</v>
          </cell>
          <cell r="O434" t="str">
            <v>/ d</v>
          </cell>
        </row>
        <row r="436">
          <cell r="E436" t="str">
            <v>Amortización e intereses:</v>
          </cell>
        </row>
        <row r="437">
          <cell r="E437">
            <v>322920</v>
          </cell>
          <cell r="F437" t="str">
            <v>$</v>
          </cell>
          <cell r="G437" t="str">
            <v>x</v>
          </cell>
          <cell r="H437">
            <v>8</v>
          </cell>
          <cell r="I437" t="str">
            <v>h/d</v>
          </cell>
          <cell r="J437" t="str">
            <v>+</v>
          </cell>
          <cell r="K437">
            <v>322920</v>
          </cell>
          <cell r="L437" t="str">
            <v>$</v>
          </cell>
          <cell r="M437" t="str">
            <v>x</v>
          </cell>
          <cell r="N437">
            <v>0.14000000000000001</v>
          </cell>
          <cell r="O437" t="str">
            <v>/ a</v>
          </cell>
          <cell r="P437" t="str">
            <v>x</v>
          </cell>
          <cell r="Q437">
            <v>8</v>
          </cell>
          <cell r="R437" t="str">
            <v>h/d</v>
          </cell>
          <cell r="S437" t="str">
            <v>=</v>
          </cell>
          <cell r="T437">
            <v>348.75</v>
          </cell>
          <cell r="U437" t="str">
            <v>$/d</v>
          </cell>
        </row>
        <row r="438">
          <cell r="E438">
            <v>10000</v>
          </cell>
          <cell r="G438" t="str">
            <v>h</v>
          </cell>
          <cell r="K438">
            <v>2</v>
          </cell>
          <cell r="M438" t="str">
            <v>x</v>
          </cell>
          <cell r="N438">
            <v>2000</v>
          </cell>
          <cell r="O438" t="str">
            <v>h / a</v>
          </cell>
        </row>
        <row r="440">
          <cell r="E440" t="str">
            <v>Reparaciones y Repuestos:</v>
          </cell>
        </row>
        <row r="441">
          <cell r="E441">
            <v>0.75</v>
          </cell>
          <cell r="F441" t="str">
            <v>de amortización</v>
          </cell>
          <cell r="T441">
            <v>193.75</v>
          </cell>
          <cell r="U441" t="str">
            <v>$/d</v>
          </cell>
        </row>
        <row r="443">
          <cell r="E443" t="str">
            <v>Combustibles:</v>
          </cell>
        </row>
        <row r="444">
          <cell r="E444" t="str">
            <v>Gas Oil</v>
          </cell>
        </row>
        <row r="445">
          <cell r="E445">
            <v>0.14499999999999999</v>
          </cell>
          <cell r="F445" t="str">
            <v>l/HP</v>
          </cell>
          <cell r="H445" t="str">
            <v>x</v>
          </cell>
          <cell r="I445">
            <v>265</v>
          </cell>
          <cell r="J445" t="str">
            <v>HP  x  8 h/d   x</v>
          </cell>
          <cell r="N445">
            <v>2.76</v>
          </cell>
          <cell r="O445" t="str">
            <v>$ / l</v>
          </cell>
          <cell r="S445" t="str">
            <v>=</v>
          </cell>
          <cell r="T445">
            <v>848.42</v>
          </cell>
          <cell r="U445" t="str">
            <v>$/d</v>
          </cell>
        </row>
        <row r="447">
          <cell r="E447" t="str">
            <v>Lubricantes</v>
          </cell>
        </row>
        <row r="448">
          <cell r="E448">
            <v>0.3</v>
          </cell>
          <cell r="F448" t="str">
            <v>de combustibles</v>
          </cell>
          <cell r="T448">
            <v>254.53</v>
          </cell>
          <cell r="U448" t="str">
            <v>$/d</v>
          </cell>
        </row>
        <row r="450">
          <cell r="E450" t="str">
            <v>Mano de Obra</v>
          </cell>
        </row>
        <row r="451">
          <cell r="D451">
            <v>9010</v>
          </cell>
          <cell r="E451" t="str">
            <v>OFICIAL ESPECIALIZADO</v>
          </cell>
          <cell r="K451">
            <v>1</v>
          </cell>
          <cell r="L451" t="str">
            <v>x</v>
          </cell>
          <cell r="N451">
            <v>450.56</v>
          </cell>
          <cell r="O451" t="str">
            <v>$/d</v>
          </cell>
          <cell r="P451" t="str">
            <v>=</v>
          </cell>
          <cell r="Q451">
            <v>450.56</v>
          </cell>
          <cell r="S451" t="str">
            <v>$/d</v>
          </cell>
        </row>
        <row r="452">
          <cell r="D452">
            <v>9020</v>
          </cell>
          <cell r="E452" t="str">
            <v>OFICIAL</v>
          </cell>
          <cell r="K452">
            <v>1</v>
          </cell>
          <cell r="L452" t="str">
            <v>x</v>
          </cell>
          <cell r="N452">
            <v>420.88</v>
          </cell>
          <cell r="O452" t="str">
            <v>$/d</v>
          </cell>
          <cell r="P452" t="str">
            <v>=</v>
          </cell>
          <cell r="Q452">
            <v>420.88</v>
          </cell>
          <cell r="S452" t="str">
            <v>$/d</v>
          </cell>
        </row>
        <row r="453">
          <cell r="D453">
            <v>9030</v>
          </cell>
          <cell r="E453" t="str">
            <v>MEDIO OFICIAL</v>
          </cell>
          <cell r="L453" t="str">
            <v/>
          </cell>
          <cell r="N453">
            <v>403.04</v>
          </cell>
          <cell r="O453" t="str">
            <v>$/d</v>
          </cell>
          <cell r="P453" t="str">
            <v>=</v>
          </cell>
          <cell r="Q453">
            <v>0</v>
          </cell>
          <cell r="S453" t="str">
            <v>$/d</v>
          </cell>
        </row>
        <row r="454">
          <cell r="D454">
            <v>9040</v>
          </cell>
          <cell r="E454" t="str">
            <v>AYUDANTE</v>
          </cell>
          <cell r="K454">
            <v>2</v>
          </cell>
          <cell r="L454" t="str">
            <v>x</v>
          </cell>
          <cell r="N454">
            <v>392.64</v>
          </cell>
          <cell r="O454" t="str">
            <v>$/d</v>
          </cell>
          <cell r="P454" t="str">
            <v>=</v>
          </cell>
          <cell r="Q454">
            <v>785.28</v>
          </cell>
          <cell r="S454" t="str">
            <v>$/d</v>
          </cell>
        </row>
        <row r="455">
          <cell r="Q455">
            <v>1656.72</v>
          </cell>
          <cell r="S455" t="str">
            <v>$/d</v>
          </cell>
        </row>
        <row r="456">
          <cell r="E456" t="str">
            <v>Vigilancia</v>
          </cell>
          <cell r="K456">
            <v>0</v>
          </cell>
          <cell r="N456">
            <v>0.1</v>
          </cell>
          <cell r="Q456">
            <v>165.67200000000003</v>
          </cell>
          <cell r="S456" t="str">
            <v>$/d</v>
          </cell>
          <cell r="T456">
            <v>1822.3920000000001</v>
          </cell>
          <cell r="U456" t="str">
            <v>$/d</v>
          </cell>
        </row>
        <row r="458">
          <cell r="K458" t="str">
            <v>Costo Diario</v>
          </cell>
          <cell r="T458">
            <v>3467.8420000000001</v>
          </cell>
          <cell r="U458" t="str">
            <v>$/d</v>
          </cell>
        </row>
        <row r="460">
          <cell r="E460" t="str">
            <v>Rendimiento</v>
          </cell>
          <cell r="K460">
            <v>450</v>
          </cell>
          <cell r="N460" t="str">
            <v>ml</v>
          </cell>
          <cell r="O460" t="str">
            <v>/ d</v>
          </cell>
        </row>
        <row r="462">
          <cell r="E462" t="str">
            <v>Costo por Unid.:</v>
          </cell>
          <cell r="K462">
            <v>3467.8420000000001</v>
          </cell>
          <cell r="M462" t="str">
            <v>$ / d</v>
          </cell>
          <cell r="S462" t="str">
            <v>=</v>
          </cell>
          <cell r="Y462">
            <v>7.71</v>
          </cell>
          <cell r="Z462" t="str">
            <v>$/</v>
          </cell>
          <cell r="AA462" t="str">
            <v>ml</v>
          </cell>
        </row>
        <row r="463">
          <cell r="K463">
            <v>450</v>
          </cell>
          <cell r="L463" t="str">
            <v>ml</v>
          </cell>
          <cell r="N463" t="str">
            <v>/ d</v>
          </cell>
        </row>
        <row r="464">
          <cell r="M464" t="str">
            <v/>
          </cell>
        </row>
        <row r="465">
          <cell r="E465" t="str">
            <v>2º - Materiales</v>
          </cell>
        </row>
        <row r="466">
          <cell r="D466">
            <v>1003</v>
          </cell>
          <cell r="E466" t="str">
            <v>Arena fina para hormigón</v>
          </cell>
          <cell r="K466">
            <v>3.3999999999999998E-3</v>
          </cell>
          <cell r="L466" t="str">
            <v>m3</v>
          </cell>
          <cell r="M466" t="str">
            <v>/</v>
          </cell>
          <cell r="N466" t="str">
            <v>ml</v>
          </cell>
          <cell r="O466" t="str">
            <v>x</v>
          </cell>
          <cell r="P466">
            <v>33.619199999999999</v>
          </cell>
          <cell r="S466" t="str">
            <v>$/</v>
          </cell>
          <cell r="T466" t="str">
            <v>m3</v>
          </cell>
          <cell r="U466" t="str">
            <v>=</v>
          </cell>
          <cell r="V466">
            <v>0.11</v>
          </cell>
          <cell r="W466" t="str">
            <v>$/</v>
          </cell>
          <cell r="X466" t="str">
            <v>ml</v>
          </cell>
        </row>
        <row r="467">
          <cell r="D467">
            <v>1050</v>
          </cell>
          <cell r="E467" t="str">
            <v>Sellador Plasto elastico</v>
          </cell>
          <cell r="K467">
            <v>0.25</v>
          </cell>
          <cell r="L467" t="str">
            <v>kg</v>
          </cell>
          <cell r="M467" t="str">
            <v>/</v>
          </cell>
          <cell r="N467" t="str">
            <v>ml</v>
          </cell>
          <cell r="O467" t="str">
            <v>x</v>
          </cell>
          <cell r="P467">
            <v>15.606</v>
          </cell>
          <cell r="S467" t="str">
            <v>$/</v>
          </cell>
          <cell r="T467" t="str">
            <v>kg</v>
          </cell>
          <cell r="U467" t="str">
            <v>=</v>
          </cell>
          <cell r="V467">
            <v>3.9</v>
          </cell>
          <cell r="W467" t="str">
            <v>$/</v>
          </cell>
          <cell r="X467" t="str">
            <v>ml</v>
          </cell>
        </row>
        <row r="468">
          <cell r="E468" t="str">
            <v/>
          </cell>
          <cell r="L468" t="str">
            <v/>
          </cell>
          <cell r="M468" t="str">
            <v/>
          </cell>
          <cell r="N468" t="str">
            <v/>
          </cell>
          <cell r="O468" t="str">
            <v/>
          </cell>
          <cell r="P468">
            <v>0</v>
          </cell>
          <cell r="S468" t="str">
            <v/>
          </cell>
          <cell r="T468" t="str">
            <v/>
          </cell>
          <cell r="U468" t="str">
            <v/>
          </cell>
          <cell r="V468">
            <v>0</v>
          </cell>
          <cell r="W468" t="str">
            <v/>
          </cell>
          <cell r="X468" t="str">
            <v/>
          </cell>
        </row>
        <row r="469">
          <cell r="E469" t="str">
            <v/>
          </cell>
          <cell r="L469" t="str">
            <v/>
          </cell>
          <cell r="M469" t="str">
            <v/>
          </cell>
          <cell r="N469" t="str">
            <v/>
          </cell>
          <cell r="O469" t="str">
            <v/>
          </cell>
          <cell r="P469">
            <v>0</v>
          </cell>
          <cell r="S469" t="str">
            <v/>
          </cell>
          <cell r="T469" t="str">
            <v/>
          </cell>
          <cell r="U469" t="str">
            <v/>
          </cell>
          <cell r="V469">
            <v>0</v>
          </cell>
          <cell r="W469" t="str">
            <v/>
          </cell>
          <cell r="X469" t="str">
            <v/>
          </cell>
        </row>
        <row r="470">
          <cell r="E470" t="str">
            <v/>
          </cell>
          <cell r="L470" t="str">
            <v/>
          </cell>
          <cell r="N470" t="str">
            <v/>
          </cell>
          <cell r="O470" t="str">
            <v/>
          </cell>
          <cell r="P470">
            <v>0</v>
          </cell>
          <cell r="T470" t="str">
            <v/>
          </cell>
          <cell r="V470">
            <v>0</v>
          </cell>
          <cell r="W470" t="str">
            <v/>
          </cell>
          <cell r="X470" t="str">
            <v/>
          </cell>
        </row>
        <row r="471">
          <cell r="E471" t="str">
            <v/>
          </cell>
          <cell r="L471" t="str">
            <v/>
          </cell>
          <cell r="N471" t="str">
            <v/>
          </cell>
          <cell r="O471" t="str">
            <v/>
          </cell>
          <cell r="P471">
            <v>0</v>
          </cell>
          <cell r="T471" t="str">
            <v/>
          </cell>
          <cell r="V471">
            <v>0</v>
          </cell>
          <cell r="W471" t="str">
            <v/>
          </cell>
          <cell r="X471" t="str">
            <v/>
          </cell>
        </row>
        <row r="472">
          <cell r="E472" t="str">
            <v/>
          </cell>
          <cell r="L472" t="str">
            <v/>
          </cell>
          <cell r="N472" t="str">
            <v/>
          </cell>
          <cell r="O472" t="str">
            <v/>
          </cell>
          <cell r="P472">
            <v>0</v>
          </cell>
          <cell r="T472" t="str">
            <v/>
          </cell>
          <cell r="V472">
            <v>0</v>
          </cell>
          <cell r="W472" t="str">
            <v/>
          </cell>
          <cell r="X472" t="str">
            <v/>
          </cell>
        </row>
        <row r="473">
          <cell r="E473" t="str">
            <v/>
          </cell>
          <cell r="L473" t="str">
            <v/>
          </cell>
          <cell r="N473" t="str">
            <v/>
          </cell>
          <cell r="O473" t="str">
            <v/>
          </cell>
          <cell r="P473">
            <v>0</v>
          </cell>
          <cell r="T473" t="str">
            <v/>
          </cell>
          <cell r="V473">
            <v>0</v>
          </cell>
          <cell r="W473" t="str">
            <v/>
          </cell>
          <cell r="X473" t="str">
            <v/>
          </cell>
        </row>
        <row r="474">
          <cell r="E474" t="str">
            <v>Subtotal Materiales</v>
          </cell>
          <cell r="L474" t="str">
            <v/>
          </cell>
          <cell r="V474">
            <v>4.01</v>
          </cell>
          <cell r="W474" t="str">
            <v>$/</v>
          </cell>
          <cell r="X474" t="str">
            <v>ml</v>
          </cell>
        </row>
        <row r="475">
          <cell r="E475" t="str">
            <v>Desperdicio</v>
          </cell>
          <cell r="T475">
            <v>0.04</v>
          </cell>
          <cell r="U475" t="str">
            <v>=</v>
          </cell>
          <cell r="V475">
            <v>0.16</v>
          </cell>
          <cell r="W475" t="str">
            <v>$/</v>
          </cell>
          <cell r="X475" t="str">
            <v>ml</v>
          </cell>
          <cell r="Y475">
            <v>4.17</v>
          </cell>
          <cell r="Z475" t="str">
            <v>$/</v>
          </cell>
          <cell r="AA475" t="str">
            <v>ml</v>
          </cell>
        </row>
        <row r="477">
          <cell r="C477">
            <v>1070</v>
          </cell>
          <cell r="E477" t="str">
            <v>COSTO DEL ITEM</v>
          </cell>
          <cell r="Y477">
            <v>11.879999999999999</v>
          </cell>
          <cell r="Z477" t="str">
            <v>$/</v>
          </cell>
          <cell r="AA477" t="str">
            <v>ml</v>
          </cell>
        </row>
        <row r="479">
          <cell r="E479" t="str">
            <v>Gastos Generales y Otros Gastos</v>
          </cell>
        </row>
        <row r="480">
          <cell r="E480" t="str">
            <v>Indirectos</v>
          </cell>
          <cell r="V480">
            <v>0.18</v>
          </cell>
          <cell r="Y480">
            <v>2.14</v>
          </cell>
          <cell r="Z480" t="str">
            <v>$/</v>
          </cell>
          <cell r="AA480" t="str">
            <v>ml</v>
          </cell>
        </row>
        <row r="481">
          <cell r="E481" t="str">
            <v>Beneficios</v>
          </cell>
          <cell r="V481">
            <v>0.1</v>
          </cell>
          <cell r="Y481">
            <v>1.19</v>
          </cell>
          <cell r="Z481" t="str">
            <v>$/</v>
          </cell>
          <cell r="AA481" t="str">
            <v>ml</v>
          </cell>
        </row>
        <row r="482">
          <cell r="Y482">
            <v>15.209999999999999</v>
          </cell>
          <cell r="Z482" t="str">
            <v>$/</v>
          </cell>
          <cell r="AA482" t="str">
            <v>ml</v>
          </cell>
        </row>
        <row r="483">
          <cell r="E483" t="str">
            <v>Gastos Financieros</v>
          </cell>
          <cell r="V483">
            <v>0.02</v>
          </cell>
          <cell r="Y483">
            <v>0.3</v>
          </cell>
          <cell r="Z483" t="str">
            <v>$/</v>
          </cell>
          <cell r="AA483" t="str">
            <v>ml</v>
          </cell>
        </row>
        <row r="484">
          <cell r="Y484">
            <v>15.51</v>
          </cell>
          <cell r="Z484" t="str">
            <v>$/</v>
          </cell>
          <cell r="AA484" t="str">
            <v>ml</v>
          </cell>
        </row>
        <row r="485">
          <cell r="E485" t="str">
            <v>I.V.A.</v>
          </cell>
          <cell r="V485">
            <v>0.21</v>
          </cell>
          <cell r="Y485">
            <v>3.26</v>
          </cell>
          <cell r="Z485" t="str">
            <v>$/</v>
          </cell>
          <cell r="AA485" t="str">
            <v>ml</v>
          </cell>
        </row>
        <row r="486">
          <cell r="B486">
            <v>1070</v>
          </cell>
          <cell r="V486" t="str">
            <v>ADOPTADO</v>
          </cell>
          <cell r="Y486">
            <v>18.77</v>
          </cell>
          <cell r="Z486" t="str">
            <v>$/</v>
          </cell>
          <cell r="AA486" t="str">
            <v>ml</v>
          </cell>
        </row>
        <row r="487">
          <cell r="D487">
            <v>1080</v>
          </cell>
          <cell r="E487" t="str">
            <v>Item:</v>
          </cell>
          <cell r="F487">
            <v>8.1</v>
          </cell>
          <cell r="I487" t="str">
            <v>Frezado de la calzada existente</v>
          </cell>
          <cell r="R487" t="str">
            <v>Unidad:</v>
          </cell>
          <cell r="T487" t="str">
            <v>m2</v>
          </cell>
          <cell r="V487">
            <v>300322</v>
          </cell>
        </row>
        <row r="488">
          <cell r="E488" t="str">
            <v>Descripción:</v>
          </cell>
          <cell r="F488" t="str">
            <v>a) En 0,05m de espesor</v>
          </cell>
        </row>
        <row r="490">
          <cell r="E490" t="str">
            <v>1º - Equipo</v>
          </cell>
        </row>
        <row r="491">
          <cell r="D491">
            <v>5070</v>
          </cell>
          <cell r="E491" t="str">
            <v>Frezadora de 2m de ancho</v>
          </cell>
          <cell r="Q491">
            <v>1</v>
          </cell>
          <cell r="T491">
            <v>400</v>
          </cell>
          <cell r="U491" t="str">
            <v>HP</v>
          </cell>
          <cell r="V491">
            <v>1560000</v>
          </cell>
          <cell r="W491" t="str">
            <v>$</v>
          </cell>
        </row>
        <row r="492">
          <cell r="D492">
            <v>5043</v>
          </cell>
          <cell r="E492" t="str">
            <v>Camión con batea</v>
          </cell>
          <cell r="Q492">
            <v>2</v>
          </cell>
          <cell r="T492">
            <v>300</v>
          </cell>
          <cell r="U492" t="str">
            <v>HP</v>
          </cell>
          <cell r="V492">
            <v>189540</v>
          </cell>
          <cell r="W492" t="str">
            <v>$</v>
          </cell>
        </row>
        <row r="493">
          <cell r="E493" t="str">
            <v/>
          </cell>
          <cell r="T493" t="str">
            <v/>
          </cell>
          <cell r="U493" t="str">
            <v/>
          </cell>
          <cell r="V493" t="str">
            <v/>
          </cell>
          <cell r="W493" t="str">
            <v/>
          </cell>
        </row>
        <row r="494">
          <cell r="E494" t="str">
            <v/>
          </cell>
          <cell r="T494" t="str">
            <v/>
          </cell>
          <cell r="U494" t="str">
            <v/>
          </cell>
          <cell r="V494" t="str">
            <v/>
          </cell>
          <cell r="W494" t="str">
            <v/>
          </cell>
        </row>
        <row r="495">
          <cell r="E495" t="str">
            <v/>
          </cell>
          <cell r="T495" t="str">
            <v/>
          </cell>
          <cell r="U495" t="str">
            <v/>
          </cell>
          <cell r="V495" t="str">
            <v/>
          </cell>
          <cell r="W495" t="str">
            <v/>
          </cell>
        </row>
        <row r="496">
          <cell r="E496" t="str">
            <v/>
          </cell>
          <cell r="T496" t="str">
            <v/>
          </cell>
          <cell r="U496" t="str">
            <v/>
          </cell>
          <cell r="V496" t="str">
            <v/>
          </cell>
          <cell r="W496" t="str">
            <v/>
          </cell>
        </row>
        <row r="497">
          <cell r="E497" t="str">
            <v/>
          </cell>
          <cell r="T497" t="str">
            <v/>
          </cell>
          <cell r="U497" t="str">
            <v/>
          </cell>
          <cell r="V497" t="str">
            <v/>
          </cell>
          <cell r="W497" t="str">
            <v/>
          </cell>
        </row>
        <row r="498">
          <cell r="E498" t="str">
            <v/>
          </cell>
          <cell r="T498" t="str">
            <v/>
          </cell>
          <cell r="U498" t="str">
            <v/>
          </cell>
          <cell r="V498" t="str">
            <v/>
          </cell>
          <cell r="W498" t="str">
            <v/>
          </cell>
        </row>
        <row r="499">
          <cell r="E499" t="str">
            <v/>
          </cell>
          <cell r="T499" t="str">
            <v/>
          </cell>
          <cell r="U499" t="str">
            <v/>
          </cell>
          <cell r="V499" t="str">
            <v/>
          </cell>
          <cell r="W499" t="str">
            <v/>
          </cell>
        </row>
        <row r="500">
          <cell r="T500">
            <v>1000</v>
          </cell>
          <cell r="U500" t="str">
            <v>HP</v>
          </cell>
          <cell r="V500">
            <v>1939080</v>
          </cell>
          <cell r="W500" t="str">
            <v>$</v>
          </cell>
        </row>
        <row r="502">
          <cell r="E502" t="str">
            <v>Rendimiento:</v>
          </cell>
          <cell r="K502">
            <v>950</v>
          </cell>
          <cell r="N502" t="str">
            <v>m2</v>
          </cell>
          <cell r="O502" t="str">
            <v>/ d</v>
          </cell>
        </row>
        <row r="504">
          <cell r="E504" t="str">
            <v>Amortización e intereses:</v>
          </cell>
        </row>
        <row r="505">
          <cell r="E505">
            <v>1939080</v>
          </cell>
          <cell r="F505" t="str">
            <v>$</v>
          </cell>
          <cell r="G505" t="str">
            <v>x</v>
          </cell>
          <cell r="H505">
            <v>8</v>
          </cell>
          <cell r="I505" t="str">
            <v>h/d</v>
          </cell>
          <cell r="J505" t="str">
            <v>+</v>
          </cell>
          <cell r="K505">
            <v>1939080</v>
          </cell>
          <cell r="L505" t="str">
            <v>$</v>
          </cell>
          <cell r="M505" t="str">
            <v>x</v>
          </cell>
          <cell r="N505">
            <v>0.14000000000000001</v>
          </cell>
          <cell r="O505" t="str">
            <v>/ a</v>
          </cell>
          <cell r="P505" t="str">
            <v>x</v>
          </cell>
          <cell r="Q505">
            <v>8</v>
          </cell>
          <cell r="R505" t="str">
            <v>h/d</v>
          </cell>
          <cell r="S505" t="str">
            <v>=</v>
          </cell>
          <cell r="T505">
            <v>2094.21</v>
          </cell>
          <cell r="U505" t="str">
            <v>$/d</v>
          </cell>
        </row>
        <row r="506">
          <cell r="E506">
            <v>10000</v>
          </cell>
          <cell r="G506" t="str">
            <v>h</v>
          </cell>
          <cell r="K506">
            <v>2</v>
          </cell>
          <cell r="M506" t="str">
            <v>x</v>
          </cell>
          <cell r="N506">
            <v>2000</v>
          </cell>
          <cell r="O506" t="str">
            <v>h / a</v>
          </cell>
        </row>
        <row r="508">
          <cell r="E508" t="str">
            <v>Reparaciones y Repuestos:</v>
          </cell>
        </row>
        <row r="509">
          <cell r="E509">
            <v>0.75</v>
          </cell>
          <cell r="F509" t="str">
            <v>de amortización</v>
          </cell>
          <cell r="T509">
            <v>1163.45</v>
          </cell>
          <cell r="U509" t="str">
            <v>$/d</v>
          </cell>
        </row>
        <row r="511">
          <cell r="E511" t="str">
            <v>Combustibles:</v>
          </cell>
        </row>
        <row r="512">
          <cell r="E512" t="str">
            <v>Gas Oil</v>
          </cell>
        </row>
        <row r="513">
          <cell r="E513">
            <v>0.14499999999999999</v>
          </cell>
          <cell r="F513" t="str">
            <v>l/HP</v>
          </cell>
          <cell r="H513" t="str">
            <v>x</v>
          </cell>
          <cell r="I513">
            <v>1000</v>
          </cell>
          <cell r="J513" t="str">
            <v>HP  x  8 h/d   x</v>
          </cell>
          <cell r="N513">
            <v>2.76</v>
          </cell>
          <cell r="O513" t="str">
            <v>$ / l</v>
          </cell>
          <cell r="S513" t="str">
            <v>=</v>
          </cell>
          <cell r="T513">
            <v>3201.6</v>
          </cell>
          <cell r="U513" t="str">
            <v>$/d</v>
          </cell>
        </row>
        <row r="515">
          <cell r="E515" t="str">
            <v>Lubricantes</v>
          </cell>
        </row>
        <row r="516">
          <cell r="E516">
            <v>0.3</v>
          </cell>
          <cell r="F516" t="str">
            <v>de combustibles</v>
          </cell>
          <cell r="T516">
            <v>960.48</v>
          </cell>
          <cell r="U516" t="str">
            <v>$/d</v>
          </cell>
        </row>
        <row r="518">
          <cell r="E518" t="str">
            <v>Mano de Obra</v>
          </cell>
        </row>
        <row r="519">
          <cell r="D519">
            <v>9010</v>
          </cell>
          <cell r="E519" t="str">
            <v>OFICIAL ESPECIALIZADO</v>
          </cell>
          <cell r="K519">
            <v>1</v>
          </cell>
          <cell r="L519" t="str">
            <v>x</v>
          </cell>
          <cell r="N519">
            <v>450.56</v>
          </cell>
          <cell r="O519" t="str">
            <v>$/d</v>
          </cell>
          <cell r="P519" t="str">
            <v>=</v>
          </cell>
          <cell r="Q519">
            <v>450.56</v>
          </cell>
          <cell r="S519" t="str">
            <v>$/d</v>
          </cell>
        </row>
        <row r="520">
          <cell r="D520">
            <v>9020</v>
          </cell>
          <cell r="E520" t="str">
            <v>OFICIAL</v>
          </cell>
          <cell r="K520">
            <v>2</v>
          </cell>
          <cell r="L520" t="str">
            <v>x</v>
          </cell>
          <cell r="N520">
            <v>420.88</v>
          </cell>
          <cell r="O520" t="str">
            <v>$/d</v>
          </cell>
          <cell r="P520" t="str">
            <v>=</v>
          </cell>
          <cell r="Q520">
            <v>841.76</v>
          </cell>
          <cell r="S520" t="str">
            <v>$/d</v>
          </cell>
        </row>
        <row r="521">
          <cell r="D521">
            <v>9030</v>
          </cell>
          <cell r="E521" t="str">
            <v>MEDIO OFICIAL</v>
          </cell>
          <cell r="L521" t="str">
            <v/>
          </cell>
          <cell r="N521">
            <v>403.04</v>
          </cell>
          <cell r="O521" t="str">
            <v>$/d</v>
          </cell>
          <cell r="P521" t="str">
            <v>=</v>
          </cell>
          <cell r="Q521">
            <v>0</v>
          </cell>
          <cell r="S521" t="str">
            <v>$/d</v>
          </cell>
        </row>
        <row r="522">
          <cell r="D522">
            <v>9040</v>
          </cell>
          <cell r="E522" t="str">
            <v>AYUDANTE</v>
          </cell>
          <cell r="K522">
            <v>2</v>
          </cell>
          <cell r="L522" t="str">
            <v>x</v>
          </cell>
          <cell r="N522">
            <v>392.64</v>
          </cell>
          <cell r="O522" t="str">
            <v>$/d</v>
          </cell>
          <cell r="P522" t="str">
            <v>=</v>
          </cell>
          <cell r="Q522">
            <v>785.28</v>
          </cell>
          <cell r="S522" t="str">
            <v>$/d</v>
          </cell>
        </row>
        <row r="523">
          <cell r="Q523">
            <v>2077.6</v>
          </cell>
          <cell r="S523" t="str">
            <v>$/d</v>
          </cell>
        </row>
        <row r="524">
          <cell r="E524" t="str">
            <v>Vigilancia</v>
          </cell>
          <cell r="K524">
            <v>0</v>
          </cell>
          <cell r="N524">
            <v>0.1</v>
          </cell>
          <cell r="Q524">
            <v>207.76</v>
          </cell>
          <cell r="S524" t="str">
            <v>$/d</v>
          </cell>
          <cell r="T524">
            <v>2285.3599999999997</v>
          </cell>
          <cell r="U524" t="str">
            <v>$/d</v>
          </cell>
        </row>
        <row r="526">
          <cell r="K526" t="str">
            <v>Costo Diario</v>
          </cell>
          <cell r="T526">
            <v>9705.0999999999985</v>
          </cell>
          <cell r="U526" t="str">
            <v>$/d</v>
          </cell>
        </row>
        <row r="528">
          <cell r="E528" t="str">
            <v>Rendimiento</v>
          </cell>
          <cell r="K528">
            <v>950</v>
          </cell>
          <cell r="N528" t="str">
            <v>m2</v>
          </cell>
          <cell r="O528" t="str">
            <v>/ d</v>
          </cell>
        </row>
        <row r="530">
          <cell r="E530" t="str">
            <v>Costo por Unid.:</v>
          </cell>
          <cell r="K530">
            <v>9705.0999999999985</v>
          </cell>
          <cell r="M530" t="str">
            <v>$ / d</v>
          </cell>
          <cell r="S530" t="str">
            <v>=</v>
          </cell>
          <cell r="Y530">
            <v>10.220000000000001</v>
          </cell>
          <cell r="Z530" t="str">
            <v>$/</v>
          </cell>
          <cell r="AA530" t="str">
            <v>m2</v>
          </cell>
        </row>
        <row r="531">
          <cell r="K531">
            <v>950</v>
          </cell>
          <cell r="L531" t="str">
            <v>m2</v>
          </cell>
          <cell r="N531" t="str">
            <v>/ d</v>
          </cell>
        </row>
        <row r="532">
          <cell r="M532" t="str">
            <v/>
          </cell>
        </row>
        <row r="533">
          <cell r="E533" t="str">
            <v>2º - Materiales</v>
          </cell>
        </row>
        <row r="534">
          <cell r="E534" t="str">
            <v/>
          </cell>
          <cell r="L534" t="str">
            <v/>
          </cell>
          <cell r="M534" t="str">
            <v/>
          </cell>
          <cell r="N534" t="str">
            <v/>
          </cell>
          <cell r="O534" t="str">
            <v/>
          </cell>
          <cell r="P534">
            <v>0</v>
          </cell>
          <cell r="S534" t="str">
            <v/>
          </cell>
          <cell r="T534" t="str">
            <v/>
          </cell>
          <cell r="U534" t="str">
            <v/>
          </cell>
          <cell r="V534">
            <v>0</v>
          </cell>
          <cell r="W534" t="str">
            <v/>
          </cell>
          <cell r="X534" t="str">
            <v/>
          </cell>
        </row>
        <row r="535">
          <cell r="E535" t="str">
            <v/>
          </cell>
          <cell r="L535" t="str">
            <v/>
          </cell>
          <cell r="M535" t="str">
            <v/>
          </cell>
          <cell r="N535" t="str">
            <v/>
          </cell>
          <cell r="O535" t="str">
            <v/>
          </cell>
          <cell r="P535">
            <v>0</v>
          </cell>
          <cell r="S535" t="str">
            <v/>
          </cell>
          <cell r="T535" t="str">
            <v/>
          </cell>
          <cell r="U535" t="str">
            <v/>
          </cell>
          <cell r="V535">
            <v>0</v>
          </cell>
          <cell r="W535" t="str">
            <v/>
          </cell>
          <cell r="X535" t="str">
            <v/>
          </cell>
        </row>
        <row r="536">
          <cell r="E536" t="str">
            <v/>
          </cell>
          <cell r="L536" t="str">
            <v/>
          </cell>
          <cell r="M536" t="str">
            <v/>
          </cell>
          <cell r="N536" t="str">
            <v/>
          </cell>
          <cell r="O536" t="str">
            <v/>
          </cell>
          <cell r="P536">
            <v>0</v>
          </cell>
          <cell r="S536" t="str">
            <v/>
          </cell>
          <cell r="T536" t="str">
            <v/>
          </cell>
          <cell r="U536" t="str">
            <v/>
          </cell>
          <cell r="V536">
            <v>0</v>
          </cell>
          <cell r="W536" t="str">
            <v/>
          </cell>
          <cell r="X536" t="str">
            <v/>
          </cell>
        </row>
        <row r="537">
          <cell r="E537" t="str">
            <v/>
          </cell>
          <cell r="L537" t="str">
            <v/>
          </cell>
          <cell r="M537" t="str">
            <v/>
          </cell>
          <cell r="N537" t="str">
            <v/>
          </cell>
          <cell r="O537" t="str">
            <v/>
          </cell>
          <cell r="P537">
            <v>0</v>
          </cell>
          <cell r="S537" t="str">
            <v/>
          </cell>
          <cell r="T537" t="str">
            <v/>
          </cell>
          <cell r="U537" t="str">
            <v/>
          </cell>
          <cell r="V537">
            <v>0</v>
          </cell>
          <cell r="W537" t="str">
            <v/>
          </cell>
          <cell r="X537" t="str">
            <v/>
          </cell>
        </row>
        <row r="538">
          <cell r="E538" t="str">
            <v/>
          </cell>
          <cell r="L538" t="str">
            <v/>
          </cell>
          <cell r="N538" t="str">
            <v/>
          </cell>
          <cell r="O538" t="str">
            <v/>
          </cell>
          <cell r="P538">
            <v>0</v>
          </cell>
          <cell r="T538" t="str">
            <v/>
          </cell>
          <cell r="V538">
            <v>0</v>
          </cell>
          <cell r="W538" t="str">
            <v/>
          </cell>
          <cell r="X538" t="str">
            <v/>
          </cell>
        </row>
        <row r="539">
          <cell r="E539" t="str">
            <v/>
          </cell>
          <cell r="L539" t="str">
            <v/>
          </cell>
          <cell r="N539" t="str">
            <v/>
          </cell>
          <cell r="O539" t="str">
            <v/>
          </cell>
          <cell r="P539">
            <v>0</v>
          </cell>
          <cell r="T539" t="str">
            <v/>
          </cell>
          <cell r="V539">
            <v>0</v>
          </cell>
          <cell r="W539" t="str">
            <v/>
          </cell>
          <cell r="X539" t="str">
            <v/>
          </cell>
        </row>
        <row r="540">
          <cell r="E540" t="str">
            <v/>
          </cell>
          <cell r="L540" t="str">
            <v/>
          </cell>
          <cell r="N540" t="str">
            <v/>
          </cell>
          <cell r="O540" t="str">
            <v/>
          </cell>
          <cell r="P540">
            <v>0</v>
          </cell>
          <cell r="T540" t="str">
            <v/>
          </cell>
          <cell r="V540">
            <v>0</v>
          </cell>
          <cell r="W540" t="str">
            <v/>
          </cell>
          <cell r="X540" t="str">
            <v/>
          </cell>
        </row>
        <row r="541">
          <cell r="E541" t="str">
            <v/>
          </cell>
          <cell r="L541" t="str">
            <v/>
          </cell>
          <cell r="N541" t="str">
            <v/>
          </cell>
          <cell r="O541" t="str">
            <v/>
          </cell>
          <cell r="P541">
            <v>0</v>
          </cell>
          <cell r="T541" t="str">
            <v/>
          </cell>
          <cell r="V541">
            <v>0</v>
          </cell>
          <cell r="W541" t="str">
            <v/>
          </cell>
          <cell r="X541" t="str">
            <v/>
          </cell>
        </row>
        <row r="542">
          <cell r="E542" t="str">
            <v>Subtotal Materiales</v>
          </cell>
          <cell r="L542" t="str">
            <v/>
          </cell>
          <cell r="V542">
            <v>0</v>
          </cell>
          <cell r="W542" t="str">
            <v/>
          </cell>
          <cell r="X542" t="str">
            <v/>
          </cell>
        </row>
        <row r="543">
          <cell r="E543" t="str">
            <v>Desperdicio</v>
          </cell>
          <cell r="U543" t="str">
            <v/>
          </cell>
          <cell r="V543">
            <v>0</v>
          </cell>
          <cell r="W543" t="str">
            <v/>
          </cell>
          <cell r="X543" t="str">
            <v/>
          </cell>
          <cell r="Y543">
            <v>0</v>
          </cell>
          <cell r="Z543" t="str">
            <v/>
          </cell>
          <cell r="AA543" t="str">
            <v/>
          </cell>
        </row>
        <row r="545">
          <cell r="C545">
            <v>1080</v>
          </cell>
          <cell r="E545" t="str">
            <v>COSTO DEL ITEM</v>
          </cell>
          <cell r="Y545">
            <v>10.220000000000001</v>
          </cell>
          <cell r="Z545" t="str">
            <v>$/</v>
          </cell>
          <cell r="AA545" t="str">
            <v>m2</v>
          </cell>
        </row>
        <row r="547">
          <cell r="E547" t="str">
            <v>Gastos Generales y Otros Gastos</v>
          </cell>
        </row>
        <row r="548">
          <cell r="E548" t="str">
            <v>Indirectos</v>
          </cell>
          <cell r="V548">
            <v>0.18</v>
          </cell>
          <cell r="Y548">
            <v>1.84</v>
          </cell>
          <cell r="Z548" t="str">
            <v>$/</v>
          </cell>
          <cell r="AA548" t="str">
            <v>m2</v>
          </cell>
        </row>
        <row r="549">
          <cell r="E549" t="str">
            <v>Beneficios</v>
          </cell>
          <cell r="V549">
            <v>0.1</v>
          </cell>
          <cell r="Y549">
            <v>1.02</v>
          </cell>
          <cell r="Z549" t="str">
            <v>$/</v>
          </cell>
          <cell r="AA549" t="str">
            <v>m2</v>
          </cell>
        </row>
        <row r="550">
          <cell r="Y550">
            <v>13.08</v>
          </cell>
          <cell r="Z550" t="str">
            <v>$/</v>
          </cell>
          <cell r="AA550" t="str">
            <v>m2</v>
          </cell>
        </row>
        <row r="551">
          <cell r="E551" t="str">
            <v>Gastos Financieros</v>
          </cell>
          <cell r="V551">
            <v>0.02</v>
          </cell>
          <cell r="Y551">
            <v>0.26</v>
          </cell>
          <cell r="Z551" t="str">
            <v>$/</v>
          </cell>
          <cell r="AA551" t="str">
            <v>m2</v>
          </cell>
        </row>
        <row r="552">
          <cell r="Y552">
            <v>13.34</v>
          </cell>
          <cell r="Z552" t="str">
            <v>$/</v>
          </cell>
          <cell r="AA552" t="str">
            <v>m2</v>
          </cell>
        </row>
        <row r="553">
          <cell r="E553" t="str">
            <v>I.V.A.</v>
          </cell>
          <cell r="V553">
            <v>0.21</v>
          </cell>
          <cell r="Y553">
            <v>2.8</v>
          </cell>
          <cell r="Z553" t="str">
            <v>$/</v>
          </cell>
          <cell r="AA553" t="str">
            <v>m2</v>
          </cell>
        </row>
        <row r="554">
          <cell r="B554">
            <v>1080</v>
          </cell>
          <cell r="V554" t="str">
            <v>ADOPTADO</v>
          </cell>
          <cell r="Y554">
            <v>16.14</v>
          </cell>
          <cell r="Z554" t="str">
            <v>$/</v>
          </cell>
          <cell r="AA554" t="str">
            <v>m2</v>
          </cell>
        </row>
        <row r="555">
          <cell r="D555">
            <v>1090</v>
          </cell>
          <cell r="E555" t="str">
            <v>Item:</v>
          </cell>
          <cell r="F555">
            <v>8.1999999999999993</v>
          </cell>
          <cell r="I555" t="str">
            <v>Frezado de la calzada existente</v>
          </cell>
          <cell r="R555" t="str">
            <v>Unidad:</v>
          </cell>
          <cell r="T555" t="str">
            <v>m2</v>
          </cell>
          <cell r="V555">
            <v>105966</v>
          </cell>
        </row>
        <row r="556">
          <cell r="E556" t="str">
            <v>Descripción:</v>
          </cell>
          <cell r="F556" t="str">
            <v>b) En 0,03m de espesor</v>
          </cell>
        </row>
        <row r="558">
          <cell r="E558" t="str">
            <v>1º - Equipo</v>
          </cell>
        </row>
        <row r="559">
          <cell r="D559">
            <v>5070</v>
          </cell>
          <cell r="E559" t="str">
            <v>Frezadora de 2m de ancho</v>
          </cell>
          <cell r="Q559">
            <v>1</v>
          </cell>
          <cell r="T559">
            <v>400</v>
          </cell>
          <cell r="U559" t="str">
            <v>HP</v>
          </cell>
          <cell r="V559">
            <v>1560000</v>
          </cell>
          <cell r="W559" t="str">
            <v>$</v>
          </cell>
        </row>
        <row r="560">
          <cell r="D560">
            <v>5043</v>
          </cell>
          <cell r="E560" t="str">
            <v>Camión con batea</v>
          </cell>
          <cell r="Q560">
            <v>2</v>
          </cell>
          <cell r="T560">
            <v>300</v>
          </cell>
          <cell r="U560" t="str">
            <v>HP</v>
          </cell>
          <cell r="V560">
            <v>189540</v>
          </cell>
          <cell r="W560" t="str">
            <v>$</v>
          </cell>
        </row>
        <row r="561">
          <cell r="E561" t="str">
            <v/>
          </cell>
          <cell r="T561" t="str">
            <v/>
          </cell>
          <cell r="U561" t="str">
            <v/>
          </cell>
          <cell r="V561" t="str">
            <v/>
          </cell>
          <cell r="W561" t="str">
            <v/>
          </cell>
        </row>
        <row r="562">
          <cell r="E562" t="str">
            <v/>
          </cell>
          <cell r="T562" t="str">
            <v/>
          </cell>
          <cell r="U562" t="str">
            <v/>
          </cell>
          <cell r="V562" t="str">
            <v/>
          </cell>
          <cell r="W562" t="str">
            <v/>
          </cell>
        </row>
        <row r="563">
          <cell r="E563" t="str">
            <v/>
          </cell>
          <cell r="T563" t="str">
            <v/>
          </cell>
          <cell r="U563" t="str">
            <v/>
          </cell>
          <cell r="V563" t="str">
            <v/>
          </cell>
          <cell r="W563" t="str">
            <v/>
          </cell>
        </row>
        <row r="564">
          <cell r="E564" t="str">
            <v/>
          </cell>
          <cell r="T564" t="str">
            <v/>
          </cell>
          <cell r="U564" t="str">
            <v/>
          </cell>
          <cell r="V564" t="str">
            <v/>
          </cell>
          <cell r="W564" t="str">
            <v/>
          </cell>
        </row>
        <row r="565">
          <cell r="E565" t="str">
            <v/>
          </cell>
          <cell r="T565" t="str">
            <v/>
          </cell>
          <cell r="U565" t="str">
            <v/>
          </cell>
          <cell r="V565" t="str">
            <v/>
          </cell>
          <cell r="W565" t="str">
            <v/>
          </cell>
        </row>
        <row r="566">
          <cell r="E566" t="str">
            <v/>
          </cell>
          <cell r="T566" t="str">
            <v/>
          </cell>
          <cell r="U566" t="str">
            <v/>
          </cell>
          <cell r="V566" t="str">
            <v/>
          </cell>
          <cell r="W566" t="str">
            <v/>
          </cell>
        </row>
        <row r="567">
          <cell r="E567" t="str">
            <v/>
          </cell>
          <cell r="T567" t="str">
            <v/>
          </cell>
          <cell r="U567" t="str">
            <v/>
          </cell>
          <cell r="V567" t="str">
            <v/>
          </cell>
          <cell r="W567" t="str">
            <v/>
          </cell>
        </row>
        <row r="568">
          <cell r="T568">
            <v>1000</v>
          </cell>
          <cell r="U568" t="str">
            <v>HP</v>
          </cell>
          <cell r="V568">
            <v>1939080</v>
          </cell>
          <cell r="W568" t="str">
            <v>$</v>
          </cell>
        </row>
        <row r="570">
          <cell r="E570" t="str">
            <v>Rendimiento:</v>
          </cell>
          <cell r="K570">
            <v>1130</v>
          </cell>
          <cell r="N570" t="str">
            <v>m2</v>
          </cell>
          <cell r="O570" t="str">
            <v>/ d</v>
          </cell>
        </row>
        <row r="572">
          <cell r="E572" t="str">
            <v>Amortización e intereses:</v>
          </cell>
        </row>
        <row r="573">
          <cell r="E573">
            <v>1939080</v>
          </cell>
          <cell r="F573" t="str">
            <v>$</v>
          </cell>
          <cell r="G573" t="str">
            <v>x</v>
          </cell>
          <cell r="H573">
            <v>8</v>
          </cell>
          <cell r="I573" t="str">
            <v>h/d</v>
          </cell>
          <cell r="J573" t="str">
            <v>+</v>
          </cell>
          <cell r="K573">
            <v>1939080</v>
          </cell>
          <cell r="L573" t="str">
            <v>$</v>
          </cell>
          <cell r="M573" t="str">
            <v>x</v>
          </cell>
          <cell r="N573">
            <v>0.14000000000000001</v>
          </cell>
          <cell r="O573" t="str">
            <v>/ a</v>
          </cell>
          <cell r="P573" t="str">
            <v>x</v>
          </cell>
          <cell r="Q573">
            <v>8</v>
          </cell>
          <cell r="R573" t="str">
            <v>h/d</v>
          </cell>
          <cell r="S573" t="str">
            <v>=</v>
          </cell>
          <cell r="T573">
            <v>2094.21</v>
          </cell>
          <cell r="U573" t="str">
            <v>$/d</v>
          </cell>
        </row>
        <row r="574">
          <cell r="E574">
            <v>10000</v>
          </cell>
          <cell r="G574" t="str">
            <v>h</v>
          </cell>
          <cell r="K574">
            <v>2</v>
          </cell>
          <cell r="M574" t="str">
            <v>x</v>
          </cell>
          <cell r="N574">
            <v>2000</v>
          </cell>
          <cell r="O574" t="str">
            <v>h / a</v>
          </cell>
        </row>
        <row r="576">
          <cell r="E576" t="str">
            <v>Reparaciones y Repuestos:</v>
          </cell>
        </row>
        <row r="577">
          <cell r="E577">
            <v>0.75</v>
          </cell>
          <cell r="F577" t="str">
            <v>de amortización</v>
          </cell>
          <cell r="T577">
            <v>1163.45</v>
          </cell>
          <cell r="U577" t="str">
            <v>$/d</v>
          </cell>
        </row>
        <row r="579">
          <cell r="E579" t="str">
            <v>Combustibles:</v>
          </cell>
        </row>
        <row r="580">
          <cell r="E580" t="str">
            <v>Gas Oil</v>
          </cell>
        </row>
        <row r="581">
          <cell r="E581">
            <v>0.14499999999999999</v>
          </cell>
          <cell r="F581" t="str">
            <v>l/HP</v>
          </cell>
          <cell r="H581" t="str">
            <v>x</v>
          </cell>
          <cell r="I581">
            <v>1000</v>
          </cell>
          <cell r="J581" t="str">
            <v>HP  x  8 h/d   x</v>
          </cell>
          <cell r="N581">
            <v>2.76</v>
          </cell>
          <cell r="O581" t="str">
            <v>$ / l</v>
          </cell>
          <cell r="S581" t="str">
            <v>=</v>
          </cell>
          <cell r="T581">
            <v>3201.6</v>
          </cell>
          <cell r="U581" t="str">
            <v>$/d</v>
          </cell>
        </row>
        <row r="583">
          <cell r="E583" t="str">
            <v>Lubricantes</v>
          </cell>
        </row>
        <row r="584">
          <cell r="E584">
            <v>0.3</v>
          </cell>
          <cell r="F584" t="str">
            <v>de combustibles</v>
          </cell>
          <cell r="T584">
            <v>960.48</v>
          </cell>
          <cell r="U584" t="str">
            <v>$/d</v>
          </cell>
        </row>
        <row r="586">
          <cell r="E586" t="str">
            <v>Mano de Obra</v>
          </cell>
        </row>
        <row r="587">
          <cell r="D587">
            <v>9010</v>
          </cell>
          <cell r="E587" t="str">
            <v>OFICIAL ESPECIALIZADO</v>
          </cell>
          <cell r="K587">
            <v>1</v>
          </cell>
          <cell r="L587" t="str">
            <v>x</v>
          </cell>
          <cell r="N587">
            <v>450.56</v>
          </cell>
          <cell r="O587" t="str">
            <v>$/d</v>
          </cell>
          <cell r="P587" t="str">
            <v>=</v>
          </cell>
          <cell r="Q587">
            <v>450.56</v>
          </cell>
          <cell r="S587" t="str">
            <v>$/d</v>
          </cell>
        </row>
        <row r="588">
          <cell r="D588">
            <v>9020</v>
          </cell>
          <cell r="E588" t="str">
            <v>OFICIAL</v>
          </cell>
          <cell r="K588">
            <v>2</v>
          </cell>
          <cell r="L588" t="str">
            <v>x</v>
          </cell>
          <cell r="N588">
            <v>420.88</v>
          </cell>
          <cell r="O588" t="str">
            <v>$/d</v>
          </cell>
          <cell r="P588" t="str">
            <v>=</v>
          </cell>
          <cell r="Q588">
            <v>841.76</v>
          </cell>
          <cell r="S588" t="str">
            <v>$/d</v>
          </cell>
        </row>
        <row r="589">
          <cell r="D589">
            <v>9030</v>
          </cell>
          <cell r="E589" t="str">
            <v>MEDIO OFICIAL</v>
          </cell>
          <cell r="L589" t="str">
            <v/>
          </cell>
          <cell r="N589">
            <v>403.04</v>
          </cell>
          <cell r="O589" t="str">
            <v>$/d</v>
          </cell>
          <cell r="P589" t="str">
            <v>=</v>
          </cell>
          <cell r="Q589">
            <v>0</v>
          </cell>
          <cell r="S589" t="str">
            <v>$/d</v>
          </cell>
        </row>
        <row r="590">
          <cell r="D590">
            <v>9040</v>
          </cell>
          <cell r="E590" t="str">
            <v>AYUDANTE</v>
          </cell>
          <cell r="K590">
            <v>2</v>
          </cell>
          <cell r="L590" t="str">
            <v>x</v>
          </cell>
          <cell r="N590">
            <v>392.64</v>
          </cell>
          <cell r="O590" t="str">
            <v>$/d</v>
          </cell>
          <cell r="P590" t="str">
            <v>=</v>
          </cell>
          <cell r="Q590">
            <v>785.28</v>
          </cell>
          <cell r="S590" t="str">
            <v>$/d</v>
          </cell>
        </row>
        <row r="591">
          <cell r="Q591">
            <v>2077.6</v>
          </cell>
          <cell r="S591" t="str">
            <v>$/d</v>
          </cell>
        </row>
        <row r="592">
          <cell r="E592" t="str">
            <v>Vigilancia</v>
          </cell>
          <cell r="K592">
            <v>0</v>
          </cell>
          <cell r="N592">
            <v>0.1</v>
          </cell>
          <cell r="Q592">
            <v>207.76</v>
          </cell>
          <cell r="S592" t="str">
            <v>$/d</v>
          </cell>
          <cell r="T592">
            <v>2285.3599999999997</v>
          </cell>
          <cell r="U592" t="str">
            <v>$/d</v>
          </cell>
        </row>
        <row r="594">
          <cell r="K594" t="str">
            <v>Costo Diario</v>
          </cell>
          <cell r="T594">
            <v>9705.0999999999985</v>
          </cell>
          <cell r="U594" t="str">
            <v>$/d</v>
          </cell>
        </row>
        <row r="596">
          <cell r="E596" t="str">
            <v>Rendimiento</v>
          </cell>
          <cell r="K596">
            <v>1130</v>
          </cell>
          <cell r="N596" t="str">
            <v>m2</v>
          </cell>
          <cell r="O596" t="str">
            <v>/ d</v>
          </cell>
        </row>
        <row r="598">
          <cell r="E598" t="str">
            <v>Costo por Unid.:</v>
          </cell>
          <cell r="K598">
            <v>9705.0999999999985</v>
          </cell>
          <cell r="M598" t="str">
            <v>$ / d</v>
          </cell>
          <cell r="S598" t="str">
            <v>=</v>
          </cell>
          <cell r="Y598">
            <v>8.59</v>
          </cell>
          <cell r="Z598" t="str">
            <v>$/</v>
          </cell>
          <cell r="AA598" t="str">
            <v>m2</v>
          </cell>
        </row>
        <row r="599">
          <cell r="K599">
            <v>1130</v>
          </cell>
          <cell r="L599" t="str">
            <v>m2</v>
          </cell>
          <cell r="N599" t="str">
            <v>/ d</v>
          </cell>
        </row>
        <row r="600">
          <cell r="M600" t="str">
            <v/>
          </cell>
        </row>
        <row r="601">
          <cell r="E601" t="str">
            <v>2º - Materiales</v>
          </cell>
        </row>
        <row r="602">
          <cell r="E602" t="str">
            <v/>
          </cell>
          <cell r="X602">
            <v>0</v>
          </cell>
        </row>
        <row r="604">
          <cell r="E604" t="str">
            <v/>
          </cell>
          <cell r="L604" t="str">
            <v/>
          </cell>
          <cell r="M604" t="str">
            <v/>
          </cell>
          <cell r="N604" t="str">
            <v/>
          </cell>
          <cell r="O604" t="str">
            <v/>
          </cell>
          <cell r="P604">
            <v>0</v>
          </cell>
          <cell r="S604" t="str">
            <v/>
          </cell>
          <cell r="T604" t="str">
            <v/>
          </cell>
          <cell r="U604" t="str">
            <v/>
          </cell>
          <cell r="V604">
            <v>0</v>
          </cell>
          <cell r="W604" t="str">
            <v/>
          </cell>
          <cell r="X604" t="str">
            <v/>
          </cell>
        </row>
        <row r="605">
          <cell r="E605" t="str">
            <v/>
          </cell>
          <cell r="L605" t="str">
            <v/>
          </cell>
          <cell r="M605" t="str">
            <v/>
          </cell>
          <cell r="N605" t="str">
            <v/>
          </cell>
          <cell r="O605" t="str">
            <v/>
          </cell>
          <cell r="P605">
            <v>0</v>
          </cell>
          <cell r="S605" t="str">
            <v/>
          </cell>
          <cell r="T605" t="str">
            <v/>
          </cell>
          <cell r="U605" t="str">
            <v/>
          </cell>
          <cell r="V605">
            <v>0</v>
          </cell>
          <cell r="W605" t="str">
            <v/>
          </cell>
          <cell r="X605" t="str">
            <v/>
          </cell>
        </row>
        <row r="606">
          <cell r="E606" t="str">
            <v/>
          </cell>
          <cell r="L606" t="str">
            <v/>
          </cell>
          <cell r="N606" t="str">
            <v/>
          </cell>
          <cell r="O606" t="str">
            <v/>
          </cell>
          <cell r="P606">
            <v>0</v>
          </cell>
          <cell r="T606" t="str">
            <v/>
          </cell>
          <cell r="V606">
            <v>0</v>
          </cell>
          <cell r="W606" t="str">
            <v/>
          </cell>
          <cell r="X606" t="str">
            <v/>
          </cell>
        </row>
        <row r="607">
          <cell r="E607" t="str">
            <v/>
          </cell>
          <cell r="L607" t="str">
            <v/>
          </cell>
          <cell r="N607" t="str">
            <v/>
          </cell>
          <cell r="O607" t="str">
            <v/>
          </cell>
          <cell r="P607">
            <v>0</v>
          </cell>
          <cell r="T607" t="str">
            <v/>
          </cell>
          <cell r="V607">
            <v>0</v>
          </cell>
          <cell r="W607" t="str">
            <v/>
          </cell>
          <cell r="X607" t="str">
            <v/>
          </cell>
        </row>
        <row r="608">
          <cell r="E608" t="str">
            <v/>
          </cell>
          <cell r="L608" t="str">
            <v/>
          </cell>
          <cell r="N608" t="str">
            <v/>
          </cell>
          <cell r="O608" t="str">
            <v/>
          </cell>
          <cell r="P608">
            <v>0</v>
          </cell>
          <cell r="T608" t="str">
            <v/>
          </cell>
          <cell r="V608">
            <v>0</v>
          </cell>
          <cell r="W608" t="str">
            <v/>
          </cell>
          <cell r="X608" t="str">
            <v/>
          </cell>
        </row>
        <row r="609">
          <cell r="E609" t="str">
            <v/>
          </cell>
          <cell r="L609" t="str">
            <v/>
          </cell>
          <cell r="N609" t="str">
            <v/>
          </cell>
          <cell r="O609" t="str">
            <v/>
          </cell>
          <cell r="P609">
            <v>0</v>
          </cell>
          <cell r="T609" t="str">
            <v/>
          </cell>
          <cell r="V609">
            <v>0</v>
          </cell>
          <cell r="W609" t="str">
            <v/>
          </cell>
          <cell r="X609" t="str">
            <v/>
          </cell>
        </row>
        <row r="610">
          <cell r="E610" t="str">
            <v>Subtotal Materiales</v>
          </cell>
          <cell r="L610" t="str">
            <v/>
          </cell>
          <cell r="V610">
            <v>0</v>
          </cell>
          <cell r="W610" t="str">
            <v/>
          </cell>
          <cell r="X610" t="str">
            <v/>
          </cell>
        </row>
        <row r="611">
          <cell r="E611" t="str">
            <v>Desperdicio</v>
          </cell>
          <cell r="T611">
            <v>0.03</v>
          </cell>
          <cell r="U611">
            <v>0</v>
          </cell>
          <cell r="V611">
            <v>0</v>
          </cell>
          <cell r="W611" t="str">
            <v/>
          </cell>
          <cell r="X611" t="str">
            <v/>
          </cell>
          <cell r="Y611">
            <v>0</v>
          </cell>
          <cell r="Z611" t="str">
            <v/>
          </cell>
          <cell r="AA611" t="str">
            <v/>
          </cell>
        </row>
        <row r="613">
          <cell r="C613">
            <v>1090</v>
          </cell>
          <cell r="E613" t="str">
            <v>COSTO DEL ITEM</v>
          </cell>
          <cell r="Y613">
            <v>8.59</v>
          </cell>
          <cell r="Z613" t="str">
            <v>$/</v>
          </cell>
          <cell r="AA613" t="str">
            <v>m2</v>
          </cell>
        </row>
        <row r="615">
          <cell r="E615" t="str">
            <v>Gastos Generales y Otros Gastos</v>
          </cell>
        </row>
        <row r="616">
          <cell r="E616" t="str">
            <v>Indirectos</v>
          </cell>
          <cell r="V616">
            <v>0.18</v>
          </cell>
          <cell r="Y616">
            <v>1.55</v>
          </cell>
          <cell r="Z616" t="str">
            <v>$/</v>
          </cell>
          <cell r="AA616" t="str">
            <v>m2</v>
          </cell>
        </row>
        <row r="617">
          <cell r="E617" t="str">
            <v>Beneficios</v>
          </cell>
          <cell r="V617">
            <v>0.1</v>
          </cell>
          <cell r="Y617">
            <v>0.86</v>
          </cell>
          <cell r="Z617" t="str">
            <v>$/</v>
          </cell>
          <cell r="AA617" t="str">
            <v>m2</v>
          </cell>
        </row>
        <row r="618">
          <cell r="Y618">
            <v>11</v>
          </cell>
          <cell r="Z618" t="str">
            <v>$/</v>
          </cell>
          <cell r="AA618" t="str">
            <v>m2</v>
          </cell>
        </row>
        <row r="619">
          <cell r="E619" t="str">
            <v>Gastos Financieros</v>
          </cell>
          <cell r="V619">
            <v>0.02</v>
          </cell>
          <cell r="Y619">
            <v>0.22</v>
          </cell>
          <cell r="Z619" t="str">
            <v>$/</v>
          </cell>
          <cell r="AA619" t="str">
            <v>m2</v>
          </cell>
        </row>
        <row r="620">
          <cell r="Y620">
            <v>11.22</v>
          </cell>
          <cell r="Z620" t="str">
            <v>$/</v>
          </cell>
          <cell r="AA620" t="str">
            <v>m2</v>
          </cell>
        </row>
        <row r="621">
          <cell r="E621" t="str">
            <v>I.V.A.</v>
          </cell>
          <cell r="V621">
            <v>0.21</v>
          </cell>
          <cell r="Y621">
            <v>2.36</v>
          </cell>
          <cell r="Z621" t="str">
            <v>$/</v>
          </cell>
          <cell r="AA621" t="str">
            <v>m2</v>
          </cell>
        </row>
        <row r="622">
          <cell r="B622">
            <v>1090</v>
          </cell>
          <cell r="V622" t="str">
            <v>ADOPTADO</v>
          </cell>
          <cell r="Y622">
            <v>13.58</v>
          </cell>
          <cell r="Z622" t="str">
            <v>$/</v>
          </cell>
          <cell r="AA622" t="str">
            <v>m2</v>
          </cell>
        </row>
        <row r="623">
          <cell r="D623">
            <v>1100</v>
          </cell>
          <cell r="E623" t="str">
            <v>Item:</v>
          </cell>
          <cell r="F623">
            <v>9</v>
          </cell>
          <cell r="R623" t="str">
            <v>Unidad:</v>
          </cell>
          <cell r="T623" t="str">
            <v>m3</v>
          </cell>
          <cell r="V623">
            <v>10898</v>
          </cell>
        </row>
        <row r="624">
          <cell r="E624" t="str">
            <v>Descripción:</v>
          </cell>
          <cell r="F624" t="str">
            <v>Construcción de sub-base drenante</v>
          </cell>
        </row>
        <row r="626">
          <cell r="E626" t="str">
            <v>1º - Equipo</v>
          </cell>
        </row>
        <row r="627">
          <cell r="D627">
            <v>5016</v>
          </cell>
          <cell r="E627" t="str">
            <v>Motoniveladora</v>
          </cell>
          <cell r="Q627">
            <v>1</v>
          </cell>
          <cell r="T627">
            <v>165</v>
          </cell>
          <cell r="U627" t="str">
            <v>HP</v>
          </cell>
          <cell r="V627">
            <v>780000</v>
          </cell>
          <cell r="W627" t="str">
            <v>$</v>
          </cell>
        </row>
        <row r="628">
          <cell r="D628">
            <v>5010</v>
          </cell>
          <cell r="E628" t="str">
            <v>Rodillo neumático autopropulsado</v>
          </cell>
          <cell r="Q628">
            <v>1</v>
          </cell>
          <cell r="T628">
            <v>160</v>
          </cell>
          <cell r="U628" t="str">
            <v>HP</v>
          </cell>
          <cell r="V628">
            <v>429000</v>
          </cell>
          <cell r="W628" t="str">
            <v>$</v>
          </cell>
        </row>
        <row r="629">
          <cell r="D629">
            <v>5027</v>
          </cell>
          <cell r="E629" t="str">
            <v>Rodillo liso autoprop.</v>
          </cell>
          <cell r="Q629">
            <v>1</v>
          </cell>
          <cell r="T629">
            <v>119</v>
          </cell>
          <cell r="U629" t="str">
            <v>HP</v>
          </cell>
          <cell r="V629">
            <v>475800</v>
          </cell>
          <cell r="W629" t="str">
            <v>$</v>
          </cell>
        </row>
        <row r="630">
          <cell r="D630">
            <v>5035</v>
          </cell>
          <cell r="E630" t="str">
            <v>Camión regador de agua</v>
          </cell>
          <cell r="Q630">
            <v>1</v>
          </cell>
          <cell r="T630">
            <v>140</v>
          </cell>
          <cell r="U630" t="str">
            <v>HP</v>
          </cell>
          <cell r="V630">
            <v>204360</v>
          </cell>
          <cell r="W630" t="str">
            <v>$</v>
          </cell>
        </row>
        <row r="631">
          <cell r="D631">
            <v>5043</v>
          </cell>
          <cell r="E631" t="str">
            <v>Camión con batea</v>
          </cell>
          <cell r="Q631">
            <v>5</v>
          </cell>
          <cell r="T631">
            <v>300</v>
          </cell>
          <cell r="U631" t="str">
            <v>HP</v>
          </cell>
          <cell r="V631">
            <v>189540</v>
          </cell>
          <cell r="W631" t="str">
            <v>$</v>
          </cell>
        </row>
        <row r="632">
          <cell r="D632">
            <v>5018</v>
          </cell>
          <cell r="E632" t="str">
            <v>Cargadora frontal de 3,1m3</v>
          </cell>
          <cell r="Q632">
            <v>1</v>
          </cell>
          <cell r="T632">
            <v>160</v>
          </cell>
          <cell r="U632" t="str">
            <v>HP</v>
          </cell>
          <cell r="V632">
            <v>663000</v>
          </cell>
          <cell r="W632" t="str">
            <v>$</v>
          </cell>
        </row>
        <row r="633">
          <cell r="E633" t="str">
            <v/>
          </cell>
          <cell r="T633" t="str">
            <v/>
          </cell>
          <cell r="U633" t="str">
            <v/>
          </cell>
          <cell r="V633" t="str">
            <v/>
          </cell>
          <cell r="W633" t="str">
            <v/>
          </cell>
        </row>
        <row r="634">
          <cell r="E634" t="str">
            <v/>
          </cell>
          <cell r="T634" t="str">
            <v/>
          </cell>
          <cell r="U634" t="str">
            <v/>
          </cell>
          <cell r="V634" t="str">
            <v/>
          </cell>
          <cell r="W634" t="str">
            <v/>
          </cell>
        </row>
        <row r="635">
          <cell r="E635" t="str">
            <v/>
          </cell>
          <cell r="T635" t="str">
            <v/>
          </cell>
          <cell r="U635" t="str">
            <v/>
          </cell>
          <cell r="V635" t="str">
            <v/>
          </cell>
          <cell r="W635" t="str">
            <v/>
          </cell>
        </row>
        <row r="636">
          <cell r="T636">
            <v>2244</v>
          </cell>
          <cell r="U636" t="str">
            <v>HP</v>
          </cell>
          <cell r="V636">
            <v>3499860</v>
          </cell>
          <cell r="W636" t="str">
            <v>$</v>
          </cell>
        </row>
        <row r="638">
          <cell r="E638" t="str">
            <v>Rendimiento:</v>
          </cell>
          <cell r="K638">
            <v>220</v>
          </cell>
          <cell r="N638" t="str">
            <v>m3</v>
          </cell>
          <cell r="O638" t="str">
            <v>/ d</v>
          </cell>
        </row>
        <row r="640">
          <cell r="E640" t="str">
            <v>Amortización e intereses:</v>
          </cell>
        </row>
        <row r="641">
          <cell r="E641">
            <v>3499860</v>
          </cell>
          <cell r="F641" t="str">
            <v>$</v>
          </cell>
          <cell r="G641" t="str">
            <v>x</v>
          </cell>
          <cell r="H641">
            <v>8</v>
          </cell>
          <cell r="I641" t="str">
            <v>h/d</v>
          </cell>
          <cell r="J641" t="str">
            <v>+</v>
          </cell>
          <cell r="K641">
            <v>3499860</v>
          </cell>
          <cell r="L641" t="str">
            <v>$</v>
          </cell>
          <cell r="M641" t="str">
            <v>x</v>
          </cell>
          <cell r="N641">
            <v>0.14000000000000001</v>
          </cell>
          <cell r="O641" t="str">
            <v>/ a</v>
          </cell>
          <cell r="P641" t="str">
            <v>x</v>
          </cell>
          <cell r="Q641">
            <v>8</v>
          </cell>
          <cell r="R641" t="str">
            <v>h/d</v>
          </cell>
          <cell r="S641" t="str">
            <v>=</v>
          </cell>
          <cell r="T641">
            <v>3779.85</v>
          </cell>
          <cell r="U641" t="str">
            <v>$/d</v>
          </cell>
        </row>
        <row r="642">
          <cell r="E642">
            <v>10000</v>
          </cell>
          <cell r="G642" t="str">
            <v>h</v>
          </cell>
          <cell r="K642">
            <v>2</v>
          </cell>
          <cell r="M642" t="str">
            <v>x</v>
          </cell>
          <cell r="N642">
            <v>2000</v>
          </cell>
          <cell r="O642" t="str">
            <v>h / a</v>
          </cell>
        </row>
        <row r="644">
          <cell r="E644" t="str">
            <v>Reparaciones y Repuestos:</v>
          </cell>
        </row>
        <row r="645">
          <cell r="E645">
            <v>0.75</v>
          </cell>
          <cell r="F645" t="str">
            <v>de amortización</v>
          </cell>
          <cell r="T645">
            <v>2099.92</v>
          </cell>
          <cell r="U645" t="str">
            <v>$/d</v>
          </cell>
        </row>
        <row r="647">
          <cell r="E647" t="str">
            <v>Combustibles:</v>
          </cell>
        </row>
        <row r="648">
          <cell r="E648" t="str">
            <v>Gas Oil</v>
          </cell>
        </row>
        <row r="649">
          <cell r="E649">
            <v>0.14499999999999999</v>
          </cell>
          <cell r="F649" t="str">
            <v>l/HP</v>
          </cell>
          <cell r="H649" t="str">
            <v>x</v>
          </cell>
          <cell r="I649">
            <v>2244</v>
          </cell>
          <cell r="J649" t="str">
            <v>HP  x  8 h/d   x</v>
          </cell>
          <cell r="N649">
            <v>2.76</v>
          </cell>
          <cell r="O649" t="str">
            <v>$ / l</v>
          </cell>
          <cell r="S649" t="str">
            <v>=</v>
          </cell>
          <cell r="T649">
            <v>7184.39</v>
          </cell>
          <cell r="U649" t="str">
            <v>$/d</v>
          </cell>
        </row>
        <row r="651">
          <cell r="E651" t="str">
            <v>Lubricantes</v>
          </cell>
        </row>
        <row r="652">
          <cell r="E652">
            <v>0.3</v>
          </cell>
          <cell r="F652" t="str">
            <v>de combustibles</v>
          </cell>
          <cell r="T652">
            <v>2155.3200000000002</v>
          </cell>
          <cell r="U652" t="str">
            <v>$/d</v>
          </cell>
        </row>
        <row r="654">
          <cell r="E654" t="str">
            <v>Mano de Obra</v>
          </cell>
        </row>
        <row r="655">
          <cell r="D655">
            <v>9010</v>
          </cell>
          <cell r="E655" t="str">
            <v>OFICIAL ESPECIALIZADO</v>
          </cell>
          <cell r="K655">
            <v>3</v>
          </cell>
          <cell r="L655" t="str">
            <v>x</v>
          </cell>
          <cell r="N655">
            <v>450.56</v>
          </cell>
          <cell r="O655" t="str">
            <v>$/d</v>
          </cell>
          <cell r="P655" t="str">
            <v>=</v>
          </cell>
          <cell r="Q655">
            <v>1351.68</v>
          </cell>
          <cell r="S655" t="str">
            <v>$/d</v>
          </cell>
        </row>
        <row r="656">
          <cell r="D656">
            <v>9020</v>
          </cell>
          <cell r="E656" t="str">
            <v>OFICIAL</v>
          </cell>
          <cell r="K656">
            <v>7</v>
          </cell>
          <cell r="L656" t="str">
            <v>x</v>
          </cell>
          <cell r="N656">
            <v>420.88</v>
          </cell>
          <cell r="O656" t="str">
            <v>$/d</v>
          </cell>
          <cell r="P656" t="str">
            <v>=</v>
          </cell>
          <cell r="Q656">
            <v>2946.16</v>
          </cell>
          <cell r="S656" t="str">
            <v>$/d</v>
          </cell>
        </row>
        <row r="657">
          <cell r="D657">
            <v>9030</v>
          </cell>
          <cell r="E657" t="str">
            <v>MEDIO OFICIAL</v>
          </cell>
          <cell r="L657" t="str">
            <v/>
          </cell>
          <cell r="N657">
            <v>403.04</v>
          </cell>
          <cell r="O657" t="str">
            <v>$/d</v>
          </cell>
          <cell r="P657" t="str">
            <v>=</v>
          </cell>
          <cell r="Q657">
            <v>0</v>
          </cell>
          <cell r="S657" t="str">
            <v>$/d</v>
          </cell>
        </row>
        <row r="658">
          <cell r="D658">
            <v>9040</v>
          </cell>
          <cell r="E658" t="str">
            <v>AYUDANTE</v>
          </cell>
          <cell r="K658">
            <v>5</v>
          </cell>
          <cell r="L658" t="str">
            <v>x</v>
          </cell>
          <cell r="N658">
            <v>392.64</v>
          </cell>
          <cell r="O658" t="str">
            <v>$/d</v>
          </cell>
          <cell r="P658" t="str">
            <v>=</v>
          </cell>
          <cell r="Q658">
            <v>1963.2</v>
          </cell>
          <cell r="S658" t="str">
            <v>$/d</v>
          </cell>
        </row>
        <row r="659">
          <cell r="Q659">
            <v>6261.04</v>
          </cell>
          <cell r="S659" t="str">
            <v>$/d</v>
          </cell>
        </row>
        <row r="660">
          <cell r="E660" t="str">
            <v>Vigilancia</v>
          </cell>
          <cell r="K660">
            <v>0</v>
          </cell>
          <cell r="N660">
            <v>0.1</v>
          </cell>
          <cell r="Q660">
            <v>626.10400000000004</v>
          </cell>
          <cell r="S660" t="str">
            <v>$/d</v>
          </cell>
          <cell r="T660">
            <v>6887.1440000000002</v>
          </cell>
          <cell r="U660" t="str">
            <v>$/d</v>
          </cell>
        </row>
        <row r="662">
          <cell r="K662" t="str">
            <v>Costo Diario</v>
          </cell>
          <cell r="T662">
            <v>22106.624</v>
          </cell>
          <cell r="U662" t="str">
            <v>$/d</v>
          </cell>
        </row>
        <row r="664">
          <cell r="E664" t="str">
            <v>Rendimiento</v>
          </cell>
          <cell r="K664">
            <v>220</v>
          </cell>
          <cell r="N664" t="str">
            <v>m3</v>
          </cell>
          <cell r="O664" t="str">
            <v>/ d</v>
          </cell>
        </row>
        <row r="666">
          <cell r="E666" t="str">
            <v>Costo por Unid.:</v>
          </cell>
          <cell r="K666">
            <v>22106.624</v>
          </cell>
          <cell r="M666" t="str">
            <v>$ / d</v>
          </cell>
          <cell r="S666" t="str">
            <v>=</v>
          </cell>
          <cell r="Y666">
            <v>100.48</v>
          </cell>
          <cell r="Z666" t="str">
            <v>$/</v>
          </cell>
          <cell r="AA666" t="str">
            <v>m3</v>
          </cell>
        </row>
        <row r="667">
          <cell r="K667">
            <v>220</v>
          </cell>
          <cell r="L667" t="str">
            <v>m3</v>
          </cell>
          <cell r="N667" t="str">
            <v>/ d</v>
          </cell>
        </row>
        <row r="668">
          <cell r="M668" t="str">
            <v/>
          </cell>
        </row>
        <row r="669">
          <cell r="E669" t="str">
            <v>2º - Materiales</v>
          </cell>
        </row>
        <row r="670">
          <cell r="D670">
            <v>12103</v>
          </cell>
          <cell r="E670" t="str">
            <v>AUX Suelo seleccionado Base, Sub base y Banquina</v>
          </cell>
          <cell r="K670">
            <v>1.35</v>
          </cell>
          <cell r="L670" t="str">
            <v>m3</v>
          </cell>
          <cell r="M670" t="str">
            <v>/</v>
          </cell>
          <cell r="N670" t="str">
            <v>m3</v>
          </cell>
          <cell r="O670" t="str">
            <v>x</v>
          </cell>
          <cell r="P670">
            <v>38.67</v>
          </cell>
          <cell r="Q670" t="str">
            <v/>
          </cell>
          <cell r="R670" t="str">
            <v/>
          </cell>
          <cell r="S670" t="str">
            <v>$/</v>
          </cell>
          <cell r="T670" t="str">
            <v>m3</v>
          </cell>
          <cell r="U670" t="str">
            <v>=</v>
          </cell>
          <cell r="V670">
            <v>52.204500000000003</v>
          </cell>
          <cell r="W670" t="str">
            <v>$/</v>
          </cell>
          <cell r="X670" t="str">
            <v>m3</v>
          </cell>
        </row>
        <row r="671">
          <cell r="E671" t="str">
            <v/>
          </cell>
          <cell r="L671" t="str">
            <v/>
          </cell>
          <cell r="M671" t="str">
            <v/>
          </cell>
          <cell r="N671" t="str">
            <v/>
          </cell>
          <cell r="O671" t="str">
            <v/>
          </cell>
          <cell r="P671">
            <v>0</v>
          </cell>
          <cell r="S671" t="str">
            <v/>
          </cell>
          <cell r="T671" t="str">
            <v/>
          </cell>
          <cell r="U671" t="str">
            <v/>
          </cell>
          <cell r="V671">
            <v>0</v>
          </cell>
          <cell r="W671" t="str">
            <v/>
          </cell>
          <cell r="X671" t="str">
            <v/>
          </cell>
        </row>
        <row r="672">
          <cell r="E672" t="str">
            <v/>
          </cell>
          <cell r="L672" t="str">
            <v/>
          </cell>
          <cell r="M672" t="str">
            <v/>
          </cell>
          <cell r="N672" t="str">
            <v/>
          </cell>
          <cell r="O672" t="str">
            <v/>
          </cell>
          <cell r="P672">
            <v>0</v>
          </cell>
          <cell r="S672" t="str">
            <v/>
          </cell>
          <cell r="T672" t="str">
            <v/>
          </cell>
          <cell r="U672" t="str">
            <v/>
          </cell>
          <cell r="V672">
            <v>0</v>
          </cell>
          <cell r="W672" t="str">
            <v/>
          </cell>
          <cell r="X672" t="str">
            <v/>
          </cell>
        </row>
        <row r="673">
          <cell r="E673" t="str">
            <v/>
          </cell>
          <cell r="L673" t="str">
            <v/>
          </cell>
          <cell r="M673" t="str">
            <v/>
          </cell>
          <cell r="N673" t="str">
            <v/>
          </cell>
          <cell r="O673" t="str">
            <v/>
          </cell>
          <cell r="P673">
            <v>0</v>
          </cell>
          <cell r="S673" t="str">
            <v/>
          </cell>
          <cell r="T673" t="str">
            <v/>
          </cell>
          <cell r="U673" t="str">
            <v/>
          </cell>
          <cell r="V673">
            <v>0</v>
          </cell>
          <cell r="W673" t="str">
            <v/>
          </cell>
          <cell r="X673" t="str">
            <v/>
          </cell>
        </row>
        <row r="674">
          <cell r="E674" t="str">
            <v/>
          </cell>
          <cell r="L674" t="str">
            <v/>
          </cell>
          <cell r="N674" t="str">
            <v/>
          </cell>
          <cell r="O674" t="str">
            <v/>
          </cell>
          <cell r="P674">
            <v>0</v>
          </cell>
          <cell r="T674" t="str">
            <v/>
          </cell>
          <cell r="V674">
            <v>0</v>
          </cell>
          <cell r="W674" t="str">
            <v/>
          </cell>
          <cell r="X674" t="str">
            <v/>
          </cell>
        </row>
        <row r="675">
          <cell r="E675" t="str">
            <v/>
          </cell>
          <cell r="L675" t="str">
            <v/>
          </cell>
          <cell r="N675" t="str">
            <v/>
          </cell>
          <cell r="O675" t="str">
            <v/>
          </cell>
          <cell r="P675">
            <v>0</v>
          </cell>
          <cell r="T675" t="str">
            <v/>
          </cell>
          <cell r="V675">
            <v>0</v>
          </cell>
          <cell r="W675" t="str">
            <v/>
          </cell>
          <cell r="X675" t="str">
            <v/>
          </cell>
        </row>
        <row r="676">
          <cell r="E676" t="str">
            <v/>
          </cell>
          <cell r="L676" t="str">
            <v/>
          </cell>
          <cell r="N676" t="str">
            <v/>
          </cell>
          <cell r="O676" t="str">
            <v/>
          </cell>
          <cell r="P676">
            <v>0</v>
          </cell>
          <cell r="T676" t="str">
            <v/>
          </cell>
          <cell r="V676">
            <v>0</v>
          </cell>
          <cell r="W676" t="str">
            <v/>
          </cell>
          <cell r="X676" t="str">
            <v/>
          </cell>
        </row>
        <row r="677">
          <cell r="E677" t="str">
            <v/>
          </cell>
          <cell r="L677" t="str">
            <v/>
          </cell>
          <cell r="N677" t="str">
            <v/>
          </cell>
          <cell r="O677" t="str">
            <v/>
          </cell>
          <cell r="P677">
            <v>0</v>
          </cell>
          <cell r="T677" t="str">
            <v/>
          </cell>
          <cell r="V677">
            <v>0</v>
          </cell>
          <cell r="W677" t="str">
            <v/>
          </cell>
          <cell r="X677" t="str">
            <v/>
          </cell>
        </row>
        <row r="678">
          <cell r="E678" t="str">
            <v>Subtotal Materiales</v>
          </cell>
          <cell r="L678" t="str">
            <v/>
          </cell>
          <cell r="V678">
            <v>52.204500000000003</v>
          </cell>
          <cell r="W678" t="str">
            <v>$/</v>
          </cell>
          <cell r="X678" t="str">
            <v>m3</v>
          </cell>
        </row>
        <row r="679">
          <cell r="E679" t="str">
            <v>Desperdicio</v>
          </cell>
          <cell r="T679">
            <v>0.05</v>
          </cell>
          <cell r="V679">
            <v>2.61</v>
          </cell>
          <cell r="W679" t="str">
            <v>$/</v>
          </cell>
          <cell r="X679" t="str">
            <v>m3</v>
          </cell>
          <cell r="Y679">
            <v>54.814500000000002</v>
          </cell>
          <cell r="Z679" t="str">
            <v>$/</v>
          </cell>
          <cell r="AA679" t="str">
            <v>m3</v>
          </cell>
        </row>
        <row r="681">
          <cell r="C681">
            <v>1100</v>
          </cell>
          <cell r="E681" t="str">
            <v>COSTO DEL ITEM</v>
          </cell>
          <cell r="Y681">
            <v>155.2945</v>
          </cell>
          <cell r="Z681" t="str">
            <v>$/</v>
          </cell>
          <cell r="AA681" t="str">
            <v>m3</v>
          </cell>
        </row>
        <row r="683">
          <cell r="E683" t="str">
            <v>Gastos Generales y Otros Gastos</v>
          </cell>
        </row>
        <row r="684">
          <cell r="E684" t="str">
            <v>Indirectos</v>
          </cell>
          <cell r="V684">
            <v>0.18</v>
          </cell>
          <cell r="Y684">
            <v>27.95</v>
          </cell>
          <cell r="Z684" t="str">
            <v>$/</v>
          </cell>
          <cell r="AA684" t="str">
            <v>m3</v>
          </cell>
        </row>
        <row r="685">
          <cell r="E685" t="str">
            <v>Beneficios</v>
          </cell>
          <cell r="V685">
            <v>0.1</v>
          </cell>
          <cell r="Y685">
            <v>15.53</v>
          </cell>
          <cell r="Z685" t="str">
            <v>$/</v>
          </cell>
          <cell r="AA685" t="str">
            <v>m3</v>
          </cell>
        </row>
        <row r="686">
          <cell r="Y686">
            <v>198.77449999999999</v>
          </cell>
          <cell r="Z686" t="str">
            <v>$/</v>
          </cell>
          <cell r="AA686" t="str">
            <v>m3</v>
          </cell>
        </row>
        <row r="687">
          <cell r="E687" t="str">
            <v>Gastos Financieros</v>
          </cell>
          <cell r="V687">
            <v>0.02</v>
          </cell>
          <cell r="Y687">
            <v>3.98</v>
          </cell>
          <cell r="Z687" t="str">
            <v>$/</v>
          </cell>
          <cell r="AA687" t="str">
            <v>m3</v>
          </cell>
        </row>
        <row r="688">
          <cell r="Y688">
            <v>202.75449999999998</v>
          </cell>
          <cell r="Z688" t="str">
            <v>$/</v>
          </cell>
          <cell r="AA688" t="str">
            <v>m3</v>
          </cell>
        </row>
        <row r="689">
          <cell r="E689" t="str">
            <v>I.V.A.</v>
          </cell>
          <cell r="V689">
            <v>0.21</v>
          </cell>
          <cell r="Y689">
            <v>42.58</v>
          </cell>
          <cell r="Z689" t="str">
            <v>$/</v>
          </cell>
          <cell r="AA689" t="str">
            <v>m3</v>
          </cell>
        </row>
        <row r="690">
          <cell r="B690">
            <v>1100</v>
          </cell>
          <cell r="V690" t="str">
            <v>ADOPTADO</v>
          </cell>
          <cell r="Y690">
            <v>245.33449999999999</v>
          </cell>
          <cell r="Z690" t="str">
            <v>$/</v>
          </cell>
          <cell r="AA690" t="str">
            <v>m3</v>
          </cell>
        </row>
        <row r="691">
          <cell r="D691">
            <v>1110</v>
          </cell>
          <cell r="E691" t="str">
            <v>Item:</v>
          </cell>
          <cell r="F691">
            <v>10</v>
          </cell>
          <cell r="R691" t="str">
            <v>Unidad:</v>
          </cell>
          <cell r="T691" t="str">
            <v>m3</v>
          </cell>
          <cell r="V691">
            <v>7463</v>
          </cell>
        </row>
        <row r="692">
          <cell r="E692" t="str">
            <v>Descripción:</v>
          </cell>
          <cell r="F692" t="str">
            <v>Construcción de base anticongelante</v>
          </cell>
        </row>
        <row r="694">
          <cell r="E694" t="str">
            <v>1º - Equipo</v>
          </cell>
        </row>
        <row r="695">
          <cell r="D695">
            <v>5016</v>
          </cell>
          <cell r="E695" t="str">
            <v>Motoniveladora</v>
          </cell>
          <cell r="Q695">
            <v>1</v>
          </cell>
          <cell r="T695">
            <v>165</v>
          </cell>
          <cell r="U695" t="str">
            <v>HP</v>
          </cell>
          <cell r="V695">
            <v>780000</v>
          </cell>
          <cell r="W695" t="str">
            <v>$</v>
          </cell>
        </row>
        <row r="696">
          <cell r="D696">
            <v>5010</v>
          </cell>
          <cell r="E696" t="str">
            <v>Rodillo neumático autopropulsado</v>
          </cell>
          <cell r="Q696">
            <v>1</v>
          </cell>
          <cell r="T696">
            <v>160</v>
          </cell>
          <cell r="U696" t="str">
            <v>HP</v>
          </cell>
          <cell r="V696">
            <v>429000</v>
          </cell>
          <cell r="W696" t="str">
            <v>$</v>
          </cell>
        </row>
        <row r="697">
          <cell r="D697">
            <v>5027</v>
          </cell>
          <cell r="E697" t="str">
            <v>Rodillo liso autoprop.</v>
          </cell>
          <cell r="Q697">
            <v>1</v>
          </cell>
          <cell r="T697">
            <v>119</v>
          </cell>
          <cell r="U697" t="str">
            <v>HP</v>
          </cell>
          <cell r="V697">
            <v>475800</v>
          </cell>
          <cell r="W697" t="str">
            <v>$</v>
          </cell>
        </row>
        <row r="698">
          <cell r="D698">
            <v>5035</v>
          </cell>
          <cell r="E698" t="str">
            <v>Camión regador de agua</v>
          </cell>
          <cell r="Q698">
            <v>1</v>
          </cell>
          <cell r="T698">
            <v>140</v>
          </cell>
          <cell r="U698" t="str">
            <v>HP</v>
          </cell>
          <cell r="V698">
            <v>204360</v>
          </cell>
          <cell r="W698" t="str">
            <v>$</v>
          </cell>
        </row>
        <row r="699">
          <cell r="D699">
            <v>5043</v>
          </cell>
          <cell r="E699" t="str">
            <v>Camión con batea</v>
          </cell>
          <cell r="Q699">
            <v>5</v>
          </cell>
          <cell r="T699">
            <v>300</v>
          </cell>
          <cell r="U699" t="str">
            <v>HP</v>
          </cell>
          <cell r="V699">
            <v>189540</v>
          </cell>
          <cell r="W699" t="str">
            <v>$</v>
          </cell>
        </row>
        <row r="700">
          <cell r="D700">
            <v>5018</v>
          </cell>
          <cell r="E700" t="str">
            <v>Cargadora frontal de 3,1m3</v>
          </cell>
          <cell r="Q700">
            <v>1</v>
          </cell>
          <cell r="T700">
            <v>160</v>
          </cell>
          <cell r="U700" t="str">
            <v>HP</v>
          </cell>
          <cell r="V700">
            <v>663000</v>
          </cell>
          <cell r="W700" t="str">
            <v>$</v>
          </cell>
        </row>
        <row r="701">
          <cell r="E701" t="str">
            <v/>
          </cell>
          <cell r="T701" t="str">
            <v/>
          </cell>
          <cell r="U701" t="str">
            <v/>
          </cell>
          <cell r="V701" t="str">
            <v/>
          </cell>
          <cell r="W701" t="str">
            <v/>
          </cell>
        </row>
        <row r="702">
          <cell r="E702" t="str">
            <v/>
          </cell>
          <cell r="T702" t="str">
            <v/>
          </cell>
          <cell r="U702" t="str">
            <v/>
          </cell>
          <cell r="V702" t="str">
            <v/>
          </cell>
          <cell r="W702" t="str">
            <v/>
          </cell>
        </row>
        <row r="703">
          <cell r="E703" t="str">
            <v/>
          </cell>
          <cell r="T703" t="str">
            <v/>
          </cell>
          <cell r="U703" t="str">
            <v/>
          </cell>
          <cell r="V703" t="str">
            <v/>
          </cell>
          <cell r="W703" t="str">
            <v/>
          </cell>
        </row>
        <row r="704">
          <cell r="T704">
            <v>2244</v>
          </cell>
          <cell r="U704" t="str">
            <v>HP</v>
          </cell>
          <cell r="V704">
            <v>3499860</v>
          </cell>
          <cell r="W704" t="str">
            <v>$</v>
          </cell>
        </row>
        <row r="706">
          <cell r="E706" t="str">
            <v>Rendimiento:</v>
          </cell>
          <cell r="K706">
            <v>220</v>
          </cell>
          <cell r="N706" t="str">
            <v>m3</v>
          </cell>
          <cell r="O706" t="str">
            <v>/ d</v>
          </cell>
        </row>
        <row r="708">
          <cell r="E708" t="str">
            <v>Amortización e intereses:</v>
          </cell>
        </row>
        <row r="709">
          <cell r="E709">
            <v>3499860</v>
          </cell>
          <cell r="F709" t="str">
            <v>$</v>
          </cell>
          <cell r="G709" t="str">
            <v>x</v>
          </cell>
          <cell r="H709">
            <v>8</v>
          </cell>
          <cell r="I709" t="str">
            <v>h/d</v>
          </cell>
          <cell r="J709" t="str">
            <v>+</v>
          </cell>
          <cell r="K709">
            <v>3499860</v>
          </cell>
          <cell r="L709" t="str">
            <v>$</v>
          </cell>
          <cell r="M709" t="str">
            <v>x</v>
          </cell>
          <cell r="N709">
            <v>0.14000000000000001</v>
          </cell>
          <cell r="O709" t="str">
            <v>/ a</v>
          </cell>
          <cell r="P709" t="str">
            <v>x</v>
          </cell>
          <cell r="Q709">
            <v>8</v>
          </cell>
          <cell r="R709" t="str">
            <v>h/d</v>
          </cell>
          <cell r="S709" t="str">
            <v>=</v>
          </cell>
          <cell r="T709">
            <v>3779.85</v>
          </cell>
          <cell r="U709" t="str">
            <v>$/d</v>
          </cell>
        </row>
        <row r="710">
          <cell r="E710">
            <v>10000</v>
          </cell>
          <cell r="G710" t="str">
            <v>h</v>
          </cell>
          <cell r="K710">
            <v>2</v>
          </cell>
          <cell r="M710" t="str">
            <v>x</v>
          </cell>
          <cell r="N710">
            <v>2000</v>
          </cell>
          <cell r="O710" t="str">
            <v>h / a</v>
          </cell>
        </row>
        <row r="712">
          <cell r="E712" t="str">
            <v>Reparaciones y Repuestos:</v>
          </cell>
        </row>
        <row r="713">
          <cell r="E713">
            <v>0.75</v>
          </cell>
          <cell r="F713" t="str">
            <v>de amortización</v>
          </cell>
          <cell r="T713">
            <v>2099.92</v>
          </cell>
          <cell r="U713" t="str">
            <v>$/d</v>
          </cell>
        </row>
        <row r="715">
          <cell r="E715" t="str">
            <v>Combustibles:</v>
          </cell>
        </row>
        <row r="716">
          <cell r="E716" t="str">
            <v>Gas Oil</v>
          </cell>
        </row>
        <row r="717">
          <cell r="E717">
            <v>0.14499999999999999</v>
          </cell>
          <cell r="F717" t="str">
            <v>l/HP</v>
          </cell>
          <cell r="H717" t="str">
            <v>x</v>
          </cell>
          <cell r="I717">
            <v>2244</v>
          </cell>
          <cell r="J717" t="str">
            <v>HP  x  8 h/d   x</v>
          </cell>
          <cell r="N717">
            <v>2.76</v>
          </cell>
          <cell r="O717" t="str">
            <v>$ / l</v>
          </cell>
          <cell r="S717" t="str">
            <v>=</v>
          </cell>
          <cell r="T717">
            <v>7184.39</v>
          </cell>
          <cell r="U717" t="str">
            <v>$/d</v>
          </cell>
        </row>
        <row r="719">
          <cell r="E719" t="str">
            <v>Lubricantes</v>
          </cell>
        </row>
        <row r="720">
          <cell r="E720">
            <v>0.3</v>
          </cell>
          <cell r="F720" t="str">
            <v>de combustibles</v>
          </cell>
          <cell r="T720">
            <v>2155.3200000000002</v>
          </cell>
          <cell r="U720" t="str">
            <v>$/d</v>
          </cell>
        </row>
        <row r="722">
          <cell r="E722" t="str">
            <v>Mano de Obra</v>
          </cell>
        </row>
        <row r="723">
          <cell r="D723">
            <v>9010</v>
          </cell>
          <cell r="E723" t="str">
            <v>OFICIAL ESPECIALIZADO</v>
          </cell>
          <cell r="K723">
            <v>5</v>
          </cell>
          <cell r="L723" t="str">
            <v>x</v>
          </cell>
          <cell r="N723">
            <v>450.56</v>
          </cell>
          <cell r="O723" t="str">
            <v>$/d</v>
          </cell>
          <cell r="P723" t="str">
            <v>=</v>
          </cell>
          <cell r="Q723">
            <v>2252.8000000000002</v>
          </cell>
          <cell r="S723" t="str">
            <v>$/d</v>
          </cell>
        </row>
        <row r="724">
          <cell r="D724">
            <v>9020</v>
          </cell>
          <cell r="E724" t="str">
            <v>OFICIAL</v>
          </cell>
          <cell r="K724">
            <v>5</v>
          </cell>
          <cell r="L724" t="str">
            <v>x</v>
          </cell>
          <cell r="N724">
            <v>420.88</v>
          </cell>
          <cell r="O724" t="str">
            <v>$/d</v>
          </cell>
          <cell r="P724" t="str">
            <v>=</v>
          </cell>
          <cell r="Q724">
            <v>2104.4</v>
          </cell>
          <cell r="S724" t="str">
            <v>$/d</v>
          </cell>
        </row>
        <row r="725">
          <cell r="D725">
            <v>9030</v>
          </cell>
          <cell r="E725" t="str">
            <v>MEDIO OFICIAL</v>
          </cell>
          <cell r="L725" t="str">
            <v/>
          </cell>
          <cell r="N725">
            <v>403.04</v>
          </cell>
          <cell r="O725" t="str">
            <v>$/d</v>
          </cell>
          <cell r="P725" t="str">
            <v>=</v>
          </cell>
          <cell r="Q725">
            <v>0</v>
          </cell>
          <cell r="S725" t="str">
            <v>$/d</v>
          </cell>
        </row>
        <row r="726">
          <cell r="D726">
            <v>9040</v>
          </cell>
          <cell r="E726" t="str">
            <v>AYUDANTE</v>
          </cell>
          <cell r="K726">
            <v>8</v>
          </cell>
          <cell r="L726" t="str">
            <v>x</v>
          </cell>
          <cell r="N726">
            <v>392.64</v>
          </cell>
          <cell r="O726" t="str">
            <v>$/d</v>
          </cell>
          <cell r="P726" t="str">
            <v>=</v>
          </cell>
          <cell r="Q726">
            <v>3141.12</v>
          </cell>
          <cell r="S726" t="str">
            <v>$/d</v>
          </cell>
        </row>
        <row r="727">
          <cell r="Q727">
            <v>7498.3200000000006</v>
          </cell>
          <cell r="S727" t="str">
            <v>$/d</v>
          </cell>
        </row>
        <row r="728">
          <cell r="E728" t="str">
            <v>Vigilancia</v>
          </cell>
          <cell r="K728">
            <v>0</v>
          </cell>
          <cell r="N728">
            <v>0.1</v>
          </cell>
          <cell r="Q728">
            <v>749.83200000000011</v>
          </cell>
          <cell r="S728" t="str">
            <v>$/d</v>
          </cell>
          <cell r="T728">
            <v>8248.152</v>
          </cell>
          <cell r="U728" t="str">
            <v>$/d</v>
          </cell>
        </row>
        <row r="730">
          <cell r="K730" t="str">
            <v>Costo Diario</v>
          </cell>
          <cell r="T730">
            <v>23467.631999999998</v>
          </cell>
          <cell r="U730" t="str">
            <v>$/d</v>
          </cell>
        </row>
        <row r="732">
          <cell r="E732" t="str">
            <v>Rendimiento</v>
          </cell>
          <cell r="K732">
            <v>220</v>
          </cell>
          <cell r="N732" t="str">
            <v>m3</v>
          </cell>
          <cell r="O732" t="str">
            <v>/ d</v>
          </cell>
        </row>
        <row r="734">
          <cell r="E734" t="str">
            <v>Costo por Unid.:</v>
          </cell>
          <cell r="K734">
            <v>23467.631999999998</v>
          </cell>
          <cell r="M734" t="str">
            <v>$ / d</v>
          </cell>
          <cell r="S734" t="str">
            <v>=</v>
          </cell>
          <cell r="Y734">
            <v>106.67</v>
          </cell>
          <cell r="Z734" t="str">
            <v>$/</v>
          </cell>
          <cell r="AA734" t="str">
            <v>m3</v>
          </cell>
        </row>
        <row r="735">
          <cell r="K735">
            <v>220</v>
          </cell>
          <cell r="L735" t="str">
            <v>m3</v>
          </cell>
          <cell r="N735" t="str">
            <v>/ d</v>
          </cell>
        </row>
        <row r="736">
          <cell r="M736" t="str">
            <v/>
          </cell>
        </row>
        <row r="737">
          <cell r="E737" t="str">
            <v>2º - Materiales</v>
          </cell>
        </row>
        <row r="738">
          <cell r="D738">
            <v>12103</v>
          </cell>
          <cell r="E738" t="str">
            <v>AUX Suelo seleccionado Base, Sub base y Banquina</v>
          </cell>
          <cell r="K738">
            <v>1.35</v>
          </cell>
          <cell r="L738" t="str">
            <v>m3</v>
          </cell>
          <cell r="M738" t="str">
            <v>/</v>
          </cell>
          <cell r="N738" t="str">
            <v>m3</v>
          </cell>
          <cell r="O738" t="str">
            <v>x</v>
          </cell>
          <cell r="P738">
            <v>38.67</v>
          </cell>
          <cell r="Q738" t="str">
            <v/>
          </cell>
          <cell r="R738" t="str">
            <v/>
          </cell>
          <cell r="S738" t="str">
            <v>$/</v>
          </cell>
          <cell r="T738" t="str">
            <v>m3</v>
          </cell>
          <cell r="U738" t="str">
            <v>=</v>
          </cell>
          <cell r="V738">
            <v>52.204500000000003</v>
          </cell>
          <cell r="W738" t="str">
            <v>$/</v>
          </cell>
          <cell r="X738" t="str">
            <v>m3</v>
          </cell>
        </row>
        <row r="739">
          <cell r="E739" t="str">
            <v/>
          </cell>
          <cell r="L739" t="str">
            <v/>
          </cell>
          <cell r="M739" t="str">
            <v/>
          </cell>
          <cell r="N739" t="str">
            <v/>
          </cell>
          <cell r="O739" t="str">
            <v/>
          </cell>
          <cell r="P739">
            <v>0</v>
          </cell>
          <cell r="S739" t="str">
            <v/>
          </cell>
          <cell r="T739" t="str">
            <v/>
          </cell>
          <cell r="U739" t="str">
            <v/>
          </cell>
          <cell r="V739">
            <v>0</v>
          </cell>
          <cell r="W739" t="str">
            <v/>
          </cell>
          <cell r="X739" t="str">
            <v/>
          </cell>
        </row>
        <row r="740">
          <cell r="E740" t="str">
            <v/>
          </cell>
          <cell r="L740" t="str">
            <v/>
          </cell>
          <cell r="M740" t="str">
            <v/>
          </cell>
          <cell r="N740" t="str">
            <v/>
          </cell>
          <cell r="O740" t="str">
            <v/>
          </cell>
          <cell r="P740">
            <v>0</v>
          </cell>
          <cell r="S740" t="str">
            <v/>
          </cell>
          <cell r="T740" t="str">
            <v/>
          </cell>
          <cell r="U740" t="str">
            <v/>
          </cell>
          <cell r="V740">
            <v>0</v>
          </cell>
          <cell r="W740" t="str">
            <v/>
          </cell>
          <cell r="X740" t="str">
            <v/>
          </cell>
        </row>
        <row r="741">
          <cell r="E741" t="str">
            <v/>
          </cell>
          <cell r="L741" t="str">
            <v/>
          </cell>
          <cell r="M741" t="str">
            <v/>
          </cell>
          <cell r="N741" t="str">
            <v/>
          </cell>
          <cell r="O741" t="str">
            <v/>
          </cell>
          <cell r="P741">
            <v>0</v>
          </cell>
          <cell r="S741" t="str">
            <v/>
          </cell>
          <cell r="T741" t="str">
            <v/>
          </cell>
          <cell r="U741" t="str">
            <v/>
          </cell>
          <cell r="V741">
            <v>0</v>
          </cell>
          <cell r="W741" t="str">
            <v/>
          </cell>
          <cell r="X741" t="str">
            <v/>
          </cell>
        </row>
        <row r="742">
          <cell r="E742" t="str">
            <v/>
          </cell>
          <cell r="L742" t="str">
            <v/>
          </cell>
          <cell r="N742" t="str">
            <v/>
          </cell>
          <cell r="O742" t="str">
            <v/>
          </cell>
          <cell r="P742">
            <v>0</v>
          </cell>
          <cell r="T742" t="str">
            <v/>
          </cell>
          <cell r="V742">
            <v>0</v>
          </cell>
          <cell r="W742" t="str">
            <v/>
          </cell>
          <cell r="X742" t="str">
            <v/>
          </cell>
        </row>
        <row r="743">
          <cell r="E743" t="str">
            <v/>
          </cell>
          <cell r="L743" t="str">
            <v/>
          </cell>
          <cell r="N743" t="str">
            <v/>
          </cell>
          <cell r="O743" t="str">
            <v/>
          </cell>
          <cell r="P743">
            <v>0</v>
          </cell>
          <cell r="T743" t="str">
            <v/>
          </cell>
          <cell r="V743">
            <v>0</v>
          </cell>
          <cell r="W743" t="str">
            <v/>
          </cell>
          <cell r="X743" t="str">
            <v/>
          </cell>
        </row>
        <row r="744">
          <cell r="E744" t="str">
            <v/>
          </cell>
          <cell r="L744" t="str">
            <v/>
          </cell>
          <cell r="N744" t="str">
            <v/>
          </cell>
          <cell r="O744" t="str">
            <v/>
          </cell>
          <cell r="P744">
            <v>0</v>
          </cell>
          <cell r="T744" t="str">
            <v/>
          </cell>
          <cell r="V744">
            <v>0</v>
          </cell>
          <cell r="W744" t="str">
            <v/>
          </cell>
          <cell r="X744" t="str">
            <v/>
          </cell>
        </row>
        <row r="745">
          <cell r="E745" t="str">
            <v/>
          </cell>
          <cell r="L745" t="str">
            <v/>
          </cell>
          <cell r="N745" t="str">
            <v/>
          </cell>
          <cell r="O745" t="str">
            <v/>
          </cell>
          <cell r="P745">
            <v>0</v>
          </cell>
          <cell r="T745" t="str">
            <v/>
          </cell>
          <cell r="V745">
            <v>0</v>
          </cell>
          <cell r="W745" t="str">
            <v/>
          </cell>
          <cell r="X745" t="str">
            <v/>
          </cell>
        </row>
        <row r="746">
          <cell r="E746" t="str">
            <v>Subtotal Materiales</v>
          </cell>
          <cell r="L746" t="str">
            <v/>
          </cell>
          <cell r="V746">
            <v>52.204500000000003</v>
          </cell>
          <cell r="W746" t="str">
            <v>$/</v>
          </cell>
          <cell r="X746" t="str">
            <v>m3</v>
          </cell>
        </row>
        <row r="747">
          <cell r="E747" t="str">
            <v>Desperdicio</v>
          </cell>
          <cell r="T747">
            <v>0.05</v>
          </cell>
          <cell r="U747" t="str">
            <v>=</v>
          </cell>
          <cell r="V747">
            <v>2.61</v>
          </cell>
          <cell r="W747" t="str">
            <v>$/</v>
          </cell>
          <cell r="X747" t="str">
            <v>m3</v>
          </cell>
          <cell r="Y747">
            <v>54.814500000000002</v>
          </cell>
          <cell r="Z747" t="str">
            <v>$/</v>
          </cell>
          <cell r="AA747" t="str">
            <v>m3</v>
          </cell>
        </row>
        <row r="749">
          <cell r="C749">
            <v>1110</v>
          </cell>
          <cell r="E749" t="str">
            <v>COSTO DEL ITEM</v>
          </cell>
          <cell r="Y749">
            <v>161.4845</v>
          </cell>
          <cell r="Z749" t="str">
            <v>$/</v>
          </cell>
          <cell r="AA749" t="str">
            <v>m3</v>
          </cell>
        </row>
        <row r="751">
          <cell r="E751" t="str">
            <v>Gastos Generales y Otros Gastos</v>
          </cell>
        </row>
        <row r="752">
          <cell r="E752" t="str">
            <v>Indirectos</v>
          </cell>
          <cell r="V752">
            <v>0.18</v>
          </cell>
          <cell r="Y752">
            <v>29.07</v>
          </cell>
          <cell r="Z752" t="str">
            <v>$/</v>
          </cell>
          <cell r="AA752" t="str">
            <v>m3</v>
          </cell>
        </row>
        <row r="753">
          <cell r="E753" t="str">
            <v>Beneficios</v>
          </cell>
          <cell r="V753">
            <v>0.1</v>
          </cell>
          <cell r="Y753">
            <v>16.149999999999999</v>
          </cell>
          <cell r="Z753" t="str">
            <v>$/</v>
          </cell>
          <cell r="AA753" t="str">
            <v>m3</v>
          </cell>
        </row>
        <row r="754">
          <cell r="Y754">
            <v>206.7045</v>
          </cell>
          <cell r="Z754" t="str">
            <v>$/</v>
          </cell>
          <cell r="AA754" t="str">
            <v>m3</v>
          </cell>
        </row>
        <row r="755">
          <cell r="E755" t="str">
            <v>Gastos Financieros</v>
          </cell>
          <cell r="V755">
            <v>0.02</v>
          </cell>
          <cell r="Y755">
            <v>4.13</v>
          </cell>
          <cell r="Z755" t="str">
            <v>$/</v>
          </cell>
          <cell r="AA755" t="str">
            <v>m3</v>
          </cell>
        </row>
        <row r="756">
          <cell r="Y756">
            <v>210.83449999999999</v>
          </cell>
          <cell r="Z756" t="str">
            <v>$/</v>
          </cell>
          <cell r="AA756" t="str">
            <v>m3</v>
          </cell>
        </row>
        <row r="757">
          <cell r="E757" t="str">
            <v>I.V.A.</v>
          </cell>
          <cell r="V757">
            <v>0.21</v>
          </cell>
          <cell r="Y757">
            <v>44.28</v>
          </cell>
          <cell r="Z757" t="str">
            <v>$/</v>
          </cell>
          <cell r="AA757" t="str">
            <v>m3</v>
          </cell>
        </row>
        <row r="758">
          <cell r="B758">
            <v>1110</v>
          </cell>
          <cell r="V758" t="str">
            <v>ADOPTADO</v>
          </cell>
          <cell r="Y758">
            <v>255.11449999999999</v>
          </cell>
          <cell r="Z758" t="str">
            <v>$/</v>
          </cell>
          <cell r="AA758" t="str">
            <v>m3</v>
          </cell>
        </row>
        <row r="759">
          <cell r="D759">
            <v>1120</v>
          </cell>
          <cell r="E759" t="str">
            <v>Item:</v>
          </cell>
          <cell r="F759">
            <v>11</v>
          </cell>
          <cell r="R759" t="str">
            <v>Unidad:</v>
          </cell>
          <cell r="T759" t="str">
            <v>m2</v>
          </cell>
          <cell r="V759">
            <v>54918</v>
          </cell>
        </row>
        <row r="760">
          <cell r="E760" t="str">
            <v>Descripción:</v>
          </cell>
          <cell r="F760" t="str">
            <v>Materiales bituminosos para riego de imprimación</v>
          </cell>
        </row>
        <row r="762">
          <cell r="E762" t="str">
            <v>1º - Equipo</v>
          </cell>
        </row>
        <row r="763">
          <cell r="D763">
            <v>5023</v>
          </cell>
          <cell r="E763" t="str">
            <v>Camión regador de asfalto</v>
          </cell>
          <cell r="Q763">
            <v>1</v>
          </cell>
          <cell r="T763">
            <v>165</v>
          </cell>
          <cell r="U763" t="str">
            <v>HP</v>
          </cell>
          <cell r="V763">
            <v>240000</v>
          </cell>
          <cell r="W763" t="str">
            <v>$</v>
          </cell>
        </row>
        <row r="764">
          <cell r="E764" t="str">
            <v/>
          </cell>
          <cell r="T764" t="str">
            <v/>
          </cell>
          <cell r="U764" t="str">
            <v/>
          </cell>
          <cell r="V764" t="str">
            <v/>
          </cell>
          <cell r="W764" t="str">
            <v/>
          </cell>
        </row>
        <row r="765">
          <cell r="E765" t="str">
            <v/>
          </cell>
          <cell r="T765" t="str">
            <v/>
          </cell>
          <cell r="U765" t="str">
            <v/>
          </cell>
          <cell r="V765" t="str">
            <v/>
          </cell>
          <cell r="W765" t="str">
            <v/>
          </cell>
        </row>
        <row r="766">
          <cell r="E766" t="str">
            <v/>
          </cell>
          <cell r="T766" t="str">
            <v/>
          </cell>
          <cell r="U766" t="str">
            <v/>
          </cell>
          <cell r="V766" t="str">
            <v/>
          </cell>
          <cell r="W766" t="str">
            <v/>
          </cell>
        </row>
        <row r="767">
          <cell r="E767" t="str">
            <v/>
          </cell>
          <cell r="T767" t="str">
            <v/>
          </cell>
          <cell r="U767" t="str">
            <v/>
          </cell>
          <cell r="V767" t="str">
            <v/>
          </cell>
          <cell r="W767" t="str">
            <v/>
          </cell>
        </row>
        <row r="768">
          <cell r="E768" t="str">
            <v/>
          </cell>
          <cell r="T768" t="str">
            <v/>
          </cell>
          <cell r="U768" t="str">
            <v/>
          </cell>
          <cell r="V768" t="str">
            <v/>
          </cell>
          <cell r="W768" t="str">
            <v/>
          </cell>
        </row>
        <row r="769">
          <cell r="E769" t="str">
            <v/>
          </cell>
          <cell r="T769" t="str">
            <v/>
          </cell>
          <cell r="U769" t="str">
            <v/>
          </cell>
          <cell r="V769" t="str">
            <v/>
          </cell>
          <cell r="W769" t="str">
            <v/>
          </cell>
        </row>
        <row r="770">
          <cell r="E770" t="str">
            <v/>
          </cell>
          <cell r="T770" t="str">
            <v/>
          </cell>
          <cell r="U770" t="str">
            <v/>
          </cell>
          <cell r="V770" t="str">
            <v/>
          </cell>
          <cell r="W770" t="str">
            <v/>
          </cell>
        </row>
        <row r="771">
          <cell r="E771" t="str">
            <v/>
          </cell>
          <cell r="T771" t="str">
            <v/>
          </cell>
          <cell r="U771" t="str">
            <v/>
          </cell>
          <cell r="V771" t="str">
            <v/>
          </cell>
          <cell r="W771" t="str">
            <v/>
          </cell>
        </row>
        <row r="772">
          <cell r="T772">
            <v>165</v>
          </cell>
          <cell r="U772" t="str">
            <v>HP</v>
          </cell>
          <cell r="V772">
            <v>240000</v>
          </cell>
          <cell r="W772" t="str">
            <v>$</v>
          </cell>
        </row>
        <row r="774">
          <cell r="E774" t="str">
            <v>Rendimiento:</v>
          </cell>
          <cell r="K774">
            <v>950</v>
          </cell>
          <cell r="N774" t="str">
            <v>m2</v>
          </cell>
          <cell r="O774" t="str">
            <v>/ d</v>
          </cell>
        </row>
        <row r="776">
          <cell r="E776" t="str">
            <v>Amortización e intereses:</v>
          </cell>
        </row>
        <row r="777">
          <cell r="E777">
            <v>240000</v>
          </cell>
          <cell r="F777" t="str">
            <v>$</v>
          </cell>
          <cell r="G777" t="str">
            <v>x</v>
          </cell>
          <cell r="H777">
            <v>8</v>
          </cell>
          <cell r="I777" t="str">
            <v>h/d</v>
          </cell>
          <cell r="J777" t="str">
            <v>+</v>
          </cell>
          <cell r="K777">
            <v>240000</v>
          </cell>
          <cell r="L777" t="str">
            <v>$</v>
          </cell>
          <cell r="M777" t="str">
            <v>x</v>
          </cell>
          <cell r="N777">
            <v>0.14000000000000001</v>
          </cell>
          <cell r="O777" t="str">
            <v>/ a</v>
          </cell>
          <cell r="P777" t="str">
            <v>x</v>
          </cell>
          <cell r="Q777">
            <v>8</v>
          </cell>
          <cell r="R777" t="str">
            <v>h/d</v>
          </cell>
          <cell r="S777" t="str">
            <v>=</v>
          </cell>
          <cell r="T777">
            <v>259.2</v>
          </cell>
          <cell r="U777" t="str">
            <v>$/d</v>
          </cell>
        </row>
        <row r="778">
          <cell r="E778">
            <v>10000</v>
          </cell>
          <cell r="G778" t="str">
            <v>h</v>
          </cell>
          <cell r="K778">
            <v>2</v>
          </cell>
          <cell r="M778" t="str">
            <v>x</v>
          </cell>
          <cell r="N778">
            <v>2000</v>
          </cell>
          <cell r="O778" t="str">
            <v>h / a</v>
          </cell>
        </row>
        <row r="780">
          <cell r="E780" t="str">
            <v>Reparaciones y Repuestos:</v>
          </cell>
        </row>
        <row r="781">
          <cell r="E781">
            <v>0.75</v>
          </cell>
          <cell r="F781" t="str">
            <v>de amortización</v>
          </cell>
          <cell r="T781">
            <v>144</v>
          </cell>
          <cell r="U781" t="str">
            <v>$/d</v>
          </cell>
        </row>
        <row r="783">
          <cell r="E783" t="str">
            <v>Combustibles:</v>
          </cell>
        </row>
        <row r="784">
          <cell r="E784" t="str">
            <v>Gas Oil</v>
          </cell>
        </row>
        <row r="785">
          <cell r="E785">
            <v>0.14499999999999999</v>
          </cell>
          <cell r="F785" t="str">
            <v>l/HP</v>
          </cell>
          <cell r="H785" t="str">
            <v>x</v>
          </cell>
          <cell r="I785">
            <v>165</v>
          </cell>
          <cell r="J785" t="str">
            <v>HP  x  8 h/d   x</v>
          </cell>
          <cell r="N785">
            <v>2.76</v>
          </cell>
          <cell r="O785" t="str">
            <v>$ / l</v>
          </cell>
          <cell r="S785" t="str">
            <v>=</v>
          </cell>
          <cell r="T785">
            <v>528.26</v>
          </cell>
          <cell r="U785" t="str">
            <v>$/d</v>
          </cell>
        </row>
        <row r="787">
          <cell r="E787" t="str">
            <v>Lubricantes</v>
          </cell>
        </row>
        <row r="788">
          <cell r="E788">
            <v>0.3</v>
          </cell>
          <cell r="F788" t="str">
            <v>de combustibles</v>
          </cell>
          <cell r="T788">
            <v>158.47999999999999</v>
          </cell>
          <cell r="U788" t="str">
            <v>$/d</v>
          </cell>
        </row>
        <row r="790">
          <cell r="E790" t="str">
            <v>Mano de Obra</v>
          </cell>
        </row>
        <row r="791">
          <cell r="D791">
            <v>9010</v>
          </cell>
          <cell r="E791" t="str">
            <v>OFICIAL ESPECIALIZADO</v>
          </cell>
          <cell r="L791" t="str">
            <v/>
          </cell>
          <cell r="N791">
            <v>450.56</v>
          </cell>
          <cell r="O791" t="str">
            <v>$/d</v>
          </cell>
          <cell r="P791" t="str">
            <v>=</v>
          </cell>
          <cell r="Q791">
            <v>0</v>
          </cell>
          <cell r="S791" t="str">
            <v>$/d</v>
          </cell>
        </row>
        <row r="792">
          <cell r="D792">
            <v>9020</v>
          </cell>
          <cell r="E792" t="str">
            <v>OFICIAL</v>
          </cell>
          <cell r="K792">
            <v>1</v>
          </cell>
          <cell r="L792" t="str">
            <v>x</v>
          </cell>
          <cell r="N792">
            <v>420.88</v>
          </cell>
          <cell r="O792" t="str">
            <v>$/d</v>
          </cell>
          <cell r="P792" t="str">
            <v>=</v>
          </cell>
          <cell r="Q792">
            <v>420.88</v>
          </cell>
          <cell r="S792" t="str">
            <v>$/d</v>
          </cell>
        </row>
        <row r="793">
          <cell r="D793">
            <v>9030</v>
          </cell>
          <cell r="E793" t="str">
            <v>MEDIO OFICIAL</v>
          </cell>
          <cell r="L793" t="str">
            <v/>
          </cell>
          <cell r="N793">
            <v>403.04</v>
          </cell>
          <cell r="O793" t="str">
            <v>$/d</v>
          </cell>
          <cell r="P793" t="str">
            <v>=</v>
          </cell>
          <cell r="Q793">
            <v>0</v>
          </cell>
          <cell r="S793" t="str">
            <v>$/d</v>
          </cell>
        </row>
        <row r="794">
          <cell r="D794">
            <v>9040</v>
          </cell>
          <cell r="E794" t="str">
            <v>AYUDANTE</v>
          </cell>
          <cell r="K794">
            <v>2</v>
          </cell>
          <cell r="L794" t="str">
            <v>x</v>
          </cell>
          <cell r="N794">
            <v>392.64</v>
          </cell>
          <cell r="O794" t="str">
            <v>$/d</v>
          </cell>
          <cell r="P794" t="str">
            <v>=</v>
          </cell>
          <cell r="Q794">
            <v>785.28</v>
          </cell>
          <cell r="S794" t="str">
            <v>$/d</v>
          </cell>
        </row>
        <row r="795">
          <cell r="Q795">
            <v>1206.1599999999999</v>
          </cell>
          <cell r="S795" t="str">
            <v>$/d</v>
          </cell>
        </row>
        <row r="796">
          <cell r="E796" t="str">
            <v>Vigilancia</v>
          </cell>
          <cell r="K796">
            <v>0</v>
          </cell>
          <cell r="N796">
            <v>0.1</v>
          </cell>
          <cell r="Q796">
            <v>120.61599999999999</v>
          </cell>
          <cell r="S796" t="str">
            <v>$/d</v>
          </cell>
          <cell r="T796">
            <v>1326.7759999999998</v>
          </cell>
          <cell r="U796" t="str">
            <v>$/d</v>
          </cell>
        </row>
        <row r="798">
          <cell r="K798" t="str">
            <v>Costo Diario</v>
          </cell>
          <cell r="T798">
            <v>2416.7159999999999</v>
          </cell>
          <cell r="U798" t="str">
            <v>$/d</v>
          </cell>
        </row>
        <row r="800">
          <cell r="E800" t="str">
            <v>Rendimiento</v>
          </cell>
          <cell r="K800">
            <v>900</v>
          </cell>
          <cell r="N800" t="str">
            <v>m2</v>
          </cell>
          <cell r="O800" t="str">
            <v>/ d</v>
          </cell>
        </row>
        <row r="802">
          <cell r="E802" t="str">
            <v>Costo por Unid.:</v>
          </cell>
          <cell r="K802">
            <v>2416.7159999999999</v>
          </cell>
          <cell r="M802" t="str">
            <v>$ / d</v>
          </cell>
          <cell r="S802" t="str">
            <v>=</v>
          </cell>
          <cell r="Y802">
            <v>2.69</v>
          </cell>
          <cell r="Z802" t="str">
            <v>$/</v>
          </cell>
          <cell r="AA802" t="str">
            <v>m2</v>
          </cell>
        </row>
        <row r="803">
          <cell r="K803">
            <v>900</v>
          </cell>
          <cell r="L803" t="str">
            <v>m2</v>
          </cell>
          <cell r="N803" t="str">
            <v>/ d</v>
          </cell>
        </row>
        <row r="804">
          <cell r="M804" t="str">
            <v/>
          </cell>
        </row>
        <row r="805">
          <cell r="E805" t="str">
            <v>2º - Materiales</v>
          </cell>
        </row>
        <row r="806">
          <cell r="D806">
            <v>1054</v>
          </cell>
          <cell r="E806" t="str">
            <v>Emulsión asfática EM1</v>
          </cell>
          <cell r="K806">
            <v>1.5E-3</v>
          </cell>
          <cell r="L806" t="str">
            <v>tn</v>
          </cell>
          <cell r="M806" t="str">
            <v>/</v>
          </cell>
          <cell r="N806" t="str">
            <v>m2</v>
          </cell>
          <cell r="O806" t="str">
            <v>x</v>
          </cell>
          <cell r="P806">
            <v>2059.9919999999997</v>
          </cell>
          <cell r="S806" t="str">
            <v>$/</v>
          </cell>
          <cell r="T806" t="str">
            <v>tn</v>
          </cell>
          <cell r="U806" t="str">
            <v>=</v>
          </cell>
          <cell r="V806">
            <v>3.09</v>
          </cell>
          <cell r="W806" t="str">
            <v>$/</v>
          </cell>
          <cell r="X806" t="str">
            <v>m2</v>
          </cell>
        </row>
        <row r="807">
          <cell r="E807" t="str">
            <v/>
          </cell>
          <cell r="L807" t="str">
            <v/>
          </cell>
          <cell r="M807" t="str">
            <v/>
          </cell>
          <cell r="N807" t="str">
            <v/>
          </cell>
          <cell r="O807" t="str">
            <v/>
          </cell>
          <cell r="P807">
            <v>0</v>
          </cell>
          <cell r="S807" t="str">
            <v/>
          </cell>
          <cell r="T807" t="str">
            <v/>
          </cell>
          <cell r="U807" t="str">
            <v/>
          </cell>
          <cell r="V807">
            <v>0</v>
          </cell>
          <cell r="W807" t="str">
            <v/>
          </cell>
          <cell r="X807" t="str">
            <v/>
          </cell>
        </row>
        <row r="808">
          <cell r="E808" t="str">
            <v/>
          </cell>
          <cell r="L808" t="str">
            <v/>
          </cell>
          <cell r="M808" t="str">
            <v/>
          </cell>
          <cell r="N808" t="str">
            <v/>
          </cell>
          <cell r="O808" t="str">
            <v/>
          </cell>
          <cell r="P808">
            <v>0</v>
          </cell>
          <cell r="S808" t="str">
            <v/>
          </cell>
          <cell r="T808" t="str">
            <v/>
          </cell>
          <cell r="U808" t="str">
            <v/>
          </cell>
          <cell r="V808">
            <v>0</v>
          </cell>
          <cell r="W808" t="str">
            <v/>
          </cell>
          <cell r="X808" t="str">
            <v/>
          </cell>
        </row>
        <row r="809">
          <cell r="E809" t="str">
            <v/>
          </cell>
          <cell r="L809" t="str">
            <v/>
          </cell>
          <cell r="M809" t="str">
            <v/>
          </cell>
          <cell r="N809" t="str">
            <v/>
          </cell>
          <cell r="O809" t="str">
            <v/>
          </cell>
          <cell r="P809">
            <v>0</v>
          </cell>
          <cell r="S809" t="str">
            <v/>
          </cell>
          <cell r="T809" t="str">
            <v/>
          </cell>
          <cell r="U809" t="str">
            <v/>
          </cell>
          <cell r="V809">
            <v>0</v>
          </cell>
          <cell r="W809" t="str">
            <v/>
          </cell>
          <cell r="X809" t="str">
            <v/>
          </cell>
        </row>
        <row r="810">
          <cell r="E810" t="str">
            <v/>
          </cell>
          <cell r="L810" t="str">
            <v/>
          </cell>
          <cell r="N810" t="str">
            <v/>
          </cell>
          <cell r="O810" t="str">
            <v/>
          </cell>
          <cell r="P810">
            <v>0</v>
          </cell>
          <cell r="T810" t="str">
            <v/>
          </cell>
          <cell r="V810">
            <v>0</v>
          </cell>
          <cell r="W810" t="str">
            <v/>
          </cell>
          <cell r="X810" t="str">
            <v/>
          </cell>
        </row>
        <row r="811">
          <cell r="E811" t="str">
            <v/>
          </cell>
          <cell r="L811" t="str">
            <v/>
          </cell>
          <cell r="N811" t="str">
            <v/>
          </cell>
          <cell r="O811" t="str">
            <v/>
          </cell>
          <cell r="P811">
            <v>0</v>
          </cell>
          <cell r="T811" t="str">
            <v/>
          </cell>
          <cell r="V811">
            <v>0</v>
          </cell>
          <cell r="W811" t="str">
            <v/>
          </cell>
          <cell r="X811" t="str">
            <v/>
          </cell>
        </row>
        <row r="812">
          <cell r="E812" t="str">
            <v/>
          </cell>
          <cell r="L812" t="str">
            <v/>
          </cell>
          <cell r="N812" t="str">
            <v/>
          </cell>
          <cell r="O812" t="str">
            <v/>
          </cell>
          <cell r="P812">
            <v>0</v>
          </cell>
          <cell r="T812" t="str">
            <v/>
          </cell>
          <cell r="V812">
            <v>0</v>
          </cell>
          <cell r="W812" t="str">
            <v/>
          </cell>
          <cell r="X812" t="str">
            <v/>
          </cell>
        </row>
        <row r="813">
          <cell r="E813" t="str">
            <v/>
          </cell>
          <cell r="L813" t="str">
            <v/>
          </cell>
          <cell r="N813" t="str">
            <v/>
          </cell>
          <cell r="O813" t="str">
            <v/>
          </cell>
          <cell r="P813">
            <v>0</v>
          </cell>
          <cell r="T813" t="str">
            <v/>
          </cell>
          <cell r="V813">
            <v>0</v>
          </cell>
          <cell r="W813" t="str">
            <v/>
          </cell>
          <cell r="X813" t="str">
            <v/>
          </cell>
        </row>
        <row r="814">
          <cell r="E814" t="str">
            <v>Subtotal Materiales</v>
          </cell>
          <cell r="L814" t="str">
            <v/>
          </cell>
          <cell r="V814">
            <v>3.09</v>
          </cell>
          <cell r="W814" t="str">
            <v>$/</v>
          </cell>
          <cell r="X814" t="str">
            <v>m2</v>
          </cell>
        </row>
        <row r="815">
          <cell r="E815" t="str">
            <v>Desperdicio</v>
          </cell>
          <cell r="T815">
            <v>0.03</v>
          </cell>
          <cell r="U815" t="str">
            <v>=</v>
          </cell>
          <cell r="V815">
            <v>0.09</v>
          </cell>
          <cell r="W815" t="str">
            <v>$/</v>
          </cell>
          <cell r="X815" t="str">
            <v>m2</v>
          </cell>
          <cell r="Y815">
            <v>3.1799999999999997</v>
          </cell>
          <cell r="Z815" t="str">
            <v>$/</v>
          </cell>
          <cell r="AA815" t="str">
            <v>m2</v>
          </cell>
        </row>
        <row r="817">
          <cell r="C817">
            <v>1120</v>
          </cell>
          <cell r="E817" t="str">
            <v>COSTO DEL ITEM</v>
          </cell>
          <cell r="Y817">
            <v>5.8699999999999992</v>
          </cell>
          <cell r="Z817" t="str">
            <v>$/</v>
          </cell>
          <cell r="AA817" t="str">
            <v>m2</v>
          </cell>
        </row>
        <row r="819">
          <cell r="E819" t="str">
            <v>Gastos Generales y Otros Gastos</v>
          </cell>
        </row>
        <row r="820">
          <cell r="E820" t="str">
            <v>Indirectos</v>
          </cell>
          <cell r="V820">
            <v>0.18</v>
          </cell>
          <cell r="Y820">
            <v>1.06</v>
          </cell>
          <cell r="Z820" t="str">
            <v>$/</v>
          </cell>
          <cell r="AA820" t="str">
            <v>m2</v>
          </cell>
        </row>
        <row r="821">
          <cell r="E821" t="str">
            <v>Beneficios</v>
          </cell>
          <cell r="V821">
            <v>0.1</v>
          </cell>
          <cell r="Y821">
            <v>0.59</v>
          </cell>
          <cell r="Z821" t="str">
            <v>$/</v>
          </cell>
          <cell r="AA821" t="str">
            <v>m2</v>
          </cell>
        </row>
        <row r="822">
          <cell r="Y822">
            <v>7.52</v>
          </cell>
          <cell r="Z822" t="str">
            <v>$/</v>
          </cell>
          <cell r="AA822" t="str">
            <v>m2</v>
          </cell>
        </row>
        <row r="823">
          <cell r="E823" t="str">
            <v>Gastos Financieros</v>
          </cell>
          <cell r="V823">
            <v>0.02</v>
          </cell>
          <cell r="Y823">
            <v>0.15</v>
          </cell>
          <cell r="Z823" t="str">
            <v>$/</v>
          </cell>
          <cell r="AA823" t="str">
            <v>m2</v>
          </cell>
        </row>
        <row r="824">
          <cell r="Y824">
            <v>7.67</v>
          </cell>
          <cell r="Z824" t="str">
            <v>$/</v>
          </cell>
          <cell r="AA824" t="str">
            <v>m2</v>
          </cell>
        </row>
        <row r="825">
          <cell r="E825" t="str">
            <v>I.V.A.</v>
          </cell>
          <cell r="V825">
            <v>0.21</v>
          </cell>
          <cell r="Y825">
            <v>1.61</v>
          </cell>
          <cell r="Z825" t="str">
            <v>$/</v>
          </cell>
          <cell r="AA825" t="str">
            <v>m2</v>
          </cell>
        </row>
        <row r="826">
          <cell r="B826">
            <v>1120</v>
          </cell>
          <cell r="V826" t="str">
            <v>ADOPTADO</v>
          </cell>
          <cell r="Y826">
            <v>9.2799999999999994</v>
          </cell>
          <cell r="Z826" t="str">
            <v>$/</v>
          </cell>
          <cell r="AA826" t="str">
            <v>m2</v>
          </cell>
        </row>
        <row r="827">
          <cell r="D827">
            <v>1130</v>
          </cell>
          <cell r="E827" t="str">
            <v>Item:</v>
          </cell>
          <cell r="F827">
            <v>12</v>
          </cell>
          <cell r="R827" t="str">
            <v>Unidad:</v>
          </cell>
          <cell r="T827" t="str">
            <v>m2</v>
          </cell>
          <cell r="V827">
            <v>972962</v>
          </cell>
        </row>
        <row r="828">
          <cell r="E828" t="str">
            <v>Descripción:</v>
          </cell>
          <cell r="F828" t="str">
            <v>Materiales bituminosos para riego de liga</v>
          </cell>
        </row>
        <row r="830">
          <cell r="E830" t="str">
            <v>1º - Equipo</v>
          </cell>
        </row>
        <row r="831">
          <cell r="D831">
            <v>5023</v>
          </cell>
          <cell r="E831" t="str">
            <v>Camión regador de asfalto</v>
          </cell>
          <cell r="Q831">
            <v>1</v>
          </cell>
          <cell r="T831">
            <v>165</v>
          </cell>
          <cell r="U831" t="str">
            <v>HP</v>
          </cell>
          <cell r="V831">
            <v>240000</v>
          </cell>
          <cell r="W831" t="str">
            <v>$</v>
          </cell>
        </row>
        <row r="832">
          <cell r="D832">
            <v>5028</v>
          </cell>
          <cell r="E832" t="str">
            <v>Barredora sopladora</v>
          </cell>
          <cell r="Q832">
            <v>1</v>
          </cell>
          <cell r="T832">
            <v>60</v>
          </cell>
          <cell r="U832" t="str">
            <v>HP</v>
          </cell>
          <cell r="V832">
            <v>132600</v>
          </cell>
          <cell r="W832" t="str">
            <v>$</v>
          </cell>
        </row>
        <row r="833">
          <cell r="E833" t="str">
            <v/>
          </cell>
          <cell r="T833" t="str">
            <v/>
          </cell>
          <cell r="U833" t="str">
            <v/>
          </cell>
          <cell r="V833" t="str">
            <v/>
          </cell>
          <cell r="W833" t="str">
            <v/>
          </cell>
        </row>
        <row r="834">
          <cell r="E834" t="str">
            <v/>
          </cell>
          <cell r="T834" t="str">
            <v/>
          </cell>
          <cell r="U834" t="str">
            <v/>
          </cell>
          <cell r="V834" t="str">
            <v/>
          </cell>
          <cell r="W834" t="str">
            <v/>
          </cell>
        </row>
        <row r="835">
          <cell r="E835" t="str">
            <v/>
          </cell>
          <cell r="T835" t="str">
            <v/>
          </cell>
          <cell r="U835" t="str">
            <v/>
          </cell>
          <cell r="V835" t="str">
            <v/>
          </cell>
          <cell r="W835" t="str">
            <v/>
          </cell>
        </row>
        <row r="836">
          <cell r="E836" t="str">
            <v/>
          </cell>
          <cell r="T836" t="str">
            <v/>
          </cell>
          <cell r="U836" t="str">
            <v/>
          </cell>
          <cell r="V836" t="str">
            <v/>
          </cell>
          <cell r="W836" t="str">
            <v/>
          </cell>
        </row>
        <row r="837">
          <cell r="E837" t="str">
            <v/>
          </cell>
          <cell r="T837" t="str">
            <v/>
          </cell>
          <cell r="U837" t="str">
            <v/>
          </cell>
          <cell r="V837" t="str">
            <v/>
          </cell>
          <cell r="W837" t="str">
            <v/>
          </cell>
        </row>
        <row r="838">
          <cell r="E838" t="str">
            <v/>
          </cell>
          <cell r="T838" t="str">
            <v/>
          </cell>
          <cell r="U838" t="str">
            <v/>
          </cell>
          <cell r="V838" t="str">
            <v/>
          </cell>
          <cell r="W838" t="str">
            <v/>
          </cell>
        </row>
        <row r="839">
          <cell r="E839" t="str">
            <v/>
          </cell>
          <cell r="T839" t="str">
            <v/>
          </cell>
          <cell r="U839" t="str">
            <v/>
          </cell>
          <cell r="V839" t="str">
            <v/>
          </cell>
          <cell r="W839" t="str">
            <v/>
          </cell>
        </row>
        <row r="840">
          <cell r="T840">
            <v>225</v>
          </cell>
          <cell r="U840" t="str">
            <v>HP</v>
          </cell>
          <cell r="V840">
            <v>372600</v>
          </cell>
          <cell r="W840" t="str">
            <v>$</v>
          </cell>
        </row>
        <row r="842">
          <cell r="E842" t="str">
            <v>Rendimiento:</v>
          </cell>
          <cell r="K842">
            <v>3000</v>
          </cell>
          <cell r="N842" t="str">
            <v>m2</v>
          </cell>
          <cell r="O842" t="str">
            <v>/ d</v>
          </cell>
        </row>
        <row r="844">
          <cell r="E844" t="str">
            <v>Amortización e intereses:</v>
          </cell>
        </row>
        <row r="845">
          <cell r="E845">
            <v>372600</v>
          </cell>
          <cell r="F845" t="str">
            <v>$</v>
          </cell>
          <cell r="G845" t="str">
            <v>x</v>
          </cell>
          <cell r="H845">
            <v>8</v>
          </cell>
          <cell r="I845" t="str">
            <v>h/d</v>
          </cell>
          <cell r="J845" t="str">
            <v>+</v>
          </cell>
          <cell r="K845">
            <v>372600</v>
          </cell>
          <cell r="L845" t="str">
            <v>$</v>
          </cell>
          <cell r="M845" t="str">
            <v>x</v>
          </cell>
          <cell r="N845">
            <v>0.14000000000000001</v>
          </cell>
          <cell r="O845" t="str">
            <v>/ a</v>
          </cell>
          <cell r="P845" t="str">
            <v>x</v>
          </cell>
          <cell r="Q845">
            <v>8</v>
          </cell>
          <cell r="R845" t="str">
            <v>h/d</v>
          </cell>
          <cell r="S845" t="str">
            <v>=</v>
          </cell>
          <cell r="T845">
            <v>402.41</v>
          </cell>
          <cell r="U845" t="str">
            <v>$/d</v>
          </cell>
        </row>
        <row r="846">
          <cell r="E846">
            <v>10000</v>
          </cell>
          <cell r="G846" t="str">
            <v>h</v>
          </cell>
          <cell r="K846">
            <v>2</v>
          </cell>
          <cell r="M846" t="str">
            <v>x</v>
          </cell>
          <cell r="N846">
            <v>2000</v>
          </cell>
          <cell r="O846" t="str">
            <v>h / a</v>
          </cell>
        </row>
        <row r="848">
          <cell r="E848" t="str">
            <v>Reparaciones y Repuestos:</v>
          </cell>
        </row>
        <row r="849">
          <cell r="E849">
            <v>0.75</v>
          </cell>
          <cell r="F849" t="str">
            <v>de amortización</v>
          </cell>
          <cell r="T849">
            <v>223.56</v>
          </cell>
          <cell r="U849" t="str">
            <v>$/d</v>
          </cell>
        </row>
        <row r="851">
          <cell r="E851" t="str">
            <v>Combustibles:</v>
          </cell>
        </row>
        <row r="852">
          <cell r="E852" t="str">
            <v>Gas Oil</v>
          </cell>
        </row>
        <row r="853">
          <cell r="E853">
            <v>0.14499999999999999</v>
          </cell>
          <cell r="F853" t="str">
            <v>l/HP</v>
          </cell>
          <cell r="H853" t="str">
            <v>x</v>
          </cell>
          <cell r="I853">
            <v>225</v>
          </cell>
          <cell r="J853" t="str">
            <v>HP  x  8 h/d   x</v>
          </cell>
          <cell r="N853">
            <v>2.76</v>
          </cell>
          <cell r="O853" t="str">
            <v>$ / l</v>
          </cell>
          <cell r="S853" t="str">
            <v>=</v>
          </cell>
          <cell r="T853">
            <v>720.36</v>
          </cell>
          <cell r="U853" t="str">
            <v>$/d</v>
          </cell>
        </row>
        <row r="855">
          <cell r="E855" t="str">
            <v>Lubricantes</v>
          </cell>
        </row>
        <row r="856">
          <cell r="E856">
            <v>0.3</v>
          </cell>
          <cell r="F856" t="str">
            <v>de combustibles</v>
          </cell>
          <cell r="T856">
            <v>216.11</v>
          </cell>
          <cell r="U856" t="str">
            <v>$/d</v>
          </cell>
        </row>
        <row r="858">
          <cell r="E858" t="str">
            <v>Mano de Obra</v>
          </cell>
        </row>
        <row r="859">
          <cell r="D859">
            <v>9010</v>
          </cell>
          <cell r="E859" t="str">
            <v>OFICIAL ESPECIALIZADO</v>
          </cell>
          <cell r="L859" t="str">
            <v/>
          </cell>
          <cell r="N859">
            <v>450.56</v>
          </cell>
          <cell r="O859" t="str">
            <v>$/d</v>
          </cell>
          <cell r="P859" t="str">
            <v>=</v>
          </cell>
          <cell r="Q859">
            <v>0</v>
          </cell>
          <cell r="S859" t="str">
            <v>$/d</v>
          </cell>
        </row>
        <row r="860">
          <cell r="D860">
            <v>9020</v>
          </cell>
          <cell r="E860" t="str">
            <v>OFICIAL</v>
          </cell>
          <cell r="K860">
            <v>1</v>
          </cell>
          <cell r="L860" t="str">
            <v>x</v>
          </cell>
          <cell r="N860">
            <v>420.88</v>
          </cell>
          <cell r="O860" t="str">
            <v>$/d</v>
          </cell>
          <cell r="P860" t="str">
            <v>=</v>
          </cell>
          <cell r="Q860">
            <v>420.88</v>
          </cell>
          <cell r="S860" t="str">
            <v>$/d</v>
          </cell>
        </row>
        <row r="861">
          <cell r="D861">
            <v>9030</v>
          </cell>
          <cell r="E861" t="str">
            <v>MEDIO OFICIAL</v>
          </cell>
          <cell r="L861" t="str">
            <v/>
          </cell>
          <cell r="N861">
            <v>403.04</v>
          </cell>
          <cell r="O861" t="str">
            <v>$/d</v>
          </cell>
          <cell r="P861" t="str">
            <v>=</v>
          </cell>
          <cell r="Q861">
            <v>0</v>
          </cell>
          <cell r="S861" t="str">
            <v>$/d</v>
          </cell>
        </row>
        <row r="862">
          <cell r="D862">
            <v>9040</v>
          </cell>
          <cell r="E862" t="str">
            <v>AYUDANTE</v>
          </cell>
          <cell r="K862">
            <v>1</v>
          </cell>
          <cell r="L862" t="str">
            <v>x</v>
          </cell>
          <cell r="N862">
            <v>392.64</v>
          </cell>
          <cell r="O862" t="str">
            <v>$/d</v>
          </cell>
          <cell r="P862" t="str">
            <v>=</v>
          </cell>
          <cell r="Q862">
            <v>392.64</v>
          </cell>
          <cell r="S862" t="str">
            <v>$/d</v>
          </cell>
        </row>
        <row r="863">
          <cell r="Q863">
            <v>813.52</v>
          </cell>
          <cell r="S863" t="str">
            <v>$/d</v>
          </cell>
        </row>
        <row r="864">
          <cell r="E864" t="str">
            <v>Vigilancia</v>
          </cell>
          <cell r="K864">
            <v>0</v>
          </cell>
          <cell r="N864">
            <v>0.1</v>
          </cell>
          <cell r="Q864">
            <v>81.352000000000004</v>
          </cell>
          <cell r="S864" t="str">
            <v>$/d</v>
          </cell>
          <cell r="T864">
            <v>894.87199999999996</v>
          </cell>
          <cell r="U864" t="str">
            <v>$/d</v>
          </cell>
        </row>
        <row r="866">
          <cell r="K866" t="str">
            <v>Costo Diario</v>
          </cell>
          <cell r="T866">
            <v>2457.3119999999999</v>
          </cell>
          <cell r="U866" t="str">
            <v>$/d</v>
          </cell>
        </row>
        <row r="868">
          <cell r="E868" t="str">
            <v>Rendimiento</v>
          </cell>
          <cell r="K868">
            <v>3000</v>
          </cell>
          <cell r="N868" t="str">
            <v>m2</v>
          </cell>
          <cell r="O868" t="str">
            <v>/ d</v>
          </cell>
        </row>
        <row r="870">
          <cell r="E870" t="str">
            <v>Costo por Unid.:</v>
          </cell>
          <cell r="K870">
            <v>2457.3119999999999</v>
          </cell>
          <cell r="M870" t="str">
            <v>$ / d</v>
          </cell>
          <cell r="S870" t="str">
            <v>=</v>
          </cell>
          <cell r="Y870">
            <v>0.82</v>
          </cell>
          <cell r="Z870" t="str">
            <v>$/</v>
          </cell>
          <cell r="AA870" t="str">
            <v>m2</v>
          </cell>
        </row>
        <row r="871">
          <cell r="K871">
            <v>3000</v>
          </cell>
          <cell r="L871" t="str">
            <v>m2</v>
          </cell>
          <cell r="N871" t="str">
            <v>/ d</v>
          </cell>
        </row>
        <row r="872">
          <cell r="M872" t="str">
            <v/>
          </cell>
        </row>
        <row r="873">
          <cell r="E873" t="str">
            <v>2º - Materiales</v>
          </cell>
        </row>
        <row r="874">
          <cell r="D874">
            <v>1055</v>
          </cell>
          <cell r="E874" t="str">
            <v>Emulsión asfática ER1</v>
          </cell>
          <cell r="K874">
            <v>1.1999999999999999E-3</v>
          </cell>
          <cell r="L874" t="str">
            <v>tn</v>
          </cell>
          <cell r="M874" t="str">
            <v>/</v>
          </cell>
          <cell r="N874" t="str">
            <v>m2</v>
          </cell>
          <cell r="O874" t="str">
            <v>x</v>
          </cell>
          <cell r="P874">
            <v>2059.9919999999997</v>
          </cell>
          <cell r="S874" t="str">
            <v>$/</v>
          </cell>
          <cell r="T874" t="str">
            <v>tn</v>
          </cell>
          <cell r="U874" t="str">
            <v>=</v>
          </cell>
          <cell r="V874">
            <v>2.4700000000000002</v>
          </cell>
          <cell r="W874" t="str">
            <v>$/</v>
          </cell>
          <cell r="X874" t="str">
            <v>m2</v>
          </cell>
        </row>
        <row r="875">
          <cell r="E875" t="str">
            <v/>
          </cell>
        </row>
        <row r="876">
          <cell r="E876" t="str">
            <v/>
          </cell>
        </row>
        <row r="877">
          <cell r="E877" t="str">
            <v/>
          </cell>
          <cell r="L877" t="str">
            <v/>
          </cell>
          <cell r="M877" t="str">
            <v/>
          </cell>
          <cell r="N877" t="str">
            <v/>
          </cell>
          <cell r="O877" t="str">
            <v/>
          </cell>
          <cell r="P877">
            <v>0</v>
          </cell>
          <cell r="S877" t="str">
            <v/>
          </cell>
          <cell r="T877" t="str">
            <v/>
          </cell>
          <cell r="U877" t="str">
            <v/>
          </cell>
          <cell r="V877">
            <v>0</v>
          </cell>
          <cell r="W877" t="str">
            <v/>
          </cell>
          <cell r="X877" t="str">
            <v/>
          </cell>
        </row>
        <row r="878">
          <cell r="E878" t="str">
            <v/>
          </cell>
          <cell r="L878" t="str">
            <v/>
          </cell>
          <cell r="N878" t="str">
            <v/>
          </cell>
          <cell r="O878" t="str">
            <v/>
          </cell>
          <cell r="P878">
            <v>0</v>
          </cell>
          <cell r="T878" t="str">
            <v/>
          </cell>
          <cell r="V878">
            <v>0</v>
          </cell>
          <cell r="W878" t="str">
            <v/>
          </cell>
          <cell r="X878" t="str">
            <v/>
          </cell>
        </row>
        <row r="879">
          <cell r="E879" t="str">
            <v/>
          </cell>
          <cell r="L879" t="str">
            <v/>
          </cell>
          <cell r="N879" t="str">
            <v/>
          </cell>
          <cell r="O879" t="str">
            <v/>
          </cell>
          <cell r="P879">
            <v>0</v>
          </cell>
          <cell r="T879" t="str">
            <v/>
          </cell>
          <cell r="V879">
            <v>0</v>
          </cell>
          <cell r="W879" t="str">
            <v/>
          </cell>
          <cell r="X879" t="str">
            <v/>
          </cell>
        </row>
        <row r="880">
          <cell r="E880" t="str">
            <v/>
          </cell>
          <cell r="L880" t="str">
            <v/>
          </cell>
          <cell r="N880" t="str">
            <v/>
          </cell>
          <cell r="O880" t="str">
            <v/>
          </cell>
          <cell r="P880">
            <v>0</v>
          </cell>
          <cell r="T880" t="str">
            <v/>
          </cell>
          <cell r="V880">
            <v>0</v>
          </cell>
          <cell r="W880" t="str">
            <v/>
          </cell>
          <cell r="X880" t="str">
            <v/>
          </cell>
        </row>
        <row r="881">
          <cell r="E881" t="str">
            <v/>
          </cell>
          <cell r="L881" t="str">
            <v/>
          </cell>
          <cell r="N881" t="str">
            <v/>
          </cell>
          <cell r="O881" t="str">
            <v/>
          </cell>
          <cell r="P881">
            <v>0</v>
          </cell>
          <cell r="T881" t="str">
            <v/>
          </cell>
          <cell r="V881">
            <v>0</v>
          </cell>
          <cell r="W881" t="str">
            <v/>
          </cell>
          <cell r="X881" t="str">
            <v/>
          </cell>
        </row>
        <row r="882">
          <cell r="E882" t="str">
            <v>Subtotal Materiales</v>
          </cell>
          <cell r="L882" t="str">
            <v/>
          </cell>
          <cell r="V882">
            <v>2.4700000000000002</v>
          </cell>
          <cell r="W882" t="str">
            <v>$/</v>
          </cell>
          <cell r="X882" t="str">
            <v>m2</v>
          </cell>
        </row>
        <row r="883">
          <cell r="E883" t="str">
            <v>Desperdicio</v>
          </cell>
          <cell r="T883">
            <v>0.03</v>
          </cell>
          <cell r="U883" t="str">
            <v>=</v>
          </cell>
          <cell r="V883">
            <v>7.0000000000000007E-2</v>
          </cell>
          <cell r="W883" t="str">
            <v>$/</v>
          </cell>
          <cell r="X883" t="str">
            <v>m2</v>
          </cell>
          <cell r="Y883">
            <v>2.54</v>
          </cell>
          <cell r="Z883" t="str">
            <v>$/</v>
          </cell>
          <cell r="AA883" t="str">
            <v>m2</v>
          </cell>
        </row>
        <row r="885">
          <cell r="C885">
            <v>1130</v>
          </cell>
          <cell r="E885" t="str">
            <v>COSTO DEL ITEM</v>
          </cell>
          <cell r="Y885">
            <v>3.36</v>
          </cell>
          <cell r="Z885" t="str">
            <v>$/</v>
          </cell>
          <cell r="AA885" t="str">
            <v>m2</v>
          </cell>
        </row>
        <row r="887">
          <cell r="E887" t="str">
            <v>Gastos Generales y Otros Gastos</v>
          </cell>
        </row>
        <row r="888">
          <cell r="E888" t="str">
            <v>Indirectos</v>
          </cell>
          <cell r="V888">
            <v>0.18</v>
          </cell>
          <cell r="Y888">
            <v>0.6</v>
          </cell>
          <cell r="Z888" t="str">
            <v>$/</v>
          </cell>
          <cell r="AA888" t="str">
            <v>m2</v>
          </cell>
        </row>
        <row r="889">
          <cell r="E889" t="str">
            <v>Beneficios</v>
          </cell>
          <cell r="V889">
            <v>0.1</v>
          </cell>
          <cell r="Y889">
            <v>0.34</v>
          </cell>
          <cell r="Z889" t="str">
            <v>$/</v>
          </cell>
          <cell r="AA889" t="str">
            <v>m2</v>
          </cell>
        </row>
        <row r="890">
          <cell r="Y890">
            <v>4.3</v>
          </cell>
          <cell r="Z890" t="str">
            <v>$/</v>
          </cell>
          <cell r="AA890" t="str">
            <v>m2</v>
          </cell>
        </row>
        <row r="891">
          <cell r="E891" t="str">
            <v>Gastos Financieros</v>
          </cell>
          <cell r="V891">
            <v>0.02</v>
          </cell>
          <cell r="Y891">
            <v>0.09</v>
          </cell>
          <cell r="Z891" t="str">
            <v>$/</v>
          </cell>
          <cell r="AA891" t="str">
            <v>m2</v>
          </cell>
        </row>
        <row r="892">
          <cell r="Y892">
            <v>4.3899999999999997</v>
          </cell>
          <cell r="Z892" t="str">
            <v>$/</v>
          </cell>
          <cell r="AA892" t="str">
            <v>m2</v>
          </cell>
        </row>
        <row r="893">
          <cell r="E893" t="str">
            <v>I.V.A.</v>
          </cell>
          <cell r="V893">
            <v>0.21</v>
          </cell>
          <cell r="Y893">
            <v>0.92</v>
          </cell>
          <cell r="Z893" t="str">
            <v>$/</v>
          </cell>
          <cell r="AA893" t="str">
            <v>m2</v>
          </cell>
        </row>
        <row r="894">
          <cell r="B894">
            <v>1130</v>
          </cell>
          <cell r="V894" t="str">
            <v>ADOPTADO</v>
          </cell>
          <cell r="Y894">
            <v>5.31</v>
          </cell>
          <cell r="Z894" t="str">
            <v>$/</v>
          </cell>
          <cell r="AA894" t="str">
            <v>m2</v>
          </cell>
        </row>
        <row r="895">
          <cell r="D895">
            <v>1140</v>
          </cell>
          <cell r="E895" t="str">
            <v>Item:</v>
          </cell>
          <cell r="F895">
            <v>13.1</v>
          </cell>
          <cell r="I895" t="str">
            <v>Ejecución de base con mezcla bituminosa tipo concreto asfáltico</v>
          </cell>
          <cell r="R895" t="str">
            <v>Unidad:</v>
          </cell>
          <cell r="T895" t="str">
            <v>m2</v>
          </cell>
          <cell r="V895">
            <v>8769</v>
          </cell>
        </row>
        <row r="896">
          <cell r="E896" t="str">
            <v>Descripción:</v>
          </cell>
          <cell r="F896" t="str">
            <v>a) En 0,05m de espesor</v>
          </cell>
        </row>
        <row r="898">
          <cell r="E898" t="str">
            <v>1º - Equipo</v>
          </cell>
        </row>
        <row r="899">
          <cell r="D899">
            <v>5024</v>
          </cell>
          <cell r="E899" t="str">
            <v>Terminadora de asfalto</v>
          </cell>
          <cell r="Q899">
            <v>1</v>
          </cell>
          <cell r="T899">
            <v>106</v>
          </cell>
          <cell r="U899" t="str">
            <v>HP</v>
          </cell>
          <cell r="V899">
            <v>725400</v>
          </cell>
          <cell r="W899" t="str">
            <v>$</v>
          </cell>
        </row>
        <row r="900">
          <cell r="D900">
            <v>5027</v>
          </cell>
          <cell r="E900" t="str">
            <v>Rodillo liso autoprop.</v>
          </cell>
          <cell r="Q900">
            <v>1</v>
          </cell>
          <cell r="T900">
            <v>119</v>
          </cell>
          <cell r="U900" t="str">
            <v>HP</v>
          </cell>
          <cell r="V900">
            <v>475800</v>
          </cell>
          <cell r="W900" t="str">
            <v>$</v>
          </cell>
        </row>
        <row r="901">
          <cell r="D901">
            <v>5010</v>
          </cell>
          <cell r="E901" t="str">
            <v>Rodillo neumático autopropulsado</v>
          </cell>
          <cell r="Q901">
            <v>2</v>
          </cell>
          <cell r="T901">
            <v>160</v>
          </cell>
          <cell r="U901" t="str">
            <v>HP</v>
          </cell>
          <cell r="V901">
            <v>429000</v>
          </cell>
          <cell r="W901" t="str">
            <v>$</v>
          </cell>
        </row>
        <row r="902">
          <cell r="D902">
            <v>5035</v>
          </cell>
          <cell r="E902" t="str">
            <v>Camión regador de agua</v>
          </cell>
          <cell r="Q902">
            <v>1</v>
          </cell>
          <cell r="T902">
            <v>140</v>
          </cell>
          <cell r="U902" t="str">
            <v>HP</v>
          </cell>
          <cell r="V902">
            <v>204360</v>
          </cell>
          <cell r="W902" t="str">
            <v>$</v>
          </cell>
        </row>
        <row r="903">
          <cell r="D903">
            <v>5043</v>
          </cell>
          <cell r="E903" t="str">
            <v>Camión con batea</v>
          </cell>
          <cell r="Q903">
            <v>6</v>
          </cell>
          <cell r="T903">
            <v>300</v>
          </cell>
          <cell r="U903" t="str">
            <v>HP</v>
          </cell>
          <cell r="V903">
            <v>189540</v>
          </cell>
          <cell r="W903" t="str">
            <v>$</v>
          </cell>
        </row>
        <row r="904">
          <cell r="D904">
            <v>5028</v>
          </cell>
          <cell r="E904" t="str">
            <v>Barredora sopladora</v>
          </cell>
          <cell r="Q904">
            <v>1</v>
          </cell>
          <cell r="T904">
            <v>60</v>
          </cell>
          <cell r="U904" t="str">
            <v>HP</v>
          </cell>
          <cell r="V904">
            <v>132600</v>
          </cell>
          <cell r="W904" t="str">
            <v>$</v>
          </cell>
        </row>
        <row r="905">
          <cell r="E905" t="str">
            <v/>
          </cell>
          <cell r="T905" t="str">
            <v/>
          </cell>
          <cell r="U905" t="str">
            <v/>
          </cell>
          <cell r="V905" t="str">
            <v/>
          </cell>
          <cell r="W905" t="str">
            <v/>
          </cell>
        </row>
        <row r="906">
          <cell r="E906" t="str">
            <v/>
          </cell>
          <cell r="T906" t="str">
            <v/>
          </cell>
          <cell r="U906" t="str">
            <v/>
          </cell>
          <cell r="V906" t="str">
            <v/>
          </cell>
          <cell r="W906" t="str">
            <v/>
          </cell>
        </row>
        <row r="907">
          <cell r="E907" t="str">
            <v/>
          </cell>
          <cell r="T907" t="str">
            <v/>
          </cell>
          <cell r="U907" t="str">
            <v/>
          </cell>
          <cell r="V907" t="str">
            <v/>
          </cell>
          <cell r="W907" t="str">
            <v/>
          </cell>
        </row>
        <row r="908">
          <cell r="T908">
            <v>2545</v>
          </cell>
          <cell r="U908" t="str">
            <v>HP</v>
          </cell>
          <cell r="V908">
            <v>3533400</v>
          </cell>
          <cell r="W908" t="str">
            <v>$</v>
          </cell>
        </row>
        <row r="910">
          <cell r="E910" t="str">
            <v>Rendimiento:</v>
          </cell>
          <cell r="K910">
            <v>1400</v>
          </cell>
          <cell r="N910" t="str">
            <v>m2</v>
          </cell>
          <cell r="O910" t="str">
            <v>/ d</v>
          </cell>
        </row>
        <row r="912">
          <cell r="E912" t="str">
            <v>Amortización e intereses:</v>
          </cell>
        </row>
        <row r="913">
          <cell r="E913">
            <v>3533400</v>
          </cell>
          <cell r="F913" t="str">
            <v>$</v>
          </cell>
          <cell r="G913" t="str">
            <v>x</v>
          </cell>
          <cell r="H913">
            <v>8</v>
          </cell>
          <cell r="I913" t="str">
            <v>h/d</v>
          </cell>
          <cell r="J913" t="str">
            <v>+</v>
          </cell>
          <cell r="K913">
            <v>3533400</v>
          </cell>
          <cell r="L913" t="str">
            <v>$</v>
          </cell>
          <cell r="M913" t="str">
            <v>x</v>
          </cell>
          <cell r="N913">
            <v>0.14000000000000001</v>
          </cell>
          <cell r="O913" t="str">
            <v>/ a</v>
          </cell>
          <cell r="P913" t="str">
            <v>x</v>
          </cell>
          <cell r="Q913">
            <v>8</v>
          </cell>
          <cell r="R913" t="str">
            <v>h/d</v>
          </cell>
          <cell r="S913" t="str">
            <v>=</v>
          </cell>
          <cell r="T913">
            <v>3816.07</v>
          </cell>
          <cell r="U913" t="str">
            <v>$/d</v>
          </cell>
        </row>
        <row r="914">
          <cell r="E914">
            <v>10000</v>
          </cell>
          <cell r="G914" t="str">
            <v>h</v>
          </cell>
          <cell r="K914">
            <v>2</v>
          </cell>
          <cell r="M914" t="str">
            <v>x</v>
          </cell>
          <cell r="N914">
            <v>2000</v>
          </cell>
          <cell r="O914" t="str">
            <v>h / a</v>
          </cell>
        </row>
        <row r="916">
          <cell r="E916" t="str">
            <v>Reparaciones y Repuestos:</v>
          </cell>
        </row>
        <row r="917">
          <cell r="E917">
            <v>0.75</v>
          </cell>
          <cell r="F917" t="str">
            <v>de amortización</v>
          </cell>
          <cell r="T917">
            <v>2120.04</v>
          </cell>
          <cell r="U917" t="str">
            <v>$/d</v>
          </cell>
        </row>
        <row r="919">
          <cell r="E919" t="str">
            <v>Combustibles:</v>
          </cell>
        </row>
        <row r="920">
          <cell r="E920" t="str">
            <v>Gas Oil</v>
          </cell>
        </row>
        <row r="921">
          <cell r="E921">
            <v>0.14499999999999999</v>
          </cell>
          <cell r="F921" t="str">
            <v>l/HP</v>
          </cell>
          <cell r="H921" t="str">
            <v>x</v>
          </cell>
          <cell r="I921">
            <v>2545</v>
          </cell>
          <cell r="J921" t="str">
            <v>HP  x  8 h/d   x</v>
          </cell>
          <cell r="N921">
            <v>2.76</v>
          </cell>
          <cell r="O921" t="str">
            <v>$ / l</v>
          </cell>
          <cell r="S921" t="str">
            <v>=</v>
          </cell>
          <cell r="T921">
            <v>8148.07</v>
          </cell>
          <cell r="U921" t="str">
            <v>$/d</v>
          </cell>
        </row>
        <row r="923">
          <cell r="E923" t="str">
            <v>Lubricantes</v>
          </cell>
        </row>
        <row r="924">
          <cell r="E924">
            <v>0.3</v>
          </cell>
          <cell r="F924" t="str">
            <v>de combustibles</v>
          </cell>
          <cell r="T924">
            <v>2444.42</v>
          </cell>
          <cell r="U924" t="str">
            <v>$/d</v>
          </cell>
        </row>
        <row r="926">
          <cell r="E926" t="str">
            <v>Mano de Obra</v>
          </cell>
        </row>
        <row r="927">
          <cell r="D927">
            <v>9010</v>
          </cell>
          <cell r="E927" t="str">
            <v>OFICIAL ESPECIALIZADO</v>
          </cell>
          <cell r="K927">
            <v>2</v>
          </cell>
          <cell r="L927" t="str">
            <v>x</v>
          </cell>
          <cell r="N927">
            <v>450.56</v>
          </cell>
          <cell r="O927" t="str">
            <v>$/d</v>
          </cell>
          <cell r="P927" t="str">
            <v>=</v>
          </cell>
          <cell r="Q927">
            <v>901.12</v>
          </cell>
          <cell r="S927" t="str">
            <v>$/d</v>
          </cell>
        </row>
        <row r="928">
          <cell r="D928">
            <v>9020</v>
          </cell>
          <cell r="E928" t="str">
            <v>OFICIAL</v>
          </cell>
          <cell r="K928">
            <v>10</v>
          </cell>
          <cell r="L928" t="str">
            <v>x</v>
          </cell>
          <cell r="N928">
            <v>420.88</v>
          </cell>
          <cell r="O928" t="str">
            <v>$/d</v>
          </cell>
          <cell r="P928" t="str">
            <v>=</v>
          </cell>
          <cell r="Q928">
            <v>4208.8</v>
          </cell>
          <cell r="S928" t="str">
            <v>$/d</v>
          </cell>
        </row>
        <row r="929">
          <cell r="D929">
            <v>9030</v>
          </cell>
          <cell r="E929" t="str">
            <v>MEDIO OFICIAL</v>
          </cell>
          <cell r="L929" t="str">
            <v/>
          </cell>
          <cell r="N929">
            <v>403.04</v>
          </cell>
          <cell r="O929" t="str">
            <v>$/d</v>
          </cell>
          <cell r="P929" t="str">
            <v>=</v>
          </cell>
          <cell r="Q929">
            <v>0</v>
          </cell>
          <cell r="S929" t="str">
            <v>$/d</v>
          </cell>
        </row>
        <row r="930">
          <cell r="D930">
            <v>9040</v>
          </cell>
          <cell r="E930" t="str">
            <v>AYUDANTE</v>
          </cell>
          <cell r="K930">
            <v>6</v>
          </cell>
          <cell r="L930" t="str">
            <v>x</v>
          </cell>
          <cell r="N930">
            <v>392.64</v>
          </cell>
          <cell r="O930" t="str">
            <v>$/d</v>
          </cell>
          <cell r="P930" t="str">
            <v>=</v>
          </cell>
          <cell r="Q930">
            <v>2355.84</v>
          </cell>
          <cell r="S930" t="str">
            <v>$/d</v>
          </cell>
        </row>
        <row r="931">
          <cell r="Q931">
            <v>7465.76</v>
          </cell>
          <cell r="S931" t="str">
            <v>$/d</v>
          </cell>
        </row>
        <row r="932">
          <cell r="E932" t="str">
            <v>Vigilancia</v>
          </cell>
          <cell r="K932">
            <v>0</v>
          </cell>
          <cell r="N932">
            <v>0.1</v>
          </cell>
          <cell r="Q932">
            <v>746.57600000000002</v>
          </cell>
          <cell r="S932" t="str">
            <v>$/d</v>
          </cell>
          <cell r="T932">
            <v>8212.3359999999993</v>
          </cell>
          <cell r="U932" t="str">
            <v>$/d</v>
          </cell>
        </row>
        <row r="934">
          <cell r="K934" t="str">
            <v>Costo Diario</v>
          </cell>
          <cell r="T934">
            <v>24740.935999999998</v>
          </cell>
          <cell r="U934" t="str">
            <v>$/d</v>
          </cell>
        </row>
        <row r="936">
          <cell r="E936" t="str">
            <v>Rendimiento</v>
          </cell>
          <cell r="K936">
            <v>1400</v>
          </cell>
          <cell r="N936" t="str">
            <v>m2</v>
          </cell>
          <cell r="O936" t="str">
            <v>/ d</v>
          </cell>
        </row>
        <row r="938">
          <cell r="E938" t="str">
            <v>Costo por Unid.:</v>
          </cell>
          <cell r="K938">
            <v>24740.935999999998</v>
          </cell>
          <cell r="M938" t="str">
            <v>$ / d</v>
          </cell>
          <cell r="S938" t="str">
            <v>=</v>
          </cell>
          <cell r="Y938">
            <v>17.670000000000002</v>
          </cell>
          <cell r="Z938" t="str">
            <v>$/</v>
          </cell>
          <cell r="AA938" t="str">
            <v>m2</v>
          </cell>
        </row>
        <row r="939">
          <cell r="K939">
            <v>1400</v>
          </cell>
          <cell r="L939" t="str">
            <v>m2</v>
          </cell>
          <cell r="N939" t="str">
            <v>/ d</v>
          </cell>
        </row>
        <row r="940">
          <cell r="M940" t="str">
            <v/>
          </cell>
        </row>
        <row r="941">
          <cell r="E941" t="str">
            <v>2º - Materiales</v>
          </cell>
        </row>
        <row r="942">
          <cell r="D942">
            <v>12101</v>
          </cell>
          <cell r="E942" t="str">
            <v xml:space="preserve"> AUX Elaboración de concreto asfaltico</v>
          </cell>
          <cell r="K942">
            <v>0.12</v>
          </cell>
          <cell r="L942" t="str">
            <v>Tn</v>
          </cell>
          <cell r="M942" t="str">
            <v>/</v>
          </cell>
          <cell r="N942" t="str">
            <v>m2</v>
          </cell>
          <cell r="O942" t="str">
            <v>x</v>
          </cell>
          <cell r="P942">
            <v>271.36</v>
          </cell>
          <cell r="Q942" t="str">
            <v/>
          </cell>
          <cell r="R942" t="str">
            <v/>
          </cell>
          <cell r="S942" t="str">
            <v>$/</v>
          </cell>
          <cell r="T942" t="str">
            <v>Tn</v>
          </cell>
          <cell r="U942" t="str">
            <v>=</v>
          </cell>
          <cell r="V942">
            <v>32.563200000000002</v>
          </cell>
          <cell r="W942" t="str">
            <v>$/</v>
          </cell>
          <cell r="X942" t="str">
            <v>m3</v>
          </cell>
        </row>
        <row r="943">
          <cell r="E943" t="str">
            <v/>
          </cell>
        </row>
        <row r="944">
          <cell r="E944" t="str">
            <v/>
          </cell>
        </row>
        <row r="945">
          <cell r="E945" t="str">
            <v/>
          </cell>
          <cell r="L945" t="str">
            <v/>
          </cell>
          <cell r="M945" t="str">
            <v/>
          </cell>
          <cell r="N945" t="str">
            <v/>
          </cell>
          <cell r="O945" t="str">
            <v/>
          </cell>
          <cell r="P945">
            <v>0</v>
          </cell>
          <cell r="S945" t="str">
            <v/>
          </cell>
          <cell r="T945" t="str">
            <v/>
          </cell>
          <cell r="U945" t="str">
            <v/>
          </cell>
          <cell r="V945">
            <v>0</v>
          </cell>
          <cell r="W945" t="str">
            <v/>
          </cell>
          <cell r="X945" t="str">
            <v/>
          </cell>
        </row>
        <row r="946">
          <cell r="E946" t="str">
            <v/>
          </cell>
          <cell r="L946" t="str">
            <v/>
          </cell>
          <cell r="N946" t="str">
            <v/>
          </cell>
          <cell r="O946" t="str">
            <v/>
          </cell>
          <cell r="P946">
            <v>0</v>
          </cell>
          <cell r="T946" t="str">
            <v/>
          </cell>
          <cell r="V946">
            <v>0</v>
          </cell>
          <cell r="W946" t="str">
            <v/>
          </cell>
          <cell r="X946" t="str">
            <v/>
          </cell>
        </row>
        <row r="947">
          <cell r="E947" t="str">
            <v/>
          </cell>
          <cell r="L947" t="str">
            <v/>
          </cell>
          <cell r="N947" t="str">
            <v/>
          </cell>
          <cell r="O947" t="str">
            <v/>
          </cell>
          <cell r="P947">
            <v>0</v>
          </cell>
          <cell r="T947" t="str">
            <v/>
          </cell>
          <cell r="V947">
            <v>0</v>
          </cell>
          <cell r="W947" t="str">
            <v/>
          </cell>
          <cell r="X947" t="str">
            <v/>
          </cell>
        </row>
        <row r="948">
          <cell r="E948" t="str">
            <v/>
          </cell>
          <cell r="L948" t="str">
            <v/>
          </cell>
          <cell r="N948" t="str">
            <v/>
          </cell>
          <cell r="O948" t="str">
            <v/>
          </cell>
          <cell r="P948">
            <v>0</v>
          </cell>
          <cell r="T948" t="str">
            <v/>
          </cell>
          <cell r="V948">
            <v>0</v>
          </cell>
          <cell r="W948" t="str">
            <v/>
          </cell>
          <cell r="X948" t="str">
            <v/>
          </cell>
        </row>
        <row r="949">
          <cell r="E949" t="str">
            <v/>
          </cell>
          <cell r="L949" t="str">
            <v/>
          </cell>
          <cell r="N949" t="str">
            <v/>
          </cell>
          <cell r="O949" t="str">
            <v/>
          </cell>
          <cell r="P949">
            <v>0</v>
          </cell>
          <cell r="T949" t="str">
            <v/>
          </cell>
          <cell r="V949">
            <v>0</v>
          </cell>
          <cell r="W949" t="str">
            <v/>
          </cell>
          <cell r="X949" t="str">
            <v/>
          </cell>
        </row>
        <row r="950">
          <cell r="E950" t="str">
            <v>Subtotal Materiales</v>
          </cell>
          <cell r="L950" t="str">
            <v/>
          </cell>
          <cell r="V950">
            <v>32.563200000000002</v>
          </cell>
          <cell r="W950" t="str">
            <v>$/</v>
          </cell>
          <cell r="X950" t="str">
            <v>m2</v>
          </cell>
        </row>
        <row r="951">
          <cell r="E951" t="str">
            <v>Desperdicio</v>
          </cell>
          <cell r="T951">
            <v>0.04</v>
          </cell>
          <cell r="U951">
            <v>0</v>
          </cell>
          <cell r="V951">
            <v>1.3</v>
          </cell>
          <cell r="W951" t="str">
            <v>$/</v>
          </cell>
          <cell r="X951" t="str">
            <v>m2</v>
          </cell>
          <cell r="Y951">
            <v>33.863199999999999</v>
          </cell>
          <cell r="Z951" t="str">
            <v>$/</v>
          </cell>
          <cell r="AA951" t="str">
            <v>m2</v>
          </cell>
        </row>
        <row r="953">
          <cell r="C953">
            <v>1140</v>
          </cell>
          <cell r="E953" t="str">
            <v>COSTO DEL ITEM</v>
          </cell>
          <cell r="Y953">
            <v>51.533200000000001</v>
          </cell>
          <cell r="Z953" t="str">
            <v>$/</v>
          </cell>
          <cell r="AA953" t="str">
            <v>m2</v>
          </cell>
        </row>
        <row r="955">
          <cell r="E955" t="str">
            <v>Gastos Generales y Otros Gastos</v>
          </cell>
        </row>
        <row r="956">
          <cell r="E956" t="str">
            <v>Indirectos</v>
          </cell>
          <cell r="V956">
            <v>0.18</v>
          </cell>
          <cell r="Y956">
            <v>9.2799999999999994</v>
          </cell>
          <cell r="Z956" t="str">
            <v>$/</v>
          </cell>
          <cell r="AA956" t="str">
            <v>m2</v>
          </cell>
        </row>
        <row r="957">
          <cell r="E957" t="str">
            <v>Beneficios</v>
          </cell>
          <cell r="V957">
            <v>0.1</v>
          </cell>
          <cell r="Y957">
            <v>5.15</v>
          </cell>
          <cell r="Z957" t="str">
            <v>$/</v>
          </cell>
          <cell r="AA957" t="str">
            <v>m2</v>
          </cell>
        </row>
        <row r="958">
          <cell r="Y958">
            <v>65.963200000000001</v>
          </cell>
          <cell r="Z958" t="str">
            <v>$/</v>
          </cell>
          <cell r="AA958" t="str">
            <v>m2</v>
          </cell>
        </row>
        <row r="959">
          <cell r="E959" t="str">
            <v>Gastos Financieros</v>
          </cell>
          <cell r="V959">
            <v>0.02</v>
          </cell>
          <cell r="Y959">
            <v>1.32</v>
          </cell>
          <cell r="Z959" t="str">
            <v>$/</v>
          </cell>
          <cell r="AA959" t="str">
            <v>m2</v>
          </cell>
        </row>
        <row r="960">
          <cell r="Y960">
            <v>67.283199999999994</v>
          </cell>
          <cell r="Z960" t="str">
            <v>$/</v>
          </cell>
          <cell r="AA960" t="str">
            <v>m2</v>
          </cell>
        </row>
        <row r="961">
          <cell r="E961" t="str">
            <v>I.V.A.</v>
          </cell>
          <cell r="V961">
            <v>0.21</v>
          </cell>
          <cell r="Y961">
            <v>14.13</v>
          </cell>
          <cell r="Z961" t="str">
            <v>$/</v>
          </cell>
          <cell r="AA961" t="str">
            <v>m2</v>
          </cell>
        </row>
        <row r="962">
          <cell r="B962">
            <v>1140</v>
          </cell>
          <cell r="V962" t="str">
            <v>ADOPTADO</v>
          </cell>
          <cell r="Y962">
            <v>81.413199999999989</v>
          </cell>
          <cell r="Z962" t="str">
            <v>$/</v>
          </cell>
          <cell r="AA962" t="str">
            <v>m2</v>
          </cell>
        </row>
        <row r="963">
          <cell r="D963">
            <v>1150</v>
          </cell>
          <cell r="E963" t="str">
            <v>Item:</v>
          </cell>
          <cell r="F963">
            <v>13.2</v>
          </cell>
          <cell r="I963" t="str">
            <v>Ejecución de base con mezcla bituminosa tipo concreto asfáltico</v>
          </cell>
          <cell r="R963" t="str">
            <v>Unidad:</v>
          </cell>
          <cell r="T963" t="str">
            <v>m2</v>
          </cell>
          <cell r="V963">
            <v>333209</v>
          </cell>
        </row>
        <row r="964">
          <cell r="E964" t="str">
            <v>Descripción:</v>
          </cell>
          <cell r="F964" t="str">
            <v>b) En 0,08m de espesor</v>
          </cell>
        </row>
        <row r="966">
          <cell r="E966" t="str">
            <v>1º - Equipo</v>
          </cell>
        </row>
        <row r="967">
          <cell r="D967">
            <v>5024</v>
          </cell>
          <cell r="E967" t="str">
            <v>Terminadora de asfalto</v>
          </cell>
          <cell r="Q967">
            <v>1</v>
          </cell>
          <cell r="T967">
            <v>106</v>
          </cell>
          <cell r="U967" t="str">
            <v>HP</v>
          </cell>
          <cell r="V967">
            <v>725400</v>
          </cell>
          <cell r="W967" t="str">
            <v>$</v>
          </cell>
        </row>
        <row r="968">
          <cell r="D968">
            <v>5027</v>
          </cell>
          <cell r="E968" t="str">
            <v>Rodillo liso autoprop.</v>
          </cell>
          <cell r="Q968">
            <v>1</v>
          </cell>
          <cell r="T968">
            <v>119</v>
          </cell>
          <cell r="U968" t="str">
            <v>HP</v>
          </cell>
          <cell r="V968">
            <v>475800</v>
          </cell>
          <cell r="W968" t="str">
            <v>$</v>
          </cell>
        </row>
        <row r="969">
          <cell r="D969">
            <v>5010</v>
          </cell>
          <cell r="E969" t="str">
            <v>Rodillo neumático autopropulsado</v>
          </cell>
          <cell r="Q969">
            <v>2</v>
          </cell>
          <cell r="T969">
            <v>160</v>
          </cell>
          <cell r="U969" t="str">
            <v>HP</v>
          </cell>
          <cell r="V969">
            <v>429000</v>
          </cell>
          <cell r="W969" t="str">
            <v>$</v>
          </cell>
        </row>
        <row r="970">
          <cell r="D970">
            <v>5035</v>
          </cell>
          <cell r="E970" t="str">
            <v>Camión regador de agua</v>
          </cell>
          <cell r="Q970">
            <v>1</v>
          </cell>
          <cell r="T970">
            <v>140</v>
          </cell>
          <cell r="U970" t="str">
            <v>HP</v>
          </cell>
          <cell r="V970">
            <v>204360</v>
          </cell>
          <cell r="W970" t="str">
            <v>$</v>
          </cell>
        </row>
        <row r="971">
          <cell r="D971">
            <v>5043</v>
          </cell>
          <cell r="E971" t="str">
            <v>Camión con batea</v>
          </cell>
          <cell r="Q971">
            <v>7</v>
          </cell>
          <cell r="T971">
            <v>300</v>
          </cell>
          <cell r="U971" t="str">
            <v>HP</v>
          </cell>
          <cell r="V971">
            <v>189540</v>
          </cell>
          <cell r="W971" t="str">
            <v>$</v>
          </cell>
        </row>
        <row r="972">
          <cell r="D972">
            <v>5028</v>
          </cell>
          <cell r="E972" t="str">
            <v>Barredora sopladora</v>
          </cell>
          <cell r="Q972">
            <v>1</v>
          </cell>
          <cell r="T972">
            <v>60</v>
          </cell>
          <cell r="U972" t="str">
            <v>HP</v>
          </cell>
          <cell r="V972">
            <v>132600</v>
          </cell>
          <cell r="W972" t="str">
            <v>$</v>
          </cell>
        </row>
        <row r="973">
          <cell r="E973" t="str">
            <v/>
          </cell>
          <cell r="T973" t="str">
            <v/>
          </cell>
          <cell r="U973" t="str">
            <v/>
          </cell>
          <cell r="V973" t="str">
            <v/>
          </cell>
          <cell r="W973" t="str">
            <v/>
          </cell>
        </row>
        <row r="974">
          <cell r="E974" t="str">
            <v/>
          </cell>
          <cell r="T974" t="str">
            <v/>
          </cell>
          <cell r="U974" t="str">
            <v/>
          </cell>
          <cell r="V974" t="str">
            <v/>
          </cell>
          <cell r="W974" t="str">
            <v/>
          </cell>
        </row>
        <row r="975">
          <cell r="E975" t="str">
            <v/>
          </cell>
          <cell r="T975" t="str">
            <v/>
          </cell>
          <cell r="U975" t="str">
            <v/>
          </cell>
          <cell r="V975" t="str">
            <v/>
          </cell>
          <cell r="W975" t="str">
            <v/>
          </cell>
        </row>
        <row r="976">
          <cell r="T976">
            <v>2845</v>
          </cell>
          <cell r="U976" t="str">
            <v>HP</v>
          </cell>
          <cell r="V976">
            <v>3722940</v>
          </cell>
          <cell r="W976" t="str">
            <v>$</v>
          </cell>
        </row>
        <row r="978">
          <cell r="E978" t="str">
            <v>Rendimiento:</v>
          </cell>
          <cell r="K978">
            <v>900</v>
          </cell>
          <cell r="N978" t="str">
            <v>m2</v>
          </cell>
          <cell r="O978" t="str">
            <v>/ d</v>
          </cell>
        </row>
        <row r="980">
          <cell r="E980" t="str">
            <v>Amortización e intereses:</v>
          </cell>
        </row>
        <row r="981">
          <cell r="E981">
            <v>3722940</v>
          </cell>
          <cell r="F981" t="str">
            <v>$</v>
          </cell>
          <cell r="G981" t="str">
            <v>x</v>
          </cell>
          <cell r="H981">
            <v>8</v>
          </cell>
          <cell r="I981" t="str">
            <v>h/d</v>
          </cell>
          <cell r="J981" t="str">
            <v>+</v>
          </cell>
          <cell r="K981">
            <v>3722940</v>
          </cell>
          <cell r="L981" t="str">
            <v>$</v>
          </cell>
          <cell r="M981" t="str">
            <v>x</v>
          </cell>
          <cell r="N981">
            <v>0.14000000000000001</v>
          </cell>
          <cell r="O981" t="str">
            <v>/ a</v>
          </cell>
          <cell r="P981" t="str">
            <v>x</v>
          </cell>
          <cell r="Q981">
            <v>8</v>
          </cell>
          <cell r="R981" t="str">
            <v>h/d</v>
          </cell>
          <cell r="S981" t="str">
            <v>=</v>
          </cell>
          <cell r="T981">
            <v>4020.78</v>
          </cell>
          <cell r="U981" t="str">
            <v>$/d</v>
          </cell>
        </row>
        <row r="982">
          <cell r="E982">
            <v>10000</v>
          </cell>
          <cell r="G982" t="str">
            <v>h</v>
          </cell>
          <cell r="K982">
            <v>2</v>
          </cell>
          <cell r="M982" t="str">
            <v>x</v>
          </cell>
          <cell r="N982">
            <v>2000</v>
          </cell>
          <cell r="O982" t="str">
            <v>h / a</v>
          </cell>
        </row>
        <row r="984">
          <cell r="E984" t="str">
            <v>Reparaciones y Repuestos:</v>
          </cell>
        </row>
        <row r="985">
          <cell r="E985">
            <v>0.75</v>
          </cell>
          <cell r="F985" t="str">
            <v>de amortización</v>
          </cell>
          <cell r="T985">
            <v>2233.7600000000002</v>
          </cell>
          <cell r="U985" t="str">
            <v>$/d</v>
          </cell>
        </row>
        <row r="987">
          <cell r="E987" t="str">
            <v>Combustibles:</v>
          </cell>
        </row>
        <row r="988">
          <cell r="E988" t="str">
            <v>Gas Oil</v>
          </cell>
        </row>
        <row r="989">
          <cell r="E989">
            <v>0.14499999999999999</v>
          </cell>
          <cell r="F989" t="str">
            <v>l/HP</v>
          </cell>
          <cell r="H989" t="str">
            <v>x</v>
          </cell>
          <cell r="I989">
            <v>2845</v>
          </cell>
          <cell r="J989" t="str">
            <v>HP  x  8 h/d   x</v>
          </cell>
          <cell r="N989">
            <v>2.76</v>
          </cell>
          <cell r="O989" t="str">
            <v>$ / l</v>
          </cell>
          <cell r="S989" t="str">
            <v>=</v>
          </cell>
          <cell r="T989">
            <v>9108.5499999999993</v>
          </cell>
          <cell r="U989" t="str">
            <v>$/d</v>
          </cell>
        </row>
        <row r="991">
          <cell r="E991" t="str">
            <v>Lubricantes</v>
          </cell>
        </row>
        <row r="992">
          <cell r="E992">
            <v>0.3</v>
          </cell>
          <cell r="F992" t="str">
            <v>de combustibles</v>
          </cell>
          <cell r="T992">
            <v>2732.57</v>
          </cell>
          <cell r="U992" t="str">
            <v>$/d</v>
          </cell>
        </row>
        <row r="994">
          <cell r="E994" t="str">
            <v>Mano de Obra</v>
          </cell>
        </row>
        <row r="995">
          <cell r="D995">
            <v>9010</v>
          </cell>
          <cell r="E995" t="str">
            <v>OFICIAL ESPECIALIZADO</v>
          </cell>
          <cell r="K995">
            <v>2</v>
          </cell>
          <cell r="L995" t="str">
            <v>x</v>
          </cell>
          <cell r="N995">
            <v>450.56</v>
          </cell>
          <cell r="O995" t="str">
            <v>$/d</v>
          </cell>
          <cell r="P995" t="str">
            <v>=</v>
          </cell>
          <cell r="Q995">
            <v>901.12</v>
          </cell>
          <cell r="S995" t="str">
            <v>$/d</v>
          </cell>
        </row>
        <row r="996">
          <cell r="D996">
            <v>9020</v>
          </cell>
          <cell r="E996" t="str">
            <v>OFICIAL</v>
          </cell>
          <cell r="K996">
            <v>11</v>
          </cell>
          <cell r="L996" t="str">
            <v>x</v>
          </cell>
          <cell r="N996">
            <v>420.88</v>
          </cell>
          <cell r="O996" t="str">
            <v>$/d</v>
          </cell>
          <cell r="P996" t="str">
            <v>=</v>
          </cell>
          <cell r="Q996">
            <v>4629.68</v>
          </cell>
          <cell r="S996" t="str">
            <v>$/d</v>
          </cell>
        </row>
        <row r="997">
          <cell r="D997">
            <v>9030</v>
          </cell>
          <cell r="E997" t="str">
            <v>MEDIO OFICIAL</v>
          </cell>
          <cell r="L997" t="str">
            <v/>
          </cell>
          <cell r="N997">
            <v>403.04</v>
          </cell>
          <cell r="O997" t="str">
            <v>$/d</v>
          </cell>
          <cell r="P997" t="str">
            <v>=</v>
          </cell>
          <cell r="Q997">
            <v>0</v>
          </cell>
          <cell r="S997" t="str">
            <v>$/d</v>
          </cell>
        </row>
        <row r="998">
          <cell r="D998">
            <v>9040</v>
          </cell>
          <cell r="E998" t="str">
            <v>AYUDANTE</v>
          </cell>
          <cell r="K998">
            <v>6</v>
          </cell>
          <cell r="L998" t="str">
            <v>x</v>
          </cell>
          <cell r="N998">
            <v>392.64</v>
          </cell>
          <cell r="O998" t="str">
            <v>$/d</v>
          </cell>
          <cell r="P998" t="str">
            <v>=</v>
          </cell>
          <cell r="Q998">
            <v>2355.84</v>
          </cell>
          <cell r="S998" t="str">
            <v>$/d</v>
          </cell>
        </row>
        <row r="999">
          <cell r="Q999">
            <v>7886.64</v>
          </cell>
          <cell r="S999" t="str">
            <v>$/d</v>
          </cell>
        </row>
        <row r="1000">
          <cell r="E1000" t="str">
            <v>Vigilancia</v>
          </cell>
          <cell r="K1000">
            <v>0</v>
          </cell>
          <cell r="N1000">
            <v>0.1</v>
          </cell>
          <cell r="Q1000">
            <v>788.6640000000001</v>
          </cell>
          <cell r="S1000" t="str">
            <v>$/d</v>
          </cell>
          <cell r="T1000">
            <v>8675.3040000000001</v>
          </cell>
          <cell r="U1000" t="str">
            <v>$/d</v>
          </cell>
        </row>
        <row r="1002">
          <cell r="K1002" t="str">
            <v>Costo Diario</v>
          </cell>
          <cell r="T1002">
            <v>26770.964</v>
          </cell>
          <cell r="U1002" t="str">
            <v>$/d</v>
          </cell>
        </row>
        <row r="1004">
          <cell r="E1004" t="str">
            <v>Rendimiento</v>
          </cell>
          <cell r="K1004">
            <v>900</v>
          </cell>
          <cell r="N1004" t="str">
            <v>m2</v>
          </cell>
          <cell r="O1004" t="str">
            <v>/ d</v>
          </cell>
        </row>
        <row r="1006">
          <cell r="E1006" t="str">
            <v>Costo por Unid.:</v>
          </cell>
          <cell r="K1006">
            <v>26770.964</v>
          </cell>
          <cell r="M1006" t="str">
            <v>$ / d</v>
          </cell>
          <cell r="S1006" t="str">
            <v>=</v>
          </cell>
          <cell r="Y1006">
            <v>29.75</v>
          </cell>
          <cell r="Z1006" t="str">
            <v>$/</v>
          </cell>
          <cell r="AA1006" t="str">
            <v>m2</v>
          </cell>
        </row>
        <row r="1007">
          <cell r="K1007">
            <v>900</v>
          </cell>
          <cell r="L1007" t="str">
            <v>m2</v>
          </cell>
          <cell r="N1007" t="str">
            <v>/ d</v>
          </cell>
        </row>
        <row r="1008">
          <cell r="M1008" t="str">
            <v/>
          </cell>
        </row>
        <row r="1009">
          <cell r="E1009" t="str">
            <v>2º - Materiales</v>
          </cell>
        </row>
        <row r="1010">
          <cell r="D1010">
            <v>12101</v>
          </cell>
          <cell r="E1010" t="str">
            <v xml:space="preserve"> AUX Elaboración de concreto asfaltico</v>
          </cell>
          <cell r="K1010">
            <v>0.192</v>
          </cell>
          <cell r="L1010" t="str">
            <v>Tn</v>
          </cell>
          <cell r="M1010" t="str">
            <v>/</v>
          </cell>
          <cell r="N1010" t="str">
            <v>m2</v>
          </cell>
          <cell r="O1010" t="str">
            <v>x</v>
          </cell>
          <cell r="P1010">
            <v>271.36</v>
          </cell>
          <cell r="Q1010" t="str">
            <v/>
          </cell>
          <cell r="R1010" t="str">
            <v/>
          </cell>
          <cell r="S1010" t="str">
            <v>$/</v>
          </cell>
          <cell r="T1010" t="str">
            <v>Tn</v>
          </cell>
          <cell r="U1010" t="str">
            <v>=</v>
          </cell>
          <cell r="V1010">
            <v>52.101120000000002</v>
          </cell>
          <cell r="W1010" t="str">
            <v>$/</v>
          </cell>
          <cell r="X1010" t="str">
            <v>m3</v>
          </cell>
        </row>
        <row r="1011">
          <cell r="E1011" t="str">
            <v/>
          </cell>
        </row>
        <row r="1012">
          <cell r="E1012" t="str">
            <v/>
          </cell>
        </row>
        <row r="1013">
          <cell r="E1013" t="str">
            <v/>
          </cell>
        </row>
        <row r="1014">
          <cell r="E1014" t="str">
            <v/>
          </cell>
        </row>
        <row r="1015">
          <cell r="E1015" t="str">
            <v/>
          </cell>
        </row>
        <row r="1016">
          <cell r="E1016" t="str">
            <v/>
          </cell>
          <cell r="L1016" t="str">
            <v/>
          </cell>
          <cell r="N1016" t="str">
            <v/>
          </cell>
          <cell r="O1016" t="str">
            <v/>
          </cell>
          <cell r="P1016">
            <v>0</v>
          </cell>
          <cell r="S1016" t="str">
            <v/>
          </cell>
          <cell r="T1016" t="str">
            <v/>
          </cell>
          <cell r="U1016" t="str">
            <v/>
          </cell>
          <cell r="V1016">
            <v>0</v>
          </cell>
          <cell r="W1016" t="str">
            <v/>
          </cell>
          <cell r="X1016" t="str">
            <v/>
          </cell>
        </row>
        <row r="1017">
          <cell r="E1017" t="str">
            <v/>
          </cell>
          <cell r="L1017" t="str">
            <v/>
          </cell>
          <cell r="N1017" t="str">
            <v/>
          </cell>
          <cell r="O1017" t="str">
            <v/>
          </cell>
          <cell r="P1017">
            <v>0</v>
          </cell>
          <cell r="T1017" t="str">
            <v/>
          </cell>
          <cell r="V1017">
            <v>0</v>
          </cell>
          <cell r="W1017" t="str">
            <v/>
          </cell>
          <cell r="X1017" t="str">
            <v/>
          </cell>
        </row>
        <row r="1018">
          <cell r="E1018" t="str">
            <v>Subtotal Materiales</v>
          </cell>
          <cell r="L1018" t="str">
            <v/>
          </cell>
          <cell r="V1018">
            <v>52.101120000000002</v>
          </cell>
          <cell r="W1018" t="str">
            <v>$/</v>
          </cell>
          <cell r="X1018" t="str">
            <v>m2</v>
          </cell>
        </row>
        <row r="1019">
          <cell r="E1019" t="str">
            <v>Desperdicio</v>
          </cell>
          <cell r="T1019">
            <v>0.04</v>
          </cell>
          <cell r="U1019">
            <v>0</v>
          </cell>
          <cell r="V1019">
            <v>2.08</v>
          </cell>
          <cell r="W1019" t="str">
            <v>$/</v>
          </cell>
          <cell r="X1019" t="str">
            <v>m2</v>
          </cell>
          <cell r="Y1019">
            <v>54.18112</v>
          </cell>
          <cell r="Z1019" t="str">
            <v>$/</v>
          </cell>
          <cell r="AA1019" t="str">
            <v>m2</v>
          </cell>
        </row>
        <row r="1021">
          <cell r="C1021">
            <v>1150</v>
          </cell>
          <cell r="E1021" t="str">
            <v>COSTO DEL ITEM</v>
          </cell>
          <cell r="Y1021">
            <v>83.931119999999993</v>
          </cell>
          <cell r="Z1021" t="str">
            <v>$/</v>
          </cell>
          <cell r="AA1021" t="str">
            <v>m2</v>
          </cell>
        </row>
        <row r="1023">
          <cell r="E1023" t="str">
            <v>Gastos Generales y Otros Gastos</v>
          </cell>
        </row>
        <row r="1024">
          <cell r="E1024" t="str">
            <v>Indirectos</v>
          </cell>
          <cell r="V1024">
            <v>0.18</v>
          </cell>
          <cell r="Y1024">
            <v>15.11</v>
          </cell>
          <cell r="Z1024" t="str">
            <v>$/</v>
          </cell>
          <cell r="AA1024" t="str">
            <v>m2</v>
          </cell>
        </row>
        <row r="1025">
          <cell r="E1025" t="str">
            <v>Beneficios</v>
          </cell>
          <cell r="V1025">
            <v>0.1</v>
          </cell>
          <cell r="Y1025">
            <v>8.39</v>
          </cell>
          <cell r="Z1025" t="str">
            <v>$/</v>
          </cell>
          <cell r="AA1025" t="str">
            <v>m2</v>
          </cell>
        </row>
        <row r="1026">
          <cell r="Y1026">
            <v>107.43111999999999</v>
          </cell>
          <cell r="Z1026" t="str">
            <v>$/</v>
          </cell>
          <cell r="AA1026" t="str">
            <v>m2</v>
          </cell>
        </row>
        <row r="1027">
          <cell r="E1027" t="str">
            <v>Gastos Financieros</v>
          </cell>
          <cell r="V1027">
            <v>0.02</v>
          </cell>
          <cell r="Y1027">
            <v>2.15</v>
          </cell>
          <cell r="Z1027" t="str">
            <v>$/</v>
          </cell>
          <cell r="AA1027" t="str">
            <v>m2</v>
          </cell>
        </row>
        <row r="1028">
          <cell r="Y1028">
            <v>109.58112</v>
          </cell>
          <cell r="Z1028" t="str">
            <v>$/</v>
          </cell>
          <cell r="AA1028" t="str">
            <v>m2</v>
          </cell>
        </row>
        <row r="1029">
          <cell r="E1029" t="str">
            <v>I.V.A.</v>
          </cell>
          <cell r="V1029">
            <v>0.21</v>
          </cell>
          <cell r="Y1029">
            <v>23.01</v>
          </cell>
          <cell r="Z1029" t="str">
            <v>$/</v>
          </cell>
          <cell r="AA1029" t="str">
            <v>m2</v>
          </cell>
        </row>
        <row r="1030">
          <cell r="B1030">
            <v>1150</v>
          </cell>
          <cell r="V1030" t="str">
            <v>ADOPTADO</v>
          </cell>
          <cell r="Y1030">
            <v>132.59111999999999</v>
          </cell>
          <cell r="Z1030" t="str">
            <v>$/</v>
          </cell>
          <cell r="AA1030" t="str">
            <v>m2</v>
          </cell>
        </row>
        <row r="1031">
          <cell r="D1031">
            <v>1160</v>
          </cell>
          <cell r="E1031" t="str">
            <v>Item:</v>
          </cell>
          <cell r="F1031">
            <v>14</v>
          </cell>
          <cell r="R1031" t="str">
            <v>Unidad:</v>
          </cell>
          <cell r="T1031" t="str">
            <v>m2</v>
          </cell>
          <cell r="V1031">
            <v>143909</v>
          </cell>
        </row>
        <row r="1032">
          <cell r="E1032" t="str">
            <v>Descripción:</v>
          </cell>
          <cell r="F1032" t="str">
            <v>Ejecución de carpeta con mezcla bituminosa tipo concreto asfáltico en 0,05m de espesor</v>
          </cell>
        </row>
        <row r="1034">
          <cell r="E1034" t="str">
            <v>1º - Equipo</v>
          </cell>
        </row>
        <row r="1035">
          <cell r="D1035">
            <v>5024</v>
          </cell>
          <cell r="E1035" t="str">
            <v>Terminadora de asfalto</v>
          </cell>
          <cell r="Q1035">
            <v>1</v>
          </cell>
          <cell r="T1035">
            <v>106</v>
          </cell>
          <cell r="U1035" t="str">
            <v>HP</v>
          </cell>
          <cell r="V1035">
            <v>725400</v>
          </cell>
          <cell r="W1035" t="str">
            <v>$</v>
          </cell>
        </row>
        <row r="1036">
          <cell r="D1036">
            <v>5027</v>
          </cell>
          <cell r="E1036" t="str">
            <v>Rodillo liso autoprop.</v>
          </cell>
          <cell r="Q1036">
            <v>1</v>
          </cell>
          <cell r="T1036">
            <v>119</v>
          </cell>
          <cell r="U1036" t="str">
            <v>HP</v>
          </cell>
          <cell r="V1036">
            <v>475800</v>
          </cell>
          <cell r="W1036" t="str">
            <v>$</v>
          </cell>
        </row>
        <row r="1037">
          <cell r="D1037">
            <v>5010</v>
          </cell>
          <cell r="E1037" t="str">
            <v>Rodillo neumático autopropulsado</v>
          </cell>
          <cell r="Q1037">
            <v>2</v>
          </cell>
          <cell r="T1037">
            <v>160</v>
          </cell>
          <cell r="U1037" t="str">
            <v>HP</v>
          </cell>
          <cell r="V1037">
            <v>429000</v>
          </cell>
          <cell r="W1037" t="str">
            <v>$</v>
          </cell>
        </row>
        <row r="1038">
          <cell r="D1038">
            <v>5035</v>
          </cell>
          <cell r="E1038" t="str">
            <v>Camión regador de agua</v>
          </cell>
          <cell r="Q1038">
            <v>1</v>
          </cell>
          <cell r="T1038">
            <v>140</v>
          </cell>
          <cell r="U1038" t="str">
            <v>HP</v>
          </cell>
          <cell r="V1038">
            <v>204360</v>
          </cell>
          <cell r="W1038" t="str">
            <v>$</v>
          </cell>
        </row>
        <row r="1039">
          <cell r="D1039">
            <v>5043</v>
          </cell>
          <cell r="E1039" t="str">
            <v>Camión con batea</v>
          </cell>
          <cell r="Q1039">
            <v>4</v>
          </cell>
          <cell r="T1039">
            <v>300</v>
          </cell>
          <cell r="U1039" t="str">
            <v>HP</v>
          </cell>
          <cell r="V1039">
            <v>189540</v>
          </cell>
          <cell r="W1039" t="str">
            <v>$</v>
          </cell>
        </row>
        <row r="1040">
          <cell r="E1040" t="str">
            <v/>
          </cell>
          <cell r="T1040" t="str">
            <v/>
          </cell>
          <cell r="U1040" t="str">
            <v/>
          </cell>
          <cell r="V1040" t="str">
            <v/>
          </cell>
          <cell r="W1040" t="str">
            <v/>
          </cell>
        </row>
        <row r="1041">
          <cell r="E1041" t="str">
            <v/>
          </cell>
          <cell r="T1041" t="str">
            <v/>
          </cell>
          <cell r="U1041" t="str">
            <v/>
          </cell>
          <cell r="V1041" t="str">
            <v/>
          </cell>
          <cell r="W1041" t="str">
            <v/>
          </cell>
        </row>
        <row r="1042">
          <cell r="E1042" t="str">
            <v/>
          </cell>
          <cell r="T1042" t="str">
            <v/>
          </cell>
          <cell r="U1042" t="str">
            <v/>
          </cell>
          <cell r="V1042" t="str">
            <v/>
          </cell>
          <cell r="W1042" t="str">
            <v/>
          </cell>
        </row>
        <row r="1043">
          <cell r="E1043" t="str">
            <v/>
          </cell>
          <cell r="T1043" t="str">
            <v/>
          </cell>
          <cell r="U1043" t="str">
            <v/>
          </cell>
          <cell r="V1043" t="str">
            <v/>
          </cell>
          <cell r="W1043" t="str">
            <v/>
          </cell>
        </row>
        <row r="1044">
          <cell r="T1044">
            <v>1885</v>
          </cell>
          <cell r="U1044" t="str">
            <v>HP</v>
          </cell>
          <cell r="V1044">
            <v>3021720</v>
          </cell>
          <cell r="W1044" t="str">
            <v>$</v>
          </cell>
        </row>
        <row r="1046">
          <cell r="E1046" t="str">
            <v>Rendimiento:</v>
          </cell>
          <cell r="K1046">
            <v>2200</v>
          </cell>
          <cell r="N1046" t="str">
            <v>m2</v>
          </cell>
          <cell r="O1046" t="str">
            <v>/ d</v>
          </cell>
        </row>
        <row r="1048">
          <cell r="E1048" t="str">
            <v>Amortización e intereses:</v>
          </cell>
        </row>
        <row r="1049">
          <cell r="E1049">
            <v>3021720</v>
          </cell>
          <cell r="F1049" t="str">
            <v>$</v>
          </cell>
          <cell r="G1049" t="str">
            <v>x</v>
          </cell>
          <cell r="H1049">
            <v>8</v>
          </cell>
          <cell r="I1049" t="str">
            <v>h/d</v>
          </cell>
          <cell r="J1049" t="str">
            <v>+</v>
          </cell>
          <cell r="K1049">
            <v>3021720</v>
          </cell>
          <cell r="L1049" t="str">
            <v>$</v>
          </cell>
          <cell r="M1049" t="str">
            <v>x</v>
          </cell>
          <cell r="N1049">
            <v>0.14000000000000001</v>
          </cell>
          <cell r="O1049" t="str">
            <v>/ a</v>
          </cell>
          <cell r="P1049" t="str">
            <v>x</v>
          </cell>
          <cell r="Q1049">
            <v>8</v>
          </cell>
          <cell r="R1049" t="str">
            <v>h/d</v>
          </cell>
          <cell r="S1049" t="str">
            <v>=</v>
          </cell>
          <cell r="T1049">
            <v>3263.46</v>
          </cell>
          <cell r="U1049" t="str">
            <v>$/d</v>
          </cell>
        </row>
        <row r="1050">
          <cell r="E1050">
            <v>10000</v>
          </cell>
          <cell r="G1050" t="str">
            <v>h</v>
          </cell>
          <cell r="K1050">
            <v>2</v>
          </cell>
          <cell r="M1050" t="str">
            <v>x</v>
          </cell>
          <cell r="N1050">
            <v>2000</v>
          </cell>
          <cell r="O1050" t="str">
            <v>h / a</v>
          </cell>
        </row>
        <row r="1052">
          <cell r="E1052" t="str">
            <v>Reparaciones y Repuestos:</v>
          </cell>
        </row>
        <row r="1053">
          <cell r="E1053">
            <v>0.75</v>
          </cell>
          <cell r="F1053" t="str">
            <v>de amortización</v>
          </cell>
          <cell r="T1053">
            <v>1813.03</v>
          </cell>
          <cell r="U1053" t="str">
            <v>$/d</v>
          </cell>
        </row>
        <row r="1055">
          <cell r="E1055" t="str">
            <v>Combustibles:</v>
          </cell>
        </row>
        <row r="1056">
          <cell r="E1056" t="str">
            <v>Gas Oil</v>
          </cell>
        </row>
        <row r="1057">
          <cell r="E1057">
            <v>0.14499999999999999</v>
          </cell>
          <cell r="F1057" t="str">
            <v>l/HP</v>
          </cell>
          <cell r="H1057" t="str">
            <v>x</v>
          </cell>
          <cell r="I1057">
            <v>1885</v>
          </cell>
          <cell r="J1057" t="str">
            <v>HP  x  8 h/d   x</v>
          </cell>
          <cell r="N1057">
            <v>2.76</v>
          </cell>
          <cell r="O1057" t="str">
            <v>$ / l</v>
          </cell>
          <cell r="S1057" t="str">
            <v>=</v>
          </cell>
          <cell r="T1057">
            <v>6035.02</v>
          </cell>
          <cell r="U1057" t="str">
            <v>$/d</v>
          </cell>
        </row>
        <row r="1059">
          <cell r="E1059" t="str">
            <v>Lubricantes</v>
          </cell>
        </row>
        <row r="1060">
          <cell r="E1060">
            <v>0.3</v>
          </cell>
          <cell r="F1060" t="str">
            <v>de combustibles</v>
          </cell>
          <cell r="T1060">
            <v>1810.51</v>
          </cell>
          <cell r="U1060" t="str">
            <v>$/d</v>
          </cell>
        </row>
        <row r="1062">
          <cell r="E1062" t="str">
            <v>Mano de Obra</v>
          </cell>
        </row>
        <row r="1063">
          <cell r="D1063">
            <v>9010</v>
          </cell>
          <cell r="E1063" t="str">
            <v>OFICIAL ESPECIALIZADO</v>
          </cell>
          <cell r="K1063">
            <v>2</v>
          </cell>
          <cell r="L1063" t="str">
            <v>x</v>
          </cell>
          <cell r="N1063">
            <v>450.56</v>
          </cell>
          <cell r="O1063" t="str">
            <v>$/d</v>
          </cell>
          <cell r="P1063" t="str">
            <v>=</v>
          </cell>
          <cell r="Q1063">
            <v>901.12</v>
          </cell>
          <cell r="S1063" t="str">
            <v>$/d</v>
          </cell>
        </row>
        <row r="1064">
          <cell r="D1064">
            <v>9020</v>
          </cell>
          <cell r="E1064" t="str">
            <v>OFICIAL</v>
          </cell>
          <cell r="K1064">
            <v>7</v>
          </cell>
          <cell r="L1064" t="str">
            <v>x</v>
          </cell>
          <cell r="N1064">
            <v>420.88</v>
          </cell>
          <cell r="O1064" t="str">
            <v>$/d</v>
          </cell>
          <cell r="P1064" t="str">
            <v>=</v>
          </cell>
          <cell r="Q1064">
            <v>2946.16</v>
          </cell>
          <cell r="S1064" t="str">
            <v>$/d</v>
          </cell>
        </row>
        <row r="1065">
          <cell r="D1065">
            <v>9030</v>
          </cell>
          <cell r="E1065" t="str">
            <v>MEDIO OFICIAL</v>
          </cell>
          <cell r="L1065" t="str">
            <v/>
          </cell>
          <cell r="N1065">
            <v>403.04</v>
          </cell>
          <cell r="O1065" t="str">
            <v>$/d</v>
          </cell>
          <cell r="P1065" t="str">
            <v>=</v>
          </cell>
          <cell r="Q1065">
            <v>0</v>
          </cell>
          <cell r="S1065" t="str">
            <v>$/d</v>
          </cell>
        </row>
        <row r="1066">
          <cell r="D1066">
            <v>9040</v>
          </cell>
          <cell r="E1066" t="str">
            <v>AYUDANTE</v>
          </cell>
          <cell r="K1066">
            <v>6</v>
          </cell>
          <cell r="L1066" t="str">
            <v>x</v>
          </cell>
          <cell r="N1066">
            <v>392.64</v>
          </cell>
          <cell r="O1066" t="str">
            <v>$/d</v>
          </cell>
          <cell r="P1066" t="str">
            <v>=</v>
          </cell>
          <cell r="Q1066">
            <v>2355.84</v>
          </cell>
          <cell r="S1066" t="str">
            <v>$/d</v>
          </cell>
        </row>
        <row r="1067">
          <cell r="Q1067">
            <v>6203.12</v>
          </cell>
          <cell r="S1067" t="str">
            <v>$/d</v>
          </cell>
        </row>
        <row r="1068">
          <cell r="E1068" t="str">
            <v>Vigilancia</v>
          </cell>
          <cell r="K1068">
            <v>0</v>
          </cell>
          <cell r="N1068">
            <v>0.1</v>
          </cell>
          <cell r="Q1068">
            <v>620.31200000000001</v>
          </cell>
          <cell r="S1068" t="str">
            <v>$/d</v>
          </cell>
          <cell r="T1068">
            <v>6823.4319999999998</v>
          </cell>
          <cell r="U1068" t="str">
            <v>$/d</v>
          </cell>
        </row>
        <row r="1070">
          <cell r="K1070" t="str">
            <v>Costo Diario</v>
          </cell>
          <cell r="T1070">
            <v>19745.452000000001</v>
          </cell>
          <cell r="U1070" t="str">
            <v>$/d</v>
          </cell>
        </row>
        <row r="1072">
          <cell r="E1072" t="str">
            <v>Rendimiento</v>
          </cell>
          <cell r="K1072">
            <v>2200</v>
          </cell>
          <cell r="N1072" t="str">
            <v>m2</v>
          </cell>
          <cell r="O1072" t="str">
            <v>/ d</v>
          </cell>
        </row>
        <row r="1074">
          <cell r="E1074" t="str">
            <v>Costo por Unid.:</v>
          </cell>
          <cell r="K1074">
            <v>19745.452000000001</v>
          </cell>
          <cell r="M1074" t="str">
            <v>$ / d</v>
          </cell>
          <cell r="S1074" t="str">
            <v>=</v>
          </cell>
          <cell r="Y1074">
            <v>8.98</v>
          </cell>
          <cell r="Z1074" t="str">
            <v>$/</v>
          </cell>
          <cell r="AA1074" t="str">
            <v>m2</v>
          </cell>
        </row>
        <row r="1075">
          <cell r="K1075">
            <v>2200</v>
          </cell>
          <cell r="L1075" t="str">
            <v>m2</v>
          </cell>
          <cell r="N1075" t="str">
            <v>/ d</v>
          </cell>
        </row>
        <row r="1076">
          <cell r="M1076" t="str">
            <v/>
          </cell>
        </row>
        <row r="1077">
          <cell r="E1077" t="str">
            <v>2º - Materiales</v>
          </cell>
        </row>
        <row r="1078">
          <cell r="D1078">
            <v>12101</v>
          </cell>
          <cell r="E1078" t="str">
            <v xml:space="preserve"> AUX Elaboración de concreto asfaltico</v>
          </cell>
          <cell r="K1078">
            <v>0.12</v>
          </cell>
          <cell r="L1078" t="str">
            <v>Tn</v>
          </cell>
          <cell r="M1078" t="str">
            <v>/</v>
          </cell>
          <cell r="N1078" t="str">
            <v>m2</v>
          </cell>
          <cell r="O1078" t="str">
            <v>x</v>
          </cell>
          <cell r="P1078">
            <v>271.36</v>
          </cell>
          <cell r="Q1078" t="str">
            <v/>
          </cell>
          <cell r="R1078" t="str">
            <v/>
          </cell>
          <cell r="S1078" t="str">
            <v>$/</v>
          </cell>
          <cell r="T1078" t="str">
            <v>Tn</v>
          </cell>
          <cell r="U1078" t="str">
            <v>=</v>
          </cell>
          <cell r="V1078">
            <v>32.563200000000002</v>
          </cell>
          <cell r="W1078" t="str">
            <v>$/</v>
          </cell>
          <cell r="X1078" t="str">
            <v>m2</v>
          </cell>
        </row>
        <row r="1084">
          <cell r="E1084" t="str">
            <v/>
          </cell>
          <cell r="O1084" t="str">
            <v/>
          </cell>
          <cell r="P1084">
            <v>0</v>
          </cell>
          <cell r="S1084" t="str">
            <v/>
          </cell>
          <cell r="T1084" t="str">
            <v/>
          </cell>
          <cell r="U1084" t="str">
            <v/>
          </cell>
          <cell r="V1084">
            <v>0</v>
          </cell>
          <cell r="W1084" t="str">
            <v/>
          </cell>
          <cell r="X1084" t="str">
            <v/>
          </cell>
        </row>
        <row r="1085">
          <cell r="E1085" t="str">
            <v/>
          </cell>
          <cell r="L1085" t="str">
            <v/>
          </cell>
          <cell r="N1085" t="str">
            <v/>
          </cell>
          <cell r="O1085" t="str">
            <v/>
          </cell>
          <cell r="P1085">
            <v>0</v>
          </cell>
          <cell r="T1085" t="str">
            <v/>
          </cell>
          <cell r="V1085">
            <v>0</v>
          </cell>
          <cell r="W1085" t="str">
            <v/>
          </cell>
          <cell r="X1085" t="str">
            <v/>
          </cell>
        </row>
        <row r="1086">
          <cell r="E1086" t="str">
            <v>Subtotal Materiales</v>
          </cell>
          <cell r="L1086" t="str">
            <v/>
          </cell>
          <cell r="V1086">
            <v>32.563200000000002</v>
          </cell>
          <cell r="W1086" t="str">
            <v>$/</v>
          </cell>
          <cell r="X1086" t="str">
            <v>m2</v>
          </cell>
        </row>
        <row r="1087">
          <cell r="E1087" t="str">
            <v>Desperdicio</v>
          </cell>
          <cell r="T1087">
            <v>0.04</v>
          </cell>
          <cell r="U1087" t="str">
            <v>=</v>
          </cell>
          <cell r="V1087">
            <v>1.3</v>
          </cell>
          <cell r="W1087" t="str">
            <v>$/</v>
          </cell>
          <cell r="X1087" t="str">
            <v>m2</v>
          </cell>
          <cell r="Y1087">
            <v>33.863199999999999</v>
          </cell>
          <cell r="Z1087" t="str">
            <v>$/</v>
          </cell>
          <cell r="AA1087" t="str">
            <v>m2</v>
          </cell>
        </row>
        <row r="1089">
          <cell r="C1089">
            <v>1160</v>
          </cell>
          <cell r="E1089" t="str">
            <v>COSTO DEL ITEM</v>
          </cell>
          <cell r="Y1089">
            <v>42.843199999999996</v>
          </cell>
          <cell r="Z1089" t="str">
            <v>$/</v>
          </cell>
          <cell r="AA1089" t="str">
            <v>m2</v>
          </cell>
        </row>
        <row r="1091">
          <cell r="E1091" t="str">
            <v>Gastos Generales y Otros Gastos</v>
          </cell>
        </row>
        <row r="1092">
          <cell r="E1092" t="str">
            <v>Indirectos</v>
          </cell>
          <cell r="V1092">
            <v>0.18</v>
          </cell>
          <cell r="Y1092">
            <v>7.71</v>
          </cell>
          <cell r="Z1092" t="str">
            <v>$/</v>
          </cell>
          <cell r="AA1092" t="str">
            <v>m2</v>
          </cell>
        </row>
        <row r="1093">
          <cell r="E1093" t="str">
            <v>Beneficios</v>
          </cell>
          <cell r="V1093">
            <v>0.1</v>
          </cell>
          <cell r="Y1093">
            <v>4.28</v>
          </cell>
          <cell r="Z1093" t="str">
            <v>$/</v>
          </cell>
          <cell r="AA1093" t="str">
            <v>m2</v>
          </cell>
        </row>
        <row r="1094">
          <cell r="Y1094">
            <v>54.833199999999998</v>
          </cell>
          <cell r="Z1094" t="str">
            <v>$/</v>
          </cell>
          <cell r="AA1094" t="str">
            <v>m2</v>
          </cell>
        </row>
        <row r="1095">
          <cell r="E1095" t="str">
            <v>Gastos Financieros</v>
          </cell>
          <cell r="V1095">
            <v>0.02</v>
          </cell>
          <cell r="Y1095">
            <v>1.1000000000000001</v>
          </cell>
          <cell r="Z1095" t="str">
            <v>$/</v>
          </cell>
          <cell r="AA1095" t="str">
            <v>m2</v>
          </cell>
        </row>
        <row r="1096">
          <cell r="Y1096">
            <v>55.933199999999999</v>
          </cell>
          <cell r="Z1096" t="str">
            <v>$/</v>
          </cell>
          <cell r="AA1096" t="str">
            <v>m2</v>
          </cell>
        </row>
        <row r="1097">
          <cell r="E1097" t="str">
            <v>I.V.A.</v>
          </cell>
          <cell r="V1097">
            <v>0.21</v>
          </cell>
          <cell r="Y1097">
            <v>11.75</v>
          </cell>
          <cell r="Z1097" t="str">
            <v>$/</v>
          </cell>
          <cell r="AA1097" t="str">
            <v>m2</v>
          </cell>
        </row>
        <row r="1098">
          <cell r="B1098">
            <v>1160</v>
          </cell>
          <cell r="V1098" t="str">
            <v>ADOPTADO</v>
          </cell>
          <cell r="Y1098">
            <v>67.683199999999999</v>
          </cell>
          <cell r="Z1098" t="str">
            <v>$/</v>
          </cell>
          <cell r="AA1098" t="str">
            <v>m2</v>
          </cell>
        </row>
        <row r="1099">
          <cell r="D1099">
            <v>1170</v>
          </cell>
          <cell r="E1099" t="str">
            <v>Item:</v>
          </cell>
          <cell r="F1099">
            <v>15</v>
          </cell>
          <cell r="R1099" t="str">
            <v>Unidad:</v>
          </cell>
          <cell r="T1099" t="str">
            <v>m2</v>
          </cell>
          <cell r="V1099">
            <v>486497</v>
          </cell>
        </row>
        <row r="1100">
          <cell r="E1100" t="str">
            <v>Descripción:</v>
          </cell>
          <cell r="F1100" t="str">
            <v>Ejecución de carpeta con mezcla bituminosa tipo concreto asfáltico en 0,07m de espesor</v>
          </cell>
        </row>
        <row r="1102">
          <cell r="E1102" t="str">
            <v>1º - Equipo</v>
          </cell>
        </row>
        <row r="1103">
          <cell r="D1103">
            <v>5024</v>
          </cell>
          <cell r="E1103" t="str">
            <v>Terminadora de asfalto</v>
          </cell>
          <cell r="Q1103">
            <v>1</v>
          </cell>
          <cell r="T1103">
            <v>106</v>
          </cell>
          <cell r="U1103" t="str">
            <v>HP</v>
          </cell>
          <cell r="V1103">
            <v>725400</v>
          </cell>
          <cell r="W1103" t="str">
            <v>$</v>
          </cell>
        </row>
        <row r="1104">
          <cell r="D1104">
            <v>5027</v>
          </cell>
          <cell r="E1104" t="str">
            <v>Rodillo liso autoprop.</v>
          </cell>
          <cell r="Q1104">
            <v>1</v>
          </cell>
          <cell r="T1104">
            <v>119</v>
          </cell>
          <cell r="U1104" t="str">
            <v>HP</v>
          </cell>
          <cell r="V1104">
            <v>475800</v>
          </cell>
          <cell r="W1104" t="str">
            <v>$</v>
          </cell>
        </row>
        <row r="1105">
          <cell r="D1105">
            <v>5010</v>
          </cell>
          <cell r="E1105" t="str">
            <v>Rodillo neumático autopropulsado</v>
          </cell>
          <cell r="Q1105">
            <v>2</v>
          </cell>
          <cell r="T1105">
            <v>160</v>
          </cell>
          <cell r="U1105" t="str">
            <v>HP</v>
          </cell>
          <cell r="V1105">
            <v>429000</v>
          </cell>
          <cell r="W1105" t="str">
            <v>$</v>
          </cell>
        </row>
        <row r="1106">
          <cell r="D1106">
            <v>5035</v>
          </cell>
          <cell r="E1106" t="str">
            <v>Camión regador de agua</v>
          </cell>
          <cell r="Q1106">
            <v>1</v>
          </cell>
          <cell r="T1106">
            <v>140</v>
          </cell>
          <cell r="U1106" t="str">
            <v>HP</v>
          </cell>
          <cell r="V1106">
            <v>204360</v>
          </cell>
          <cell r="W1106" t="str">
            <v>$</v>
          </cell>
        </row>
        <row r="1107">
          <cell r="D1107">
            <v>5043</v>
          </cell>
          <cell r="E1107" t="str">
            <v>Camión con batea</v>
          </cell>
          <cell r="Q1107">
            <v>7</v>
          </cell>
          <cell r="T1107">
            <v>300</v>
          </cell>
          <cell r="U1107" t="str">
            <v>HP</v>
          </cell>
          <cell r="V1107">
            <v>189540</v>
          </cell>
          <cell r="W1107" t="str">
            <v>$</v>
          </cell>
        </row>
        <row r="1108">
          <cell r="D1108">
            <v>5028</v>
          </cell>
          <cell r="E1108" t="str">
            <v>Barredora sopladora</v>
          </cell>
          <cell r="Q1108">
            <v>1</v>
          </cell>
          <cell r="T1108">
            <v>60</v>
          </cell>
          <cell r="U1108" t="str">
            <v>HP</v>
          </cell>
          <cell r="V1108">
            <v>132600</v>
          </cell>
          <cell r="W1108" t="str">
            <v>$</v>
          </cell>
        </row>
        <row r="1109">
          <cell r="E1109" t="str">
            <v/>
          </cell>
          <cell r="T1109" t="str">
            <v/>
          </cell>
          <cell r="U1109" t="str">
            <v/>
          </cell>
          <cell r="V1109" t="str">
            <v/>
          </cell>
          <cell r="W1109" t="str">
            <v/>
          </cell>
        </row>
        <row r="1110">
          <cell r="E1110" t="str">
            <v/>
          </cell>
          <cell r="T1110" t="str">
            <v/>
          </cell>
          <cell r="U1110" t="str">
            <v/>
          </cell>
          <cell r="V1110" t="str">
            <v/>
          </cell>
          <cell r="W1110" t="str">
            <v/>
          </cell>
        </row>
        <row r="1111">
          <cell r="E1111" t="str">
            <v/>
          </cell>
          <cell r="T1111" t="str">
            <v/>
          </cell>
          <cell r="U1111" t="str">
            <v/>
          </cell>
          <cell r="V1111" t="str">
            <v/>
          </cell>
          <cell r="W1111" t="str">
            <v/>
          </cell>
        </row>
        <row r="1112">
          <cell r="T1112">
            <v>2845</v>
          </cell>
          <cell r="U1112" t="str">
            <v>HP</v>
          </cell>
          <cell r="V1112">
            <v>3722940</v>
          </cell>
          <cell r="W1112" t="str">
            <v>$</v>
          </cell>
        </row>
        <row r="1114">
          <cell r="E1114" t="str">
            <v>Rendimiento:</v>
          </cell>
          <cell r="K1114">
            <v>1000</v>
          </cell>
          <cell r="N1114" t="str">
            <v>m2</v>
          </cell>
          <cell r="O1114" t="str">
            <v>/ d</v>
          </cell>
        </row>
        <row r="1116">
          <cell r="E1116" t="str">
            <v>Amortización e intereses:</v>
          </cell>
        </row>
        <row r="1117">
          <cell r="E1117">
            <v>3722940</v>
          </cell>
          <cell r="F1117" t="str">
            <v>$</v>
          </cell>
          <cell r="G1117" t="str">
            <v>x</v>
          </cell>
          <cell r="H1117">
            <v>8</v>
          </cell>
          <cell r="I1117" t="str">
            <v>h/d</v>
          </cell>
          <cell r="J1117" t="str">
            <v>+</v>
          </cell>
          <cell r="K1117">
            <v>3722940</v>
          </cell>
          <cell r="L1117" t="str">
            <v>$</v>
          </cell>
          <cell r="M1117" t="str">
            <v>x</v>
          </cell>
          <cell r="N1117">
            <v>0.14000000000000001</v>
          </cell>
          <cell r="O1117" t="str">
            <v>/ a</v>
          </cell>
          <cell r="P1117" t="str">
            <v>x</v>
          </cell>
          <cell r="Q1117">
            <v>8</v>
          </cell>
          <cell r="R1117" t="str">
            <v>h/d</v>
          </cell>
          <cell r="S1117" t="str">
            <v>=</v>
          </cell>
          <cell r="T1117">
            <v>4020.78</v>
          </cell>
          <cell r="U1117" t="str">
            <v>$/d</v>
          </cell>
        </row>
        <row r="1118">
          <cell r="E1118">
            <v>10000</v>
          </cell>
          <cell r="G1118" t="str">
            <v>h</v>
          </cell>
          <cell r="K1118">
            <v>2</v>
          </cell>
          <cell r="M1118" t="str">
            <v>x</v>
          </cell>
          <cell r="N1118">
            <v>2000</v>
          </cell>
          <cell r="O1118" t="str">
            <v>h / a</v>
          </cell>
        </row>
        <row r="1120">
          <cell r="E1120" t="str">
            <v>Reparaciones y Repuestos:</v>
          </cell>
        </row>
        <row r="1121">
          <cell r="E1121">
            <v>0.75</v>
          </cell>
          <cell r="F1121" t="str">
            <v>de amortización</v>
          </cell>
          <cell r="T1121">
            <v>2233.7600000000002</v>
          </cell>
          <cell r="U1121" t="str">
            <v>$/d</v>
          </cell>
        </row>
        <row r="1123">
          <cell r="E1123" t="str">
            <v>Combustibles:</v>
          </cell>
        </row>
        <row r="1124">
          <cell r="E1124" t="str">
            <v>Gas Oil</v>
          </cell>
        </row>
        <row r="1125">
          <cell r="E1125">
            <v>0.14499999999999999</v>
          </cell>
          <cell r="F1125" t="str">
            <v>l/HP</v>
          </cell>
          <cell r="H1125" t="str">
            <v>x</v>
          </cell>
          <cell r="I1125">
            <v>2845</v>
          </cell>
          <cell r="J1125" t="str">
            <v>HP  x  8 h/d   x</v>
          </cell>
          <cell r="N1125">
            <v>2.76</v>
          </cell>
          <cell r="O1125" t="str">
            <v>$ / l</v>
          </cell>
          <cell r="S1125" t="str">
            <v>=</v>
          </cell>
          <cell r="T1125">
            <v>9108.5499999999993</v>
          </cell>
          <cell r="U1125" t="str">
            <v>$/d</v>
          </cell>
        </row>
        <row r="1127">
          <cell r="E1127" t="str">
            <v>Lubricantes</v>
          </cell>
        </row>
        <row r="1128">
          <cell r="E1128">
            <v>0.3</v>
          </cell>
          <cell r="F1128" t="str">
            <v>de combustibles</v>
          </cell>
          <cell r="T1128">
            <v>2732.57</v>
          </cell>
          <cell r="U1128" t="str">
            <v>$/d</v>
          </cell>
        </row>
        <row r="1130">
          <cell r="E1130" t="str">
            <v>Mano de Obra</v>
          </cell>
        </row>
        <row r="1131">
          <cell r="D1131">
            <v>9010</v>
          </cell>
          <cell r="E1131" t="str">
            <v>OFICIAL ESPECIALIZADO</v>
          </cell>
          <cell r="K1131">
            <v>2</v>
          </cell>
          <cell r="L1131" t="str">
            <v>x</v>
          </cell>
          <cell r="N1131">
            <v>450.56</v>
          </cell>
          <cell r="O1131" t="str">
            <v>$/d</v>
          </cell>
          <cell r="P1131" t="str">
            <v>=</v>
          </cell>
          <cell r="Q1131">
            <v>901.12</v>
          </cell>
          <cell r="S1131" t="str">
            <v>$/d</v>
          </cell>
        </row>
        <row r="1132">
          <cell r="D1132">
            <v>9020</v>
          </cell>
          <cell r="E1132" t="str">
            <v>OFICIAL</v>
          </cell>
          <cell r="K1132">
            <v>11</v>
          </cell>
          <cell r="L1132" t="str">
            <v>x</v>
          </cell>
          <cell r="N1132">
            <v>420.88</v>
          </cell>
          <cell r="O1132" t="str">
            <v>$/d</v>
          </cell>
          <cell r="P1132" t="str">
            <v>=</v>
          </cell>
          <cell r="Q1132">
            <v>4629.68</v>
          </cell>
          <cell r="S1132" t="str">
            <v>$/d</v>
          </cell>
        </row>
        <row r="1133">
          <cell r="D1133">
            <v>9030</v>
          </cell>
          <cell r="E1133" t="str">
            <v>MEDIO OFICIAL</v>
          </cell>
          <cell r="L1133" t="str">
            <v/>
          </cell>
          <cell r="N1133">
            <v>403.04</v>
          </cell>
          <cell r="O1133" t="str">
            <v>$/d</v>
          </cell>
          <cell r="P1133" t="str">
            <v>=</v>
          </cell>
          <cell r="Q1133">
            <v>0</v>
          </cell>
          <cell r="S1133" t="str">
            <v>$/d</v>
          </cell>
        </row>
        <row r="1134">
          <cell r="D1134">
            <v>9040</v>
          </cell>
          <cell r="E1134" t="str">
            <v>AYUDANTE</v>
          </cell>
          <cell r="K1134">
            <v>6</v>
          </cell>
          <cell r="L1134" t="str">
            <v>x</v>
          </cell>
          <cell r="N1134">
            <v>392.64</v>
          </cell>
          <cell r="O1134" t="str">
            <v>$/d</v>
          </cell>
          <cell r="P1134" t="str">
            <v>=</v>
          </cell>
          <cell r="Q1134">
            <v>2355.84</v>
          </cell>
          <cell r="S1134" t="str">
            <v>$/d</v>
          </cell>
        </row>
        <row r="1135">
          <cell r="Q1135">
            <v>7886.64</v>
          </cell>
          <cell r="S1135" t="str">
            <v>$/d</v>
          </cell>
        </row>
        <row r="1136">
          <cell r="E1136" t="str">
            <v>Vigilancia</v>
          </cell>
          <cell r="K1136">
            <v>0</v>
          </cell>
          <cell r="N1136">
            <v>0.1</v>
          </cell>
          <cell r="Q1136">
            <v>788.6640000000001</v>
          </cell>
          <cell r="S1136" t="str">
            <v>$/d</v>
          </cell>
          <cell r="T1136">
            <v>8675.3040000000001</v>
          </cell>
          <cell r="U1136" t="str">
            <v>$/d</v>
          </cell>
        </row>
        <row r="1138">
          <cell r="K1138" t="str">
            <v>Costo Diario</v>
          </cell>
          <cell r="T1138">
            <v>26770.964</v>
          </cell>
          <cell r="U1138" t="str">
            <v>$/d</v>
          </cell>
        </row>
        <row r="1140">
          <cell r="E1140" t="str">
            <v>Rendimiento</v>
          </cell>
          <cell r="K1140">
            <v>1000</v>
          </cell>
          <cell r="N1140" t="str">
            <v>m2</v>
          </cell>
          <cell r="O1140" t="str">
            <v>/ d</v>
          </cell>
        </row>
        <row r="1142">
          <cell r="E1142" t="str">
            <v>Costo por Unid.:</v>
          </cell>
          <cell r="K1142">
            <v>26770.964</v>
          </cell>
          <cell r="M1142" t="str">
            <v>$ / d</v>
          </cell>
          <cell r="S1142" t="str">
            <v>=</v>
          </cell>
          <cell r="Y1142">
            <v>26.77</v>
          </cell>
          <cell r="Z1142" t="str">
            <v>$/</v>
          </cell>
          <cell r="AA1142" t="str">
            <v>m2</v>
          </cell>
        </row>
        <row r="1143">
          <cell r="K1143">
            <v>1000</v>
          </cell>
          <cell r="L1143" t="str">
            <v>m2</v>
          </cell>
          <cell r="N1143" t="str">
            <v>/ d</v>
          </cell>
        </row>
        <row r="1144">
          <cell r="M1144" t="str">
            <v/>
          </cell>
        </row>
        <row r="1145">
          <cell r="E1145" t="str">
            <v>2º - Materiales</v>
          </cell>
        </row>
        <row r="1146">
          <cell r="D1146">
            <v>12101</v>
          </cell>
          <cell r="E1146" t="str">
            <v xml:space="preserve"> AUX Elaboración de concreto asfaltico</v>
          </cell>
          <cell r="K1146">
            <v>0.16800000000000001</v>
          </cell>
          <cell r="L1146" t="str">
            <v>Tn</v>
          </cell>
          <cell r="M1146" t="str">
            <v>/</v>
          </cell>
          <cell r="N1146" t="str">
            <v>m2</v>
          </cell>
          <cell r="O1146" t="str">
            <v>x</v>
          </cell>
          <cell r="P1146">
            <v>271.36</v>
          </cell>
          <cell r="Q1146" t="str">
            <v/>
          </cell>
          <cell r="R1146" t="str">
            <v/>
          </cell>
          <cell r="S1146" t="str">
            <v>$/</v>
          </cell>
          <cell r="T1146" t="str">
            <v>Tn</v>
          </cell>
          <cell r="U1146" t="str">
            <v>=</v>
          </cell>
          <cell r="V1146">
            <v>45.588480000000004</v>
          </cell>
          <cell r="W1146" t="str">
            <v>$/</v>
          </cell>
          <cell r="X1146" t="str">
            <v>m2</v>
          </cell>
        </row>
        <row r="1152">
          <cell r="E1152" t="str">
            <v/>
          </cell>
          <cell r="L1152" t="str">
            <v/>
          </cell>
          <cell r="M1152" t="str">
            <v/>
          </cell>
          <cell r="N1152" t="str">
            <v/>
          </cell>
          <cell r="O1152" t="str">
            <v/>
          </cell>
          <cell r="P1152">
            <v>0</v>
          </cell>
          <cell r="S1152" t="str">
            <v/>
          </cell>
          <cell r="T1152" t="str">
            <v/>
          </cell>
          <cell r="U1152" t="str">
            <v/>
          </cell>
          <cell r="V1152">
            <v>0</v>
          </cell>
          <cell r="W1152" t="str">
            <v/>
          </cell>
          <cell r="X1152" t="str">
            <v/>
          </cell>
        </row>
        <row r="1153">
          <cell r="E1153" t="str">
            <v/>
          </cell>
          <cell r="L1153" t="str">
            <v/>
          </cell>
          <cell r="N1153" t="str">
            <v/>
          </cell>
          <cell r="O1153" t="str">
            <v/>
          </cell>
          <cell r="P1153">
            <v>0</v>
          </cell>
          <cell r="T1153" t="str">
            <v/>
          </cell>
          <cell r="V1153">
            <v>0</v>
          </cell>
          <cell r="W1153" t="str">
            <v/>
          </cell>
          <cell r="X1153" t="str">
            <v/>
          </cell>
        </row>
        <row r="1154">
          <cell r="E1154" t="str">
            <v>Subtotal Materiales</v>
          </cell>
          <cell r="L1154" t="str">
            <v/>
          </cell>
          <cell r="V1154">
            <v>45.588480000000004</v>
          </cell>
          <cell r="W1154" t="str">
            <v>$/</v>
          </cell>
          <cell r="X1154" t="str">
            <v>m2</v>
          </cell>
        </row>
        <row r="1155">
          <cell r="E1155" t="str">
            <v>Desperdicio</v>
          </cell>
          <cell r="T1155">
            <v>0.04</v>
          </cell>
          <cell r="U1155" t="str">
            <v>=</v>
          </cell>
          <cell r="V1155">
            <v>1.82</v>
          </cell>
          <cell r="W1155" t="str">
            <v>$/</v>
          </cell>
          <cell r="X1155" t="str">
            <v>m2</v>
          </cell>
          <cell r="Y1155">
            <v>47.408480000000004</v>
          </cell>
          <cell r="Z1155" t="str">
            <v>$/</v>
          </cell>
          <cell r="AA1155" t="str">
            <v>m3</v>
          </cell>
        </row>
        <row r="1157">
          <cell r="C1157">
            <v>1170</v>
          </cell>
          <cell r="E1157" t="str">
            <v>COSTO DEL ITEM</v>
          </cell>
          <cell r="Y1157">
            <v>74.178480000000008</v>
          </cell>
          <cell r="Z1157" t="str">
            <v>$/</v>
          </cell>
          <cell r="AA1157" t="str">
            <v>m2</v>
          </cell>
        </row>
        <row r="1159">
          <cell r="E1159" t="str">
            <v>Gastos Generales y Otros Gastos</v>
          </cell>
        </row>
        <row r="1160">
          <cell r="E1160" t="str">
            <v>Indirectos</v>
          </cell>
          <cell r="V1160">
            <v>0.18</v>
          </cell>
          <cell r="Y1160">
            <v>13.35</v>
          </cell>
          <cell r="Z1160" t="str">
            <v>$/</v>
          </cell>
          <cell r="AA1160" t="str">
            <v>m2</v>
          </cell>
        </row>
        <row r="1161">
          <cell r="E1161" t="str">
            <v>Beneficios</v>
          </cell>
          <cell r="V1161">
            <v>0.1</v>
          </cell>
          <cell r="Y1161">
            <v>7.42</v>
          </cell>
          <cell r="Z1161" t="str">
            <v>$/</v>
          </cell>
          <cell r="AA1161" t="str">
            <v>m2</v>
          </cell>
        </row>
        <row r="1162">
          <cell r="Y1162">
            <v>94.948480000000004</v>
          </cell>
          <cell r="Z1162" t="str">
            <v>$/</v>
          </cell>
          <cell r="AA1162" t="str">
            <v>m2</v>
          </cell>
        </row>
        <row r="1163">
          <cell r="E1163" t="str">
            <v>Gastos Financieros</v>
          </cell>
          <cell r="V1163">
            <v>0.02</v>
          </cell>
          <cell r="Y1163">
            <v>1.9</v>
          </cell>
          <cell r="Z1163" t="str">
            <v>$/</v>
          </cell>
          <cell r="AA1163" t="str">
            <v>m2</v>
          </cell>
        </row>
        <row r="1164">
          <cell r="Y1164">
            <v>96.848480000000009</v>
          </cell>
          <cell r="Z1164" t="str">
            <v>$/</v>
          </cell>
          <cell r="AA1164" t="str">
            <v>m2</v>
          </cell>
        </row>
        <row r="1165">
          <cell r="E1165" t="str">
            <v>I.V.A.</v>
          </cell>
          <cell r="V1165">
            <v>0.21</v>
          </cell>
          <cell r="Y1165">
            <v>20.34</v>
          </cell>
          <cell r="Z1165" t="str">
            <v>$/</v>
          </cell>
          <cell r="AA1165" t="str">
            <v>m2</v>
          </cell>
        </row>
        <row r="1166">
          <cell r="B1166">
            <v>1170</v>
          </cell>
          <cell r="V1166" t="str">
            <v>ADOPTADO</v>
          </cell>
          <cell r="Y1166">
            <v>117.18848000000001</v>
          </cell>
          <cell r="Z1166" t="str">
            <v>$/</v>
          </cell>
          <cell r="AA1166" t="str">
            <v>m2</v>
          </cell>
        </row>
        <row r="1167">
          <cell r="D1167">
            <v>1180</v>
          </cell>
          <cell r="E1167" t="str">
            <v>Item:</v>
          </cell>
          <cell r="F1167">
            <v>16</v>
          </cell>
          <cell r="R1167" t="str">
            <v>Unidad:</v>
          </cell>
          <cell r="T1167" t="str">
            <v>m3</v>
          </cell>
          <cell r="V1167">
            <v>95370</v>
          </cell>
        </row>
        <row r="1168">
          <cell r="E1168" t="str">
            <v>Descripción:</v>
          </cell>
          <cell r="F1168" t="str">
            <v>Construcción de banquinas enripiadas</v>
          </cell>
        </row>
        <row r="1170">
          <cell r="E1170" t="str">
            <v>1º - Equipo</v>
          </cell>
        </row>
        <row r="1171">
          <cell r="D1171">
            <v>5048</v>
          </cell>
          <cell r="E1171" t="str">
            <v>Rodillo vibrocompactador</v>
          </cell>
          <cell r="Q1171">
            <v>1</v>
          </cell>
          <cell r="T1171">
            <v>125</v>
          </cell>
          <cell r="U1171" t="str">
            <v>HP</v>
          </cell>
          <cell r="V1171">
            <v>421200</v>
          </cell>
          <cell r="W1171" t="str">
            <v>$</v>
          </cell>
        </row>
        <row r="1172">
          <cell r="D1172">
            <v>5010</v>
          </cell>
          <cell r="E1172" t="str">
            <v>Rodillo neumático autopropulsado</v>
          </cell>
          <cell r="Q1172">
            <v>1</v>
          </cell>
          <cell r="T1172">
            <v>160</v>
          </cell>
          <cell r="U1172" t="str">
            <v>HP</v>
          </cell>
          <cell r="V1172">
            <v>429000</v>
          </cell>
          <cell r="W1172" t="str">
            <v>$</v>
          </cell>
        </row>
        <row r="1173">
          <cell r="D1173">
            <v>5016</v>
          </cell>
          <cell r="E1173" t="str">
            <v>Motoniveladora</v>
          </cell>
          <cell r="Q1173">
            <v>1</v>
          </cell>
          <cell r="T1173">
            <v>165</v>
          </cell>
          <cell r="U1173" t="str">
            <v>HP</v>
          </cell>
          <cell r="V1173">
            <v>780000</v>
          </cell>
          <cell r="W1173" t="str">
            <v>$</v>
          </cell>
        </row>
        <row r="1174">
          <cell r="D1174">
            <v>5035</v>
          </cell>
          <cell r="E1174" t="str">
            <v>Camión regador de agua</v>
          </cell>
          <cell r="Q1174">
            <v>1</v>
          </cell>
          <cell r="T1174">
            <v>140</v>
          </cell>
          <cell r="U1174" t="str">
            <v>HP</v>
          </cell>
          <cell r="V1174">
            <v>204360</v>
          </cell>
          <cell r="W1174" t="str">
            <v>$</v>
          </cell>
        </row>
        <row r="1175">
          <cell r="D1175">
            <v>5012</v>
          </cell>
          <cell r="E1175" t="str">
            <v>Camión volcador chico de 7m3</v>
          </cell>
          <cell r="Q1175">
            <v>4</v>
          </cell>
          <cell r="T1175">
            <v>140</v>
          </cell>
          <cell r="U1175" t="str">
            <v>HP</v>
          </cell>
          <cell r="V1175">
            <v>124800</v>
          </cell>
          <cell r="W1175" t="str">
            <v>$</v>
          </cell>
        </row>
        <row r="1176">
          <cell r="D1176">
            <v>5018</v>
          </cell>
          <cell r="E1176" t="str">
            <v>Cargadora frontal de 3,1m3</v>
          </cell>
          <cell r="Q1176">
            <v>1</v>
          </cell>
          <cell r="T1176">
            <v>160</v>
          </cell>
          <cell r="U1176" t="str">
            <v>HP</v>
          </cell>
          <cell r="V1176">
            <v>663000</v>
          </cell>
          <cell r="W1176" t="str">
            <v>$</v>
          </cell>
        </row>
        <row r="1177">
          <cell r="E1177" t="str">
            <v/>
          </cell>
          <cell r="T1177" t="str">
            <v/>
          </cell>
          <cell r="U1177" t="str">
            <v/>
          </cell>
          <cell r="V1177" t="str">
            <v/>
          </cell>
          <cell r="W1177" t="str">
            <v/>
          </cell>
        </row>
        <row r="1178">
          <cell r="E1178" t="str">
            <v/>
          </cell>
          <cell r="T1178" t="str">
            <v/>
          </cell>
          <cell r="U1178" t="str">
            <v/>
          </cell>
          <cell r="V1178" t="str">
            <v/>
          </cell>
          <cell r="W1178" t="str">
            <v/>
          </cell>
        </row>
        <row r="1179">
          <cell r="E1179" t="str">
            <v/>
          </cell>
          <cell r="T1179" t="str">
            <v/>
          </cell>
          <cell r="U1179" t="str">
            <v/>
          </cell>
          <cell r="V1179" t="str">
            <v/>
          </cell>
          <cell r="W1179" t="str">
            <v/>
          </cell>
        </row>
        <row r="1180">
          <cell r="T1180">
            <v>1310</v>
          </cell>
          <cell r="U1180" t="str">
            <v>HP</v>
          </cell>
          <cell r="V1180">
            <v>2996760</v>
          </cell>
          <cell r="W1180" t="str">
            <v>$</v>
          </cell>
        </row>
        <row r="1182">
          <cell r="E1182" t="str">
            <v>Rendimiento:</v>
          </cell>
          <cell r="K1182">
            <v>250</v>
          </cell>
          <cell r="N1182" t="str">
            <v>m3</v>
          </cell>
          <cell r="O1182" t="str">
            <v>/ d</v>
          </cell>
        </row>
        <row r="1184">
          <cell r="E1184" t="str">
            <v>Amortización e intereses:</v>
          </cell>
        </row>
        <row r="1185">
          <cell r="E1185">
            <v>2996760</v>
          </cell>
          <cell r="F1185" t="str">
            <v>$</v>
          </cell>
          <cell r="G1185" t="str">
            <v>x</v>
          </cell>
          <cell r="H1185">
            <v>8</v>
          </cell>
          <cell r="I1185" t="str">
            <v>h/d</v>
          </cell>
          <cell r="J1185" t="str">
            <v>+</v>
          </cell>
          <cell r="K1185">
            <v>2996760</v>
          </cell>
          <cell r="L1185" t="str">
            <v>$</v>
          </cell>
          <cell r="M1185" t="str">
            <v>x</v>
          </cell>
          <cell r="N1185">
            <v>0.14000000000000001</v>
          </cell>
          <cell r="O1185" t="str">
            <v>/ a</v>
          </cell>
          <cell r="P1185" t="str">
            <v>x</v>
          </cell>
          <cell r="Q1185">
            <v>8</v>
          </cell>
          <cell r="R1185" t="str">
            <v>h/d</v>
          </cell>
          <cell r="S1185" t="str">
            <v>=</v>
          </cell>
          <cell r="T1185">
            <v>3236.5</v>
          </cell>
          <cell r="U1185" t="str">
            <v>$/d</v>
          </cell>
        </row>
        <row r="1186">
          <cell r="E1186">
            <v>10000</v>
          </cell>
          <cell r="G1186" t="str">
            <v>h</v>
          </cell>
          <cell r="K1186">
            <v>2</v>
          </cell>
          <cell r="M1186" t="str">
            <v>x</v>
          </cell>
          <cell r="N1186">
            <v>2000</v>
          </cell>
          <cell r="O1186" t="str">
            <v>h / a</v>
          </cell>
        </row>
        <row r="1188">
          <cell r="E1188" t="str">
            <v>Reparaciones y Repuestos:</v>
          </cell>
        </row>
        <row r="1189">
          <cell r="E1189">
            <v>0.75</v>
          </cell>
          <cell r="F1189" t="str">
            <v>de amortización</v>
          </cell>
          <cell r="T1189">
            <v>1798.06</v>
          </cell>
          <cell r="U1189" t="str">
            <v>$/d</v>
          </cell>
        </row>
        <row r="1191">
          <cell r="E1191" t="str">
            <v>Combustibles:</v>
          </cell>
        </row>
        <row r="1192">
          <cell r="E1192" t="str">
            <v>Gas Oil</v>
          </cell>
        </row>
        <row r="1193">
          <cell r="E1193">
            <v>0.14499999999999999</v>
          </cell>
          <cell r="F1193" t="str">
            <v>l/HP</v>
          </cell>
          <cell r="H1193" t="str">
            <v>x</v>
          </cell>
          <cell r="I1193">
            <v>1310</v>
          </cell>
          <cell r="J1193" t="str">
            <v>HP  x  8 h/d   x</v>
          </cell>
          <cell r="N1193">
            <v>2.76</v>
          </cell>
          <cell r="O1193" t="str">
            <v>$ / l</v>
          </cell>
          <cell r="S1193" t="str">
            <v>=</v>
          </cell>
          <cell r="T1193">
            <v>4194.1000000000004</v>
          </cell>
          <cell r="U1193" t="str">
            <v>$/d</v>
          </cell>
        </row>
        <row r="1195">
          <cell r="E1195" t="str">
            <v>Lubricantes</v>
          </cell>
        </row>
        <row r="1196">
          <cell r="E1196">
            <v>0.3</v>
          </cell>
          <cell r="F1196" t="str">
            <v>de combustibles</v>
          </cell>
          <cell r="T1196">
            <v>1258.23</v>
          </cell>
          <cell r="U1196" t="str">
            <v>$/d</v>
          </cell>
        </row>
        <row r="1198">
          <cell r="E1198" t="str">
            <v>Mano de Obra</v>
          </cell>
        </row>
        <row r="1199">
          <cell r="D1199">
            <v>9010</v>
          </cell>
          <cell r="E1199" t="str">
            <v>OFICIAL ESPECIALIZADO</v>
          </cell>
          <cell r="K1199">
            <v>1</v>
          </cell>
          <cell r="L1199" t="str">
            <v>x</v>
          </cell>
          <cell r="N1199">
            <v>450.56</v>
          </cell>
          <cell r="O1199" t="str">
            <v>$/d</v>
          </cell>
          <cell r="P1199" t="str">
            <v>=</v>
          </cell>
          <cell r="Q1199">
            <v>450.56</v>
          </cell>
          <cell r="S1199" t="str">
            <v>$/d</v>
          </cell>
        </row>
        <row r="1200">
          <cell r="D1200">
            <v>9020</v>
          </cell>
          <cell r="E1200" t="str">
            <v>OFICIAL</v>
          </cell>
          <cell r="K1200">
            <v>5</v>
          </cell>
          <cell r="L1200" t="str">
            <v>x</v>
          </cell>
          <cell r="N1200">
            <v>420.88</v>
          </cell>
          <cell r="O1200" t="str">
            <v>$/d</v>
          </cell>
          <cell r="P1200" t="str">
            <v>=</v>
          </cell>
          <cell r="Q1200">
            <v>2104.4</v>
          </cell>
          <cell r="S1200" t="str">
            <v>$/d</v>
          </cell>
        </row>
        <row r="1201">
          <cell r="D1201">
            <v>9030</v>
          </cell>
          <cell r="E1201" t="str">
            <v>MEDIO OFICIAL</v>
          </cell>
          <cell r="L1201" t="str">
            <v/>
          </cell>
          <cell r="N1201">
            <v>403.04</v>
          </cell>
          <cell r="O1201" t="str">
            <v>$/d</v>
          </cell>
          <cell r="P1201" t="str">
            <v>=</v>
          </cell>
          <cell r="Q1201">
            <v>0</v>
          </cell>
          <cell r="S1201" t="str">
            <v>$/d</v>
          </cell>
        </row>
        <row r="1202">
          <cell r="D1202">
            <v>9040</v>
          </cell>
          <cell r="E1202" t="str">
            <v>AYUDANTE</v>
          </cell>
          <cell r="K1202">
            <v>5</v>
          </cell>
          <cell r="L1202" t="str">
            <v>x</v>
          </cell>
          <cell r="N1202">
            <v>392.64</v>
          </cell>
          <cell r="O1202" t="str">
            <v>$/d</v>
          </cell>
          <cell r="P1202" t="str">
            <v>=</v>
          </cell>
          <cell r="Q1202">
            <v>1963.2</v>
          </cell>
          <cell r="S1202" t="str">
            <v>$/d</v>
          </cell>
        </row>
        <row r="1203">
          <cell r="Q1203">
            <v>4518.16</v>
          </cell>
          <cell r="S1203" t="str">
            <v>$/d</v>
          </cell>
        </row>
        <row r="1204">
          <cell r="E1204" t="str">
            <v>Vigilancia</v>
          </cell>
          <cell r="K1204">
            <v>0</v>
          </cell>
          <cell r="N1204">
            <v>0.1</v>
          </cell>
          <cell r="Q1204">
            <v>451.81600000000003</v>
          </cell>
          <cell r="S1204" t="str">
            <v>$/d</v>
          </cell>
          <cell r="T1204">
            <v>4969.9759999999997</v>
          </cell>
          <cell r="U1204" t="str">
            <v>$/d</v>
          </cell>
        </row>
        <row r="1206">
          <cell r="K1206" t="str">
            <v>Costo Diario</v>
          </cell>
          <cell r="T1206">
            <v>15456.865999999998</v>
          </cell>
          <cell r="U1206" t="str">
            <v>$/d</v>
          </cell>
        </row>
        <row r="1208">
          <cell r="E1208" t="str">
            <v>Rendimiento</v>
          </cell>
          <cell r="K1208">
            <v>250</v>
          </cell>
          <cell r="N1208" t="str">
            <v>m3</v>
          </cell>
          <cell r="O1208" t="str">
            <v>/ d</v>
          </cell>
        </row>
        <row r="1210">
          <cell r="E1210" t="str">
            <v>Costo por Unid.:</v>
          </cell>
          <cell r="K1210">
            <v>15456.865999999998</v>
          </cell>
          <cell r="M1210" t="str">
            <v>$ / d</v>
          </cell>
          <cell r="S1210" t="str">
            <v>=</v>
          </cell>
          <cell r="Y1210">
            <v>61.83</v>
          </cell>
          <cell r="Z1210" t="str">
            <v>$/</v>
          </cell>
          <cell r="AA1210" t="str">
            <v>m3</v>
          </cell>
        </row>
        <row r="1211">
          <cell r="K1211">
            <v>250</v>
          </cell>
          <cell r="L1211" t="str">
            <v>m3</v>
          </cell>
          <cell r="N1211" t="str">
            <v>/ d</v>
          </cell>
        </row>
        <row r="1212">
          <cell r="M1212" t="str">
            <v/>
          </cell>
        </row>
        <row r="1213">
          <cell r="E1213" t="str">
            <v>2º - Materiales</v>
          </cell>
        </row>
        <row r="1214">
          <cell r="D1214">
            <v>12103</v>
          </cell>
          <cell r="E1214" t="str">
            <v>AUX Suelo seleccionado Base, Sub base y Banquina</v>
          </cell>
          <cell r="K1214">
            <v>1.35</v>
          </cell>
          <cell r="L1214" t="str">
            <v>m3</v>
          </cell>
          <cell r="M1214" t="str">
            <v>/</v>
          </cell>
          <cell r="N1214" t="str">
            <v>m3</v>
          </cell>
          <cell r="O1214" t="str">
            <v>x</v>
          </cell>
          <cell r="P1214">
            <v>38.67</v>
          </cell>
          <cell r="Q1214" t="str">
            <v/>
          </cell>
          <cell r="R1214" t="str">
            <v/>
          </cell>
          <cell r="S1214" t="str">
            <v>$/</v>
          </cell>
          <cell r="T1214" t="str">
            <v>m3</v>
          </cell>
          <cell r="U1214" t="str">
            <v>=</v>
          </cell>
          <cell r="V1214">
            <v>52.204500000000003</v>
          </cell>
          <cell r="W1214" t="str">
            <v>$/</v>
          </cell>
          <cell r="X1214" t="str">
            <v>m3</v>
          </cell>
        </row>
        <row r="1218">
          <cell r="E1218" t="str">
            <v/>
          </cell>
          <cell r="L1218" t="str">
            <v/>
          </cell>
          <cell r="M1218" t="str">
            <v/>
          </cell>
          <cell r="N1218" t="str">
            <v/>
          </cell>
          <cell r="O1218" t="str">
            <v/>
          </cell>
          <cell r="P1218">
            <v>0</v>
          </cell>
          <cell r="T1218" t="str">
            <v/>
          </cell>
          <cell r="U1218" t="str">
            <v/>
          </cell>
          <cell r="V1218">
            <v>0</v>
          </cell>
          <cell r="W1218" t="str">
            <v/>
          </cell>
          <cell r="X1218" t="str">
            <v/>
          </cell>
        </row>
        <row r="1219">
          <cell r="E1219" t="str">
            <v/>
          </cell>
          <cell r="L1219" t="str">
            <v/>
          </cell>
          <cell r="M1219" t="str">
            <v/>
          </cell>
          <cell r="N1219" t="str">
            <v/>
          </cell>
          <cell r="O1219" t="str">
            <v/>
          </cell>
          <cell r="P1219">
            <v>0</v>
          </cell>
          <cell r="T1219" t="str">
            <v/>
          </cell>
          <cell r="U1219" t="str">
            <v/>
          </cell>
          <cell r="V1219">
            <v>0</v>
          </cell>
          <cell r="W1219" t="str">
            <v/>
          </cell>
          <cell r="X1219" t="str">
            <v/>
          </cell>
        </row>
        <row r="1220">
          <cell r="E1220" t="str">
            <v/>
          </cell>
          <cell r="L1220" t="str">
            <v/>
          </cell>
          <cell r="M1220" t="str">
            <v/>
          </cell>
          <cell r="N1220" t="str">
            <v/>
          </cell>
          <cell r="O1220" t="str">
            <v/>
          </cell>
          <cell r="P1220">
            <v>0</v>
          </cell>
          <cell r="T1220" t="str">
            <v/>
          </cell>
          <cell r="U1220" t="str">
            <v/>
          </cell>
          <cell r="V1220">
            <v>0</v>
          </cell>
          <cell r="W1220" t="str">
            <v/>
          </cell>
          <cell r="X1220" t="str">
            <v/>
          </cell>
        </row>
        <row r="1221">
          <cell r="E1221" t="str">
            <v/>
          </cell>
          <cell r="L1221" t="str">
            <v/>
          </cell>
          <cell r="N1221" t="str">
            <v/>
          </cell>
          <cell r="O1221" t="str">
            <v/>
          </cell>
          <cell r="P1221">
            <v>0</v>
          </cell>
          <cell r="T1221" t="str">
            <v/>
          </cell>
          <cell r="U1221" t="str">
            <v/>
          </cell>
          <cell r="V1221">
            <v>0</v>
          </cell>
          <cell r="W1221" t="str">
            <v/>
          </cell>
          <cell r="X1221" t="str">
            <v/>
          </cell>
        </row>
        <row r="1222">
          <cell r="E1222" t="str">
            <v>Subtotal Materiales</v>
          </cell>
          <cell r="L1222" t="str">
            <v/>
          </cell>
          <cell r="U1222" t="str">
            <v/>
          </cell>
          <cell r="V1222">
            <v>52.204500000000003</v>
          </cell>
          <cell r="W1222" t="str">
            <v>$/</v>
          </cell>
          <cell r="X1222" t="str">
            <v>m3</v>
          </cell>
        </row>
        <row r="1223">
          <cell r="E1223" t="str">
            <v>Desperdicio</v>
          </cell>
          <cell r="T1223">
            <v>0.03</v>
          </cell>
          <cell r="U1223" t="str">
            <v/>
          </cell>
          <cell r="V1223">
            <v>1.57</v>
          </cell>
          <cell r="W1223" t="str">
            <v>$/</v>
          </cell>
          <cell r="X1223" t="str">
            <v>m3</v>
          </cell>
          <cell r="Y1223">
            <v>53.774500000000003</v>
          </cell>
          <cell r="Z1223" t="str">
            <v>$/</v>
          </cell>
          <cell r="AA1223" t="str">
            <v>m3</v>
          </cell>
        </row>
        <row r="1225">
          <cell r="C1225">
            <v>1180</v>
          </cell>
          <cell r="E1225" t="str">
            <v>COSTO DEL ITEM</v>
          </cell>
          <cell r="Y1225">
            <v>115.6045</v>
          </cell>
          <cell r="Z1225" t="str">
            <v>$/</v>
          </cell>
          <cell r="AA1225" t="str">
            <v>m3</v>
          </cell>
        </row>
        <row r="1227">
          <cell r="E1227" t="str">
            <v>Gastos Generales y Otros Gastos</v>
          </cell>
        </row>
        <row r="1228">
          <cell r="E1228" t="str">
            <v>Indirectos</v>
          </cell>
          <cell r="V1228">
            <v>0.18</v>
          </cell>
          <cell r="Y1228">
            <v>20.81</v>
          </cell>
          <cell r="Z1228" t="str">
            <v>$/</v>
          </cell>
          <cell r="AA1228" t="str">
            <v>m3</v>
          </cell>
        </row>
        <row r="1229">
          <cell r="E1229" t="str">
            <v>Beneficios</v>
          </cell>
          <cell r="V1229">
            <v>0.1</v>
          </cell>
          <cell r="Y1229">
            <v>11.56</v>
          </cell>
          <cell r="Z1229" t="str">
            <v>$/</v>
          </cell>
          <cell r="AA1229" t="str">
            <v>m3</v>
          </cell>
        </row>
        <row r="1230">
          <cell r="Y1230">
            <v>147.97450000000001</v>
          </cell>
          <cell r="Z1230" t="str">
            <v>$/</v>
          </cell>
          <cell r="AA1230" t="str">
            <v>m3</v>
          </cell>
        </row>
        <row r="1231">
          <cell r="E1231" t="str">
            <v>Gastos Financieros</v>
          </cell>
          <cell r="V1231">
            <v>0.02</v>
          </cell>
          <cell r="Y1231">
            <v>2.96</v>
          </cell>
          <cell r="Z1231" t="str">
            <v>$/</v>
          </cell>
          <cell r="AA1231" t="str">
            <v>m3</v>
          </cell>
        </row>
        <row r="1232">
          <cell r="Y1232">
            <v>150.93450000000001</v>
          </cell>
          <cell r="Z1232" t="str">
            <v>$/</v>
          </cell>
          <cell r="AA1232" t="str">
            <v>m3</v>
          </cell>
        </row>
        <row r="1233">
          <cell r="E1233" t="str">
            <v>I.V.A.</v>
          </cell>
          <cell r="V1233">
            <v>0.21</v>
          </cell>
          <cell r="Y1233">
            <v>31.7</v>
          </cell>
          <cell r="Z1233" t="str">
            <v>$/</v>
          </cell>
          <cell r="AA1233" t="str">
            <v>m3</v>
          </cell>
        </row>
        <row r="1234">
          <cell r="B1234">
            <v>1180</v>
          </cell>
          <cell r="V1234" t="str">
            <v>ADOPTADO</v>
          </cell>
          <cell r="Y1234">
            <v>182.6345</v>
          </cell>
          <cell r="Z1234" t="str">
            <v>$/</v>
          </cell>
          <cell r="AA1234" t="str">
            <v>m3</v>
          </cell>
        </row>
        <row r="1235">
          <cell r="D1235">
            <v>1190</v>
          </cell>
          <cell r="E1235" t="str">
            <v>Item:</v>
          </cell>
          <cell r="F1235">
            <v>17</v>
          </cell>
          <cell r="R1235" t="str">
            <v>Unidad:</v>
          </cell>
          <cell r="T1235" t="str">
            <v>m3</v>
          </cell>
          <cell r="V1235">
            <v>18900</v>
          </cell>
        </row>
        <row r="1236">
          <cell r="E1236" t="str">
            <v>Descripción:</v>
          </cell>
          <cell r="F1236" t="str">
            <v>Reconstrucción de banquinas enripiadas</v>
          </cell>
        </row>
        <row r="1238">
          <cell r="E1238" t="str">
            <v>1º - Equipo</v>
          </cell>
        </row>
        <row r="1239">
          <cell r="D1239">
            <v>5048</v>
          </cell>
          <cell r="E1239" t="str">
            <v>Rodillo vibrocompactador</v>
          </cell>
          <cell r="Q1239">
            <v>1</v>
          </cell>
          <cell r="T1239">
            <v>125</v>
          </cell>
          <cell r="U1239" t="str">
            <v>HP</v>
          </cell>
          <cell r="V1239">
            <v>421200</v>
          </cell>
          <cell r="W1239" t="str">
            <v>$</v>
          </cell>
        </row>
        <row r="1240">
          <cell r="D1240">
            <v>5010</v>
          </cell>
          <cell r="E1240" t="str">
            <v>Rodillo neumático autopropulsado</v>
          </cell>
          <cell r="Q1240">
            <v>1</v>
          </cell>
          <cell r="T1240">
            <v>160</v>
          </cell>
          <cell r="U1240" t="str">
            <v>HP</v>
          </cell>
          <cell r="V1240">
            <v>429000</v>
          </cell>
          <cell r="W1240" t="str">
            <v>$</v>
          </cell>
        </row>
        <row r="1241">
          <cell r="D1241">
            <v>5016</v>
          </cell>
          <cell r="E1241" t="str">
            <v>Motoniveladora</v>
          </cell>
          <cell r="Q1241">
            <v>1</v>
          </cell>
          <cell r="T1241">
            <v>165</v>
          </cell>
          <cell r="U1241" t="str">
            <v>HP</v>
          </cell>
          <cell r="V1241">
            <v>780000</v>
          </cell>
          <cell r="W1241" t="str">
            <v>$</v>
          </cell>
        </row>
        <row r="1242">
          <cell r="D1242">
            <v>5035</v>
          </cell>
          <cell r="E1242" t="str">
            <v>Camión regador de agua</v>
          </cell>
          <cell r="Q1242">
            <v>1</v>
          </cell>
          <cell r="T1242">
            <v>140</v>
          </cell>
          <cell r="U1242" t="str">
            <v>HP</v>
          </cell>
          <cell r="V1242">
            <v>204360</v>
          </cell>
          <cell r="W1242" t="str">
            <v>$</v>
          </cell>
        </row>
        <row r="1243">
          <cell r="D1243">
            <v>5012</v>
          </cell>
          <cell r="E1243" t="str">
            <v>Camión volcador chico de 7m3</v>
          </cell>
          <cell r="Q1243">
            <v>4</v>
          </cell>
          <cell r="T1243">
            <v>140</v>
          </cell>
          <cell r="U1243" t="str">
            <v>HP</v>
          </cell>
          <cell r="V1243">
            <v>124800</v>
          </cell>
          <cell r="W1243" t="str">
            <v>$</v>
          </cell>
        </row>
        <row r="1244">
          <cell r="D1244">
            <v>5018</v>
          </cell>
          <cell r="E1244" t="str">
            <v>Cargadora frontal de 3,1m3</v>
          </cell>
          <cell r="Q1244">
            <v>1</v>
          </cell>
          <cell r="T1244">
            <v>160</v>
          </cell>
          <cell r="U1244" t="str">
            <v>HP</v>
          </cell>
          <cell r="V1244">
            <v>663000</v>
          </cell>
          <cell r="W1244" t="str">
            <v>$</v>
          </cell>
        </row>
        <row r="1245">
          <cell r="E1245" t="str">
            <v/>
          </cell>
          <cell r="T1245" t="str">
            <v/>
          </cell>
          <cell r="U1245" t="str">
            <v/>
          </cell>
          <cell r="V1245" t="str">
            <v/>
          </cell>
          <cell r="W1245" t="str">
            <v/>
          </cell>
        </row>
        <row r="1246">
          <cell r="E1246" t="str">
            <v/>
          </cell>
          <cell r="T1246" t="str">
            <v/>
          </cell>
          <cell r="U1246" t="str">
            <v/>
          </cell>
          <cell r="V1246" t="str">
            <v/>
          </cell>
          <cell r="W1246" t="str">
            <v/>
          </cell>
        </row>
        <row r="1247">
          <cell r="E1247" t="str">
            <v/>
          </cell>
          <cell r="T1247" t="str">
            <v/>
          </cell>
          <cell r="U1247" t="str">
            <v/>
          </cell>
          <cell r="V1247" t="str">
            <v/>
          </cell>
          <cell r="W1247" t="str">
            <v/>
          </cell>
        </row>
        <row r="1248">
          <cell r="T1248">
            <v>1310</v>
          </cell>
          <cell r="U1248" t="str">
            <v>HP</v>
          </cell>
          <cell r="V1248">
            <v>2996760</v>
          </cell>
          <cell r="W1248" t="str">
            <v>$</v>
          </cell>
        </row>
        <row r="1250">
          <cell r="E1250" t="str">
            <v>Rendimiento:</v>
          </cell>
          <cell r="K1250">
            <v>250</v>
          </cell>
          <cell r="N1250" t="str">
            <v>m3</v>
          </cell>
          <cell r="O1250" t="str">
            <v>/ d</v>
          </cell>
        </row>
        <row r="1252">
          <cell r="E1252" t="str">
            <v>Amortización e intereses:</v>
          </cell>
        </row>
        <row r="1253">
          <cell r="E1253">
            <v>2996760</v>
          </cell>
          <cell r="F1253" t="str">
            <v>$</v>
          </cell>
          <cell r="G1253" t="str">
            <v>x</v>
          </cell>
          <cell r="H1253">
            <v>8</v>
          </cell>
          <cell r="I1253" t="str">
            <v>h/d</v>
          </cell>
          <cell r="J1253" t="str">
            <v>+</v>
          </cell>
          <cell r="K1253">
            <v>2996760</v>
          </cell>
          <cell r="L1253" t="str">
            <v>$</v>
          </cell>
          <cell r="M1253" t="str">
            <v>x</v>
          </cell>
          <cell r="N1253">
            <v>0.14000000000000001</v>
          </cell>
          <cell r="O1253" t="str">
            <v>/ a</v>
          </cell>
          <cell r="P1253" t="str">
            <v>x</v>
          </cell>
          <cell r="Q1253">
            <v>8</v>
          </cell>
          <cell r="R1253" t="str">
            <v>h/d</v>
          </cell>
          <cell r="S1253" t="str">
            <v>=</v>
          </cell>
          <cell r="T1253">
            <v>3236.5</v>
          </cell>
          <cell r="U1253" t="str">
            <v>$/d</v>
          </cell>
        </row>
        <row r="1254">
          <cell r="E1254">
            <v>10000</v>
          </cell>
          <cell r="G1254" t="str">
            <v>h</v>
          </cell>
          <cell r="K1254">
            <v>2</v>
          </cell>
          <cell r="M1254" t="str">
            <v>x</v>
          </cell>
          <cell r="N1254">
            <v>2000</v>
          </cell>
          <cell r="O1254" t="str">
            <v>h / a</v>
          </cell>
        </row>
        <row r="1256">
          <cell r="E1256" t="str">
            <v>Reparaciones y Repuestos:</v>
          </cell>
        </row>
        <row r="1257">
          <cell r="E1257">
            <v>0.75</v>
          </cell>
          <cell r="F1257" t="str">
            <v>de amortización</v>
          </cell>
          <cell r="T1257">
            <v>1798.06</v>
          </cell>
          <cell r="U1257" t="str">
            <v>$/d</v>
          </cell>
        </row>
        <row r="1259">
          <cell r="E1259" t="str">
            <v>Combustibles:</v>
          </cell>
        </row>
        <row r="1260">
          <cell r="E1260" t="str">
            <v>Gas Oil</v>
          </cell>
        </row>
        <row r="1261">
          <cell r="E1261">
            <v>0.14499999999999999</v>
          </cell>
          <cell r="F1261" t="str">
            <v>l/HP</v>
          </cell>
          <cell r="H1261" t="str">
            <v>x</v>
          </cell>
          <cell r="I1261">
            <v>1310</v>
          </cell>
          <cell r="J1261" t="str">
            <v>HP  x  8 h/d   x</v>
          </cell>
          <cell r="N1261">
            <v>2.76</v>
          </cell>
          <cell r="O1261" t="str">
            <v>$ / l</v>
          </cell>
          <cell r="S1261" t="str">
            <v>=</v>
          </cell>
          <cell r="T1261">
            <v>4194.1000000000004</v>
          </cell>
          <cell r="U1261" t="str">
            <v>$/d</v>
          </cell>
        </row>
        <row r="1263">
          <cell r="E1263" t="str">
            <v>Lubricantes</v>
          </cell>
        </row>
        <row r="1264">
          <cell r="E1264">
            <v>0.3</v>
          </cell>
          <cell r="F1264" t="str">
            <v>de combustibles</v>
          </cell>
          <cell r="T1264">
            <v>1258.23</v>
          </cell>
          <cell r="U1264" t="str">
            <v>$/d</v>
          </cell>
        </row>
        <row r="1266">
          <cell r="E1266" t="str">
            <v>Mano de Obra</v>
          </cell>
        </row>
        <row r="1267">
          <cell r="D1267">
            <v>9010</v>
          </cell>
          <cell r="E1267" t="str">
            <v>OFICIAL ESPECIALIZADO</v>
          </cell>
          <cell r="K1267">
            <v>1</v>
          </cell>
          <cell r="L1267" t="str">
            <v>x</v>
          </cell>
          <cell r="N1267">
            <v>450.56</v>
          </cell>
          <cell r="O1267" t="str">
            <v>$/d</v>
          </cell>
          <cell r="P1267" t="str">
            <v>=</v>
          </cell>
          <cell r="Q1267">
            <v>450.56</v>
          </cell>
          <cell r="S1267" t="str">
            <v>$/d</v>
          </cell>
        </row>
        <row r="1268">
          <cell r="D1268">
            <v>9020</v>
          </cell>
          <cell r="E1268" t="str">
            <v>OFICIAL</v>
          </cell>
          <cell r="K1268">
            <v>5</v>
          </cell>
          <cell r="L1268" t="str">
            <v>x</v>
          </cell>
          <cell r="N1268">
            <v>420.88</v>
          </cell>
          <cell r="O1268" t="str">
            <v>$/d</v>
          </cell>
          <cell r="P1268" t="str">
            <v>=</v>
          </cell>
          <cell r="Q1268">
            <v>2104.4</v>
          </cell>
          <cell r="S1268" t="str">
            <v>$/d</v>
          </cell>
        </row>
        <row r="1269">
          <cell r="D1269">
            <v>9030</v>
          </cell>
          <cell r="E1269" t="str">
            <v>MEDIO OFICIAL</v>
          </cell>
          <cell r="L1269" t="str">
            <v/>
          </cell>
          <cell r="N1269">
            <v>403.04</v>
          </cell>
          <cell r="O1269" t="str">
            <v>$/d</v>
          </cell>
          <cell r="P1269" t="str">
            <v>=</v>
          </cell>
          <cell r="Q1269">
            <v>0</v>
          </cell>
          <cell r="S1269" t="str">
            <v>$/d</v>
          </cell>
        </row>
        <row r="1270">
          <cell r="D1270">
            <v>9040</v>
          </cell>
          <cell r="E1270" t="str">
            <v>AYUDANTE</v>
          </cell>
          <cell r="K1270">
            <v>5</v>
          </cell>
          <cell r="L1270" t="str">
            <v>x</v>
          </cell>
          <cell r="N1270">
            <v>392.64</v>
          </cell>
          <cell r="O1270" t="str">
            <v>$/d</v>
          </cell>
          <cell r="P1270" t="str">
            <v>=</v>
          </cell>
          <cell r="Q1270">
            <v>1963.2</v>
          </cell>
          <cell r="S1270" t="str">
            <v>$/d</v>
          </cell>
        </row>
        <row r="1271">
          <cell r="Q1271">
            <v>4518.16</v>
          </cell>
          <cell r="S1271" t="str">
            <v>$/d</v>
          </cell>
        </row>
        <row r="1272">
          <cell r="E1272" t="str">
            <v>Vigilancia</v>
          </cell>
          <cell r="K1272">
            <v>0</v>
          </cell>
          <cell r="N1272">
            <v>0.1</v>
          </cell>
          <cell r="Q1272">
            <v>451.81600000000003</v>
          </cell>
          <cell r="S1272" t="str">
            <v>$/d</v>
          </cell>
          <cell r="T1272">
            <v>4969.9759999999997</v>
          </cell>
          <cell r="U1272" t="str">
            <v>$/d</v>
          </cell>
        </row>
        <row r="1274">
          <cell r="K1274" t="str">
            <v>Costo Diario</v>
          </cell>
          <cell r="T1274">
            <v>15456.865999999998</v>
          </cell>
          <cell r="U1274" t="str">
            <v>$/d</v>
          </cell>
        </row>
        <row r="1276">
          <cell r="E1276" t="str">
            <v>Rendimiento</v>
          </cell>
          <cell r="K1276">
            <v>250</v>
          </cell>
          <cell r="N1276" t="str">
            <v>m3</v>
          </cell>
          <cell r="O1276" t="str">
            <v>/ d</v>
          </cell>
        </row>
        <row r="1278">
          <cell r="E1278" t="str">
            <v>Costo por Unid.:</v>
          </cell>
          <cell r="K1278">
            <v>15456.865999999998</v>
          </cell>
          <cell r="M1278" t="str">
            <v>$ / d</v>
          </cell>
          <cell r="S1278" t="str">
            <v>=</v>
          </cell>
          <cell r="Y1278">
            <v>61.83</v>
          </cell>
          <cell r="Z1278" t="str">
            <v>$/</v>
          </cell>
          <cell r="AA1278" t="str">
            <v>m3</v>
          </cell>
        </row>
        <row r="1279">
          <cell r="K1279">
            <v>250</v>
          </cell>
          <cell r="L1279" t="str">
            <v>m3</v>
          </cell>
          <cell r="N1279" t="str">
            <v>/ d</v>
          </cell>
        </row>
        <row r="1280">
          <cell r="M1280" t="str">
            <v/>
          </cell>
        </row>
        <row r="1281">
          <cell r="E1281" t="str">
            <v>2º - Materiales</v>
          </cell>
        </row>
        <row r="1282">
          <cell r="D1282">
            <v>12103</v>
          </cell>
          <cell r="E1282" t="str">
            <v>AUX Suelo seleccionado Base, Sub base y Banquina</v>
          </cell>
          <cell r="K1282">
            <v>1.35</v>
          </cell>
          <cell r="L1282" t="str">
            <v>m3</v>
          </cell>
          <cell r="M1282" t="str">
            <v>/</v>
          </cell>
          <cell r="N1282" t="str">
            <v>m3</v>
          </cell>
          <cell r="O1282" t="str">
            <v>x</v>
          </cell>
          <cell r="P1282">
            <v>38.67</v>
          </cell>
          <cell r="Q1282" t="str">
            <v/>
          </cell>
          <cell r="R1282" t="str">
            <v/>
          </cell>
          <cell r="S1282" t="str">
            <v>$/</v>
          </cell>
          <cell r="T1282" t="str">
            <v>m3</v>
          </cell>
          <cell r="U1282" t="str">
            <v>=</v>
          </cell>
          <cell r="V1282">
            <v>52.204500000000003</v>
          </cell>
          <cell r="W1282" t="str">
            <v>$/</v>
          </cell>
          <cell r="X1282" t="str">
            <v>m3</v>
          </cell>
        </row>
        <row r="1286">
          <cell r="E1286" t="str">
            <v/>
          </cell>
          <cell r="L1286" t="str">
            <v/>
          </cell>
          <cell r="M1286" t="str">
            <v/>
          </cell>
          <cell r="N1286" t="str">
            <v/>
          </cell>
          <cell r="O1286" t="str">
            <v/>
          </cell>
          <cell r="P1286">
            <v>0</v>
          </cell>
          <cell r="S1286" t="str">
            <v/>
          </cell>
          <cell r="T1286" t="str">
            <v/>
          </cell>
          <cell r="U1286" t="str">
            <v/>
          </cell>
          <cell r="V1286">
            <v>0</v>
          </cell>
          <cell r="W1286" t="str">
            <v/>
          </cell>
          <cell r="X1286" t="str">
            <v/>
          </cell>
        </row>
        <row r="1287">
          <cell r="E1287" t="str">
            <v/>
          </cell>
          <cell r="L1287" t="str">
            <v/>
          </cell>
          <cell r="M1287" t="str">
            <v/>
          </cell>
          <cell r="N1287" t="str">
            <v/>
          </cell>
          <cell r="O1287" t="str">
            <v/>
          </cell>
          <cell r="P1287">
            <v>0</v>
          </cell>
          <cell r="S1287" t="str">
            <v/>
          </cell>
          <cell r="T1287" t="str">
            <v/>
          </cell>
          <cell r="U1287" t="str">
            <v/>
          </cell>
          <cell r="V1287">
            <v>0</v>
          </cell>
          <cell r="W1287" t="str">
            <v/>
          </cell>
          <cell r="X1287" t="str">
            <v/>
          </cell>
        </row>
        <row r="1288">
          <cell r="E1288" t="str">
            <v/>
          </cell>
          <cell r="L1288" t="str">
            <v/>
          </cell>
          <cell r="M1288" t="str">
            <v/>
          </cell>
          <cell r="N1288" t="str">
            <v/>
          </cell>
          <cell r="O1288" t="str">
            <v/>
          </cell>
          <cell r="P1288">
            <v>0</v>
          </cell>
          <cell r="S1288" t="str">
            <v/>
          </cell>
          <cell r="T1288" t="str">
            <v/>
          </cell>
          <cell r="U1288" t="str">
            <v/>
          </cell>
          <cell r="V1288">
            <v>0</v>
          </cell>
          <cell r="W1288" t="str">
            <v/>
          </cell>
          <cell r="X1288" t="str">
            <v/>
          </cell>
        </row>
        <row r="1289">
          <cell r="E1289" t="str">
            <v/>
          </cell>
          <cell r="L1289" t="str">
            <v/>
          </cell>
          <cell r="N1289" t="str">
            <v/>
          </cell>
          <cell r="O1289" t="str">
            <v/>
          </cell>
          <cell r="P1289">
            <v>0</v>
          </cell>
          <cell r="T1289" t="str">
            <v/>
          </cell>
          <cell r="V1289">
            <v>0</v>
          </cell>
          <cell r="W1289" t="str">
            <v/>
          </cell>
          <cell r="X1289" t="str">
            <v/>
          </cell>
        </row>
        <row r="1290">
          <cell r="E1290" t="str">
            <v>Subtotal Materiales</v>
          </cell>
          <cell r="L1290" t="str">
            <v/>
          </cell>
          <cell r="V1290">
            <v>52.204500000000003</v>
          </cell>
          <cell r="W1290" t="str">
            <v>$/</v>
          </cell>
          <cell r="X1290" t="str">
            <v>m3</v>
          </cell>
        </row>
        <row r="1291">
          <cell r="E1291" t="str">
            <v>Desperdicio</v>
          </cell>
          <cell r="T1291">
            <v>0.03</v>
          </cell>
          <cell r="U1291" t="str">
            <v/>
          </cell>
          <cell r="V1291">
            <v>1.57</v>
          </cell>
          <cell r="W1291" t="str">
            <v>$/</v>
          </cell>
          <cell r="X1291" t="str">
            <v>m3</v>
          </cell>
          <cell r="Y1291">
            <v>53.774500000000003</v>
          </cell>
          <cell r="Z1291" t="str">
            <v>$/</v>
          </cell>
          <cell r="AA1291" t="str">
            <v>m3</v>
          </cell>
        </row>
        <row r="1293">
          <cell r="C1293">
            <v>1190</v>
          </cell>
          <cell r="E1293" t="str">
            <v>COSTO DEL ITEM</v>
          </cell>
          <cell r="Y1293">
            <v>115.6045</v>
          </cell>
          <cell r="Z1293" t="str">
            <v>$/</v>
          </cell>
          <cell r="AA1293" t="str">
            <v>m3</v>
          </cell>
        </row>
        <row r="1295">
          <cell r="E1295" t="str">
            <v>Gastos Generales y Otros Gastos</v>
          </cell>
        </row>
        <row r="1296">
          <cell r="E1296" t="str">
            <v>Indirectos</v>
          </cell>
          <cell r="V1296">
            <v>0.18</v>
          </cell>
          <cell r="Y1296">
            <v>20.81</v>
          </cell>
          <cell r="Z1296" t="str">
            <v>$/</v>
          </cell>
          <cell r="AA1296" t="str">
            <v>m3</v>
          </cell>
        </row>
        <row r="1297">
          <cell r="E1297" t="str">
            <v>Beneficios</v>
          </cell>
          <cell r="V1297">
            <v>0.1</v>
          </cell>
          <cell r="Y1297">
            <v>11.56</v>
          </cell>
          <cell r="Z1297" t="str">
            <v>$/</v>
          </cell>
          <cell r="AA1297" t="str">
            <v>m3</v>
          </cell>
        </row>
        <row r="1298">
          <cell r="Y1298">
            <v>147.97450000000001</v>
          </cell>
          <cell r="Z1298" t="str">
            <v>$/</v>
          </cell>
          <cell r="AA1298" t="str">
            <v>m3</v>
          </cell>
        </row>
        <row r="1299">
          <cell r="E1299" t="str">
            <v>Gastos Financieros</v>
          </cell>
          <cell r="V1299">
            <v>0.02</v>
          </cell>
          <cell r="Y1299">
            <v>2.96</v>
          </cell>
          <cell r="Z1299" t="str">
            <v>$/</v>
          </cell>
          <cell r="AA1299" t="str">
            <v>m3</v>
          </cell>
        </row>
        <row r="1300">
          <cell r="Y1300">
            <v>150.93450000000001</v>
          </cell>
          <cell r="Z1300" t="str">
            <v>$/</v>
          </cell>
          <cell r="AA1300" t="str">
            <v>m3</v>
          </cell>
        </row>
        <row r="1301">
          <cell r="E1301" t="str">
            <v>I.V.A.</v>
          </cell>
          <cell r="V1301">
            <v>0.21</v>
          </cell>
          <cell r="Y1301">
            <v>31.7</v>
          </cell>
          <cell r="Z1301" t="str">
            <v>$/</v>
          </cell>
          <cell r="AA1301" t="str">
            <v>m3</v>
          </cell>
        </row>
        <row r="1302">
          <cell r="B1302">
            <v>1190</v>
          </cell>
          <cell r="V1302" t="str">
            <v>ADOPTADO</v>
          </cell>
          <cell r="Y1302">
            <v>182.6345</v>
          </cell>
          <cell r="Z1302" t="str">
            <v>$/</v>
          </cell>
          <cell r="AA1302" t="str">
            <v>m3</v>
          </cell>
        </row>
        <row r="1303">
          <cell r="D1303">
            <v>1200</v>
          </cell>
          <cell r="E1303" t="str">
            <v>Item:</v>
          </cell>
          <cell r="F1303">
            <v>18</v>
          </cell>
          <cell r="R1303" t="str">
            <v>Unidad:</v>
          </cell>
          <cell r="T1303" t="str">
            <v>ml</v>
          </cell>
          <cell r="V1303">
            <v>4620</v>
          </cell>
        </row>
        <row r="1304">
          <cell r="E1304" t="str">
            <v>Descripción:</v>
          </cell>
          <cell r="F1304" t="str">
            <v>Baranda metálica cincada para defensa s/planos H-10237 c/postes metálicos pesados conformados en frío, Clase "B" y alas terminales comunes, colocada</v>
          </cell>
        </row>
        <row r="1306">
          <cell r="E1306" t="str">
            <v>1º - Equipo</v>
          </cell>
        </row>
        <row r="1307">
          <cell r="D1307">
            <v>5012</v>
          </cell>
          <cell r="E1307" t="str">
            <v>Camión volcador chico de 7m3</v>
          </cell>
          <cell r="Q1307">
            <v>1</v>
          </cell>
          <cell r="T1307">
            <v>140</v>
          </cell>
          <cell r="U1307" t="str">
            <v>HP</v>
          </cell>
          <cell r="V1307">
            <v>124800</v>
          </cell>
          <cell r="W1307" t="str">
            <v>$</v>
          </cell>
        </row>
        <row r="1308">
          <cell r="E1308" t="str">
            <v/>
          </cell>
          <cell r="T1308" t="str">
            <v/>
          </cell>
          <cell r="U1308" t="str">
            <v/>
          </cell>
          <cell r="V1308" t="str">
            <v/>
          </cell>
          <cell r="W1308" t="str">
            <v/>
          </cell>
        </row>
        <row r="1309">
          <cell r="E1309" t="str">
            <v/>
          </cell>
          <cell r="T1309" t="str">
            <v/>
          </cell>
          <cell r="U1309" t="str">
            <v/>
          </cell>
          <cell r="V1309" t="str">
            <v/>
          </cell>
          <cell r="W1309" t="str">
            <v/>
          </cell>
        </row>
        <row r="1310">
          <cell r="E1310" t="str">
            <v/>
          </cell>
          <cell r="T1310" t="str">
            <v/>
          </cell>
          <cell r="U1310" t="str">
            <v/>
          </cell>
          <cell r="V1310" t="str">
            <v/>
          </cell>
          <cell r="W1310" t="str">
            <v/>
          </cell>
        </row>
        <row r="1311">
          <cell r="E1311" t="str">
            <v/>
          </cell>
          <cell r="T1311" t="str">
            <v/>
          </cell>
          <cell r="U1311" t="str">
            <v/>
          </cell>
          <cell r="V1311" t="str">
            <v/>
          </cell>
          <cell r="W1311" t="str">
            <v/>
          </cell>
        </row>
        <row r="1312">
          <cell r="E1312" t="str">
            <v/>
          </cell>
          <cell r="T1312" t="str">
            <v/>
          </cell>
          <cell r="U1312" t="str">
            <v/>
          </cell>
          <cell r="V1312" t="str">
            <v/>
          </cell>
          <cell r="W1312" t="str">
            <v/>
          </cell>
        </row>
        <row r="1313">
          <cell r="E1313" t="str">
            <v/>
          </cell>
          <cell r="T1313" t="str">
            <v/>
          </cell>
          <cell r="U1313" t="str">
            <v/>
          </cell>
          <cell r="V1313" t="str">
            <v/>
          </cell>
          <cell r="W1313" t="str">
            <v/>
          </cell>
        </row>
        <row r="1314">
          <cell r="E1314" t="str">
            <v/>
          </cell>
          <cell r="T1314" t="str">
            <v/>
          </cell>
          <cell r="U1314" t="str">
            <v/>
          </cell>
          <cell r="V1314" t="str">
            <v/>
          </cell>
          <cell r="W1314" t="str">
            <v/>
          </cell>
        </row>
        <row r="1315">
          <cell r="E1315" t="str">
            <v/>
          </cell>
          <cell r="T1315" t="str">
            <v/>
          </cell>
          <cell r="U1315" t="str">
            <v/>
          </cell>
          <cell r="V1315" t="str">
            <v/>
          </cell>
          <cell r="W1315" t="str">
            <v/>
          </cell>
        </row>
        <row r="1316">
          <cell r="T1316">
            <v>140</v>
          </cell>
          <cell r="U1316" t="str">
            <v>HP</v>
          </cell>
          <cell r="V1316">
            <v>124800</v>
          </cell>
          <cell r="W1316" t="str">
            <v>$</v>
          </cell>
        </row>
        <row r="1318">
          <cell r="E1318" t="str">
            <v>Rendimiento:</v>
          </cell>
          <cell r="K1318">
            <v>39</v>
          </cell>
          <cell r="N1318" t="str">
            <v>ml</v>
          </cell>
          <cell r="O1318" t="str">
            <v>/ d</v>
          </cell>
        </row>
        <row r="1320">
          <cell r="E1320" t="str">
            <v>Amortización e intereses:</v>
          </cell>
        </row>
        <row r="1321">
          <cell r="E1321">
            <v>124800</v>
          </cell>
          <cell r="F1321" t="str">
            <v>$</v>
          </cell>
          <cell r="G1321" t="str">
            <v>x</v>
          </cell>
          <cell r="H1321">
            <v>8</v>
          </cell>
          <cell r="I1321" t="str">
            <v>h/d</v>
          </cell>
          <cell r="J1321" t="str">
            <v>+</v>
          </cell>
          <cell r="K1321">
            <v>124800</v>
          </cell>
          <cell r="L1321" t="str">
            <v>$</v>
          </cell>
          <cell r="M1321" t="str">
            <v>x</v>
          </cell>
          <cell r="N1321">
            <v>0.14000000000000001</v>
          </cell>
          <cell r="O1321" t="str">
            <v>/ a</v>
          </cell>
          <cell r="P1321" t="str">
            <v>x</v>
          </cell>
          <cell r="Q1321">
            <v>8</v>
          </cell>
          <cell r="R1321" t="str">
            <v>h/d</v>
          </cell>
          <cell r="S1321" t="str">
            <v>=</v>
          </cell>
          <cell r="T1321">
            <v>134.78</v>
          </cell>
          <cell r="U1321" t="str">
            <v>$/d</v>
          </cell>
        </row>
        <row r="1322">
          <cell r="E1322">
            <v>10000</v>
          </cell>
          <cell r="G1322" t="str">
            <v>h</v>
          </cell>
          <cell r="K1322">
            <v>2</v>
          </cell>
          <cell r="M1322" t="str">
            <v>x</v>
          </cell>
          <cell r="N1322">
            <v>2000</v>
          </cell>
          <cell r="O1322" t="str">
            <v>h / a</v>
          </cell>
        </row>
        <row r="1324">
          <cell r="E1324" t="str">
            <v>Reparaciones y Repuestos:</v>
          </cell>
        </row>
        <row r="1325">
          <cell r="E1325">
            <v>0.75</v>
          </cell>
          <cell r="F1325" t="str">
            <v>de amortización</v>
          </cell>
          <cell r="T1325">
            <v>74.88</v>
          </cell>
          <cell r="U1325" t="str">
            <v>$/d</v>
          </cell>
        </row>
        <row r="1327">
          <cell r="E1327" t="str">
            <v>Combustibles:</v>
          </cell>
        </row>
        <row r="1328">
          <cell r="E1328" t="str">
            <v>Gas Oil</v>
          </cell>
        </row>
        <row r="1329">
          <cell r="E1329">
            <v>0.14499999999999999</v>
          </cell>
          <cell r="F1329" t="str">
            <v>l/HP</v>
          </cell>
          <cell r="H1329" t="str">
            <v>x</v>
          </cell>
          <cell r="I1329">
            <v>140</v>
          </cell>
          <cell r="J1329" t="str">
            <v>HP  x  8 h/d   x</v>
          </cell>
          <cell r="N1329">
            <v>2.76</v>
          </cell>
          <cell r="O1329" t="str">
            <v>$ / l</v>
          </cell>
          <cell r="S1329" t="str">
            <v>=</v>
          </cell>
          <cell r="T1329">
            <v>448.22</v>
          </cell>
          <cell r="U1329" t="str">
            <v>$/d</v>
          </cell>
        </row>
        <row r="1331">
          <cell r="E1331" t="str">
            <v>Lubricantes</v>
          </cell>
        </row>
        <row r="1332">
          <cell r="E1332">
            <v>0.3</v>
          </cell>
          <cell r="F1332" t="str">
            <v>de combustibles</v>
          </cell>
          <cell r="T1332">
            <v>134.47</v>
          </cell>
          <cell r="U1332" t="str">
            <v>$/d</v>
          </cell>
        </row>
        <row r="1334">
          <cell r="E1334" t="str">
            <v>Mano de Obra</v>
          </cell>
        </row>
        <row r="1335">
          <cell r="D1335">
            <v>9010</v>
          </cell>
          <cell r="E1335" t="str">
            <v>OFICIAL ESPECIALIZADO</v>
          </cell>
          <cell r="K1335">
            <v>1</v>
          </cell>
          <cell r="L1335" t="str">
            <v>x</v>
          </cell>
          <cell r="N1335">
            <v>450.56</v>
          </cell>
          <cell r="O1335" t="str">
            <v>$/d</v>
          </cell>
          <cell r="P1335" t="str">
            <v>=</v>
          </cell>
          <cell r="Q1335">
            <v>450.56</v>
          </cell>
          <cell r="S1335" t="str">
            <v>$/d</v>
          </cell>
        </row>
        <row r="1336">
          <cell r="D1336">
            <v>9020</v>
          </cell>
          <cell r="E1336" t="str">
            <v>OFICIAL</v>
          </cell>
          <cell r="K1336">
            <v>2</v>
          </cell>
          <cell r="L1336" t="str">
            <v>x</v>
          </cell>
          <cell r="N1336">
            <v>420.88</v>
          </cell>
          <cell r="O1336" t="str">
            <v>$/d</v>
          </cell>
          <cell r="P1336" t="str">
            <v>=</v>
          </cell>
          <cell r="Q1336">
            <v>841.76</v>
          </cell>
          <cell r="S1336" t="str">
            <v>$/d</v>
          </cell>
        </row>
        <row r="1337">
          <cell r="D1337">
            <v>9030</v>
          </cell>
          <cell r="E1337" t="str">
            <v>MEDIO OFICIAL</v>
          </cell>
          <cell r="L1337" t="str">
            <v/>
          </cell>
          <cell r="N1337">
            <v>403.04</v>
          </cell>
          <cell r="O1337" t="str">
            <v>$/d</v>
          </cell>
          <cell r="P1337" t="str">
            <v>=</v>
          </cell>
          <cell r="Q1337">
            <v>0</v>
          </cell>
          <cell r="S1337" t="str">
            <v>$/d</v>
          </cell>
        </row>
        <row r="1338">
          <cell r="D1338">
            <v>9040</v>
          </cell>
          <cell r="E1338" t="str">
            <v>AYUDANTE</v>
          </cell>
          <cell r="K1338">
            <v>5</v>
          </cell>
          <cell r="L1338" t="str">
            <v>x</v>
          </cell>
          <cell r="N1338">
            <v>392.64</v>
          </cell>
          <cell r="O1338" t="str">
            <v>$/d</v>
          </cell>
          <cell r="P1338" t="str">
            <v>=</v>
          </cell>
          <cell r="Q1338">
            <v>1963.2</v>
          </cell>
          <cell r="S1338" t="str">
            <v>$/d</v>
          </cell>
        </row>
        <row r="1339">
          <cell r="Q1339">
            <v>3255.52</v>
          </cell>
          <cell r="S1339" t="str">
            <v>$/d</v>
          </cell>
        </row>
        <row r="1340">
          <cell r="E1340" t="str">
            <v>Vigilancia</v>
          </cell>
          <cell r="K1340">
            <v>0</v>
          </cell>
          <cell r="N1340">
            <v>0.1</v>
          </cell>
          <cell r="Q1340">
            <v>325.55200000000002</v>
          </cell>
          <cell r="S1340" t="str">
            <v>$/d</v>
          </cell>
          <cell r="T1340">
            <v>3581.0720000000001</v>
          </cell>
          <cell r="U1340" t="str">
            <v>$/d</v>
          </cell>
        </row>
        <row r="1342">
          <cell r="K1342" t="str">
            <v>Costo Diario</v>
          </cell>
          <cell r="T1342">
            <v>4373.4220000000005</v>
          </cell>
          <cell r="U1342" t="str">
            <v>$/d</v>
          </cell>
        </row>
        <row r="1344">
          <cell r="E1344" t="str">
            <v>Rendimiento</v>
          </cell>
          <cell r="K1344">
            <v>39</v>
          </cell>
          <cell r="N1344" t="str">
            <v>ml</v>
          </cell>
          <cell r="O1344" t="str">
            <v>/ d</v>
          </cell>
        </row>
        <row r="1346">
          <cell r="E1346" t="str">
            <v>Costo por Unid.:</v>
          </cell>
          <cell r="K1346">
            <v>4373.4220000000005</v>
          </cell>
          <cell r="M1346" t="str">
            <v>$ / d</v>
          </cell>
          <cell r="S1346" t="str">
            <v>=</v>
          </cell>
          <cell r="Y1346">
            <v>112.14</v>
          </cell>
          <cell r="Z1346" t="str">
            <v>$/</v>
          </cell>
          <cell r="AA1346" t="str">
            <v>ml</v>
          </cell>
        </row>
        <row r="1347">
          <cell r="K1347">
            <v>39</v>
          </cell>
          <cell r="L1347" t="str">
            <v>ml</v>
          </cell>
          <cell r="N1347" t="str">
            <v>/ d</v>
          </cell>
        </row>
        <row r="1348">
          <cell r="M1348" t="str">
            <v/>
          </cell>
        </row>
        <row r="1349">
          <cell r="E1349" t="str">
            <v>2º - Materiales</v>
          </cell>
        </row>
        <row r="1350">
          <cell r="D1350">
            <v>1101</v>
          </cell>
          <cell r="E1350" t="str">
            <v>Baranda metálica zincada L: 7,62 m</v>
          </cell>
          <cell r="K1350">
            <v>0.13100000000000001</v>
          </cell>
          <cell r="L1350" t="str">
            <v>m</v>
          </cell>
          <cell r="M1350" t="str">
            <v>/</v>
          </cell>
          <cell r="N1350" t="str">
            <v>ml</v>
          </cell>
          <cell r="O1350" t="str">
            <v>x</v>
          </cell>
          <cell r="P1350">
            <v>656.49239999999998</v>
          </cell>
          <cell r="S1350" t="str">
            <v>$/</v>
          </cell>
          <cell r="T1350" t="str">
            <v>m</v>
          </cell>
          <cell r="U1350" t="str">
            <v>=</v>
          </cell>
          <cell r="V1350">
            <v>86</v>
          </cell>
          <cell r="W1350" t="str">
            <v>$/</v>
          </cell>
          <cell r="X1350" t="str">
            <v>ml</v>
          </cell>
        </row>
        <row r="1351">
          <cell r="D1351">
            <v>1102</v>
          </cell>
          <cell r="E1351" t="str">
            <v>Poste cincado "U"</v>
          </cell>
          <cell r="K1351">
            <v>0.26300000000000001</v>
          </cell>
          <cell r="L1351" t="str">
            <v>u</v>
          </cell>
          <cell r="M1351" t="str">
            <v>/</v>
          </cell>
          <cell r="N1351" t="str">
            <v>ml</v>
          </cell>
          <cell r="O1351" t="str">
            <v>x</v>
          </cell>
          <cell r="P1351">
            <v>162.30240000000001</v>
          </cell>
          <cell r="S1351" t="str">
            <v>$/</v>
          </cell>
          <cell r="T1351" t="str">
            <v>u</v>
          </cell>
          <cell r="U1351" t="str">
            <v>=</v>
          </cell>
          <cell r="V1351">
            <v>42.69</v>
          </cell>
          <cell r="W1351" t="str">
            <v>$/</v>
          </cell>
          <cell r="X1351" t="str">
            <v>ml</v>
          </cell>
        </row>
        <row r="1352">
          <cell r="D1352">
            <v>1103</v>
          </cell>
          <cell r="E1352" t="str">
            <v>Ala terminal</v>
          </cell>
          <cell r="K1352">
            <v>3.0000000000000001E-3</v>
          </cell>
          <cell r="L1352" t="str">
            <v>u</v>
          </cell>
          <cell r="M1352" t="str">
            <v>/</v>
          </cell>
          <cell r="N1352" t="str">
            <v>ml</v>
          </cell>
          <cell r="O1352" t="str">
            <v>x</v>
          </cell>
          <cell r="P1352">
            <v>174.78720000000001</v>
          </cell>
          <cell r="S1352" t="str">
            <v>$/</v>
          </cell>
          <cell r="T1352" t="str">
            <v>u</v>
          </cell>
          <cell r="U1352" t="str">
            <v>=</v>
          </cell>
          <cell r="V1352">
            <v>0.52</v>
          </cell>
          <cell r="W1352" t="str">
            <v>$/</v>
          </cell>
          <cell r="X1352" t="str">
            <v>ml</v>
          </cell>
        </row>
        <row r="1353">
          <cell r="D1353">
            <v>1104</v>
          </cell>
          <cell r="E1353" t="str">
            <v>Escuadras c/laminas reflectivas</v>
          </cell>
          <cell r="K1353">
            <v>0.26300000000000001</v>
          </cell>
          <cell r="L1353" t="str">
            <v>u</v>
          </cell>
          <cell r="M1353" t="str">
            <v>/</v>
          </cell>
          <cell r="N1353" t="str">
            <v>ml</v>
          </cell>
          <cell r="O1353" t="str">
            <v>x</v>
          </cell>
          <cell r="P1353">
            <v>5.6201999999999996</v>
          </cell>
          <cell r="S1353" t="str">
            <v>$/</v>
          </cell>
          <cell r="T1353" t="str">
            <v>u</v>
          </cell>
          <cell r="U1353" t="str">
            <v>=</v>
          </cell>
          <cell r="V1353">
            <v>1.48</v>
          </cell>
          <cell r="W1353" t="str">
            <v>$/</v>
          </cell>
          <cell r="X1353" t="str">
            <v>ml</v>
          </cell>
        </row>
        <row r="1354">
          <cell r="D1354">
            <v>1105</v>
          </cell>
          <cell r="E1354" t="str">
            <v>Bulones y tuercas</v>
          </cell>
          <cell r="K1354">
            <v>1</v>
          </cell>
          <cell r="L1354" t="str">
            <v>m</v>
          </cell>
          <cell r="N1354" t="str">
            <v>ml</v>
          </cell>
          <cell r="O1354" t="str">
            <v>x</v>
          </cell>
          <cell r="P1354">
            <v>7.7009999999999996</v>
          </cell>
          <cell r="S1354" t="str">
            <v>$/</v>
          </cell>
          <cell r="T1354" t="str">
            <v>m</v>
          </cell>
          <cell r="U1354" t="str">
            <v>=</v>
          </cell>
          <cell r="V1354">
            <v>7.7</v>
          </cell>
          <cell r="W1354" t="str">
            <v>$/</v>
          </cell>
          <cell r="X1354" t="str">
            <v>ml</v>
          </cell>
        </row>
        <row r="1355">
          <cell r="D1355">
            <v>1201</v>
          </cell>
          <cell r="E1355" t="str">
            <v>Herramientas menores</v>
          </cell>
          <cell r="K1355">
            <v>2</v>
          </cell>
          <cell r="L1355" t="str">
            <v>u</v>
          </cell>
          <cell r="N1355" t="str">
            <v>ml</v>
          </cell>
          <cell r="O1355" t="str">
            <v>x</v>
          </cell>
          <cell r="P1355">
            <v>3</v>
          </cell>
          <cell r="S1355" t="str">
            <v>$/</v>
          </cell>
          <cell r="T1355" t="str">
            <v>u</v>
          </cell>
          <cell r="U1355" t="str">
            <v>=</v>
          </cell>
          <cell r="V1355">
            <v>6</v>
          </cell>
          <cell r="W1355" t="str">
            <v>$/</v>
          </cell>
          <cell r="X1355" t="str">
            <v>ml</v>
          </cell>
        </row>
        <row r="1356">
          <cell r="E1356" t="str">
            <v/>
          </cell>
          <cell r="L1356" t="str">
            <v/>
          </cell>
          <cell r="N1356" t="str">
            <v/>
          </cell>
          <cell r="O1356" t="str">
            <v/>
          </cell>
          <cell r="P1356">
            <v>0</v>
          </cell>
          <cell r="T1356" t="str">
            <v/>
          </cell>
          <cell r="V1356">
            <v>0</v>
          </cell>
          <cell r="W1356" t="str">
            <v/>
          </cell>
          <cell r="X1356" t="str">
            <v/>
          </cell>
        </row>
        <row r="1357">
          <cell r="E1357" t="str">
            <v/>
          </cell>
          <cell r="L1357" t="str">
            <v/>
          </cell>
          <cell r="N1357" t="str">
            <v/>
          </cell>
          <cell r="O1357" t="str">
            <v/>
          </cell>
          <cell r="P1357">
            <v>0</v>
          </cell>
          <cell r="T1357" t="str">
            <v/>
          </cell>
          <cell r="V1357">
            <v>0</v>
          </cell>
          <cell r="W1357" t="str">
            <v/>
          </cell>
          <cell r="X1357" t="str">
            <v/>
          </cell>
        </row>
        <row r="1358">
          <cell r="E1358" t="str">
            <v>Subtotal Materiales</v>
          </cell>
          <cell r="L1358" t="str">
            <v/>
          </cell>
          <cell r="V1358">
            <v>144.38999999999999</v>
          </cell>
          <cell r="W1358" t="str">
            <v>$/</v>
          </cell>
          <cell r="X1358" t="str">
            <v>ml</v>
          </cell>
        </row>
        <row r="1359">
          <cell r="E1359" t="str">
            <v>Desperdicio</v>
          </cell>
          <cell r="T1359">
            <v>0.02</v>
          </cell>
          <cell r="V1359">
            <v>2.89</v>
          </cell>
          <cell r="W1359" t="str">
            <v>$/</v>
          </cell>
          <cell r="X1359" t="str">
            <v>ml</v>
          </cell>
          <cell r="Y1359">
            <v>147.27999999999997</v>
          </cell>
          <cell r="Z1359" t="str">
            <v>$/</v>
          </cell>
          <cell r="AA1359" t="str">
            <v>m3</v>
          </cell>
        </row>
        <row r="1361">
          <cell r="C1361">
            <v>1200</v>
          </cell>
          <cell r="E1361" t="str">
            <v>COSTO DEL ITEM</v>
          </cell>
          <cell r="Y1361">
            <v>259.41999999999996</v>
          </cell>
          <cell r="Z1361" t="str">
            <v>$/</v>
          </cell>
          <cell r="AA1361" t="str">
            <v>ml</v>
          </cell>
        </row>
        <row r="1363">
          <cell r="E1363" t="str">
            <v>Gastos Generales y Otros Gastos</v>
          </cell>
        </row>
        <row r="1364">
          <cell r="E1364" t="str">
            <v>Indirectos</v>
          </cell>
          <cell r="V1364">
            <v>0.18</v>
          </cell>
          <cell r="Y1364">
            <v>46.7</v>
          </cell>
          <cell r="Z1364" t="str">
            <v>$/</v>
          </cell>
          <cell r="AA1364" t="str">
            <v>ml</v>
          </cell>
        </row>
        <row r="1365">
          <cell r="E1365" t="str">
            <v>Beneficios</v>
          </cell>
          <cell r="V1365">
            <v>0.1</v>
          </cell>
          <cell r="Y1365">
            <v>25.94</v>
          </cell>
          <cell r="Z1365" t="str">
            <v>$/</v>
          </cell>
          <cell r="AA1365" t="str">
            <v>ml</v>
          </cell>
        </row>
        <row r="1366">
          <cell r="Y1366">
            <v>332.05999999999995</v>
          </cell>
          <cell r="Z1366" t="str">
            <v>$/</v>
          </cell>
          <cell r="AA1366" t="str">
            <v>ml</v>
          </cell>
        </row>
        <row r="1367">
          <cell r="E1367" t="str">
            <v>Gastos Financieros</v>
          </cell>
          <cell r="V1367">
            <v>0.02</v>
          </cell>
          <cell r="Y1367">
            <v>6.64</v>
          </cell>
          <cell r="Z1367" t="str">
            <v>$/</v>
          </cell>
          <cell r="AA1367" t="str">
            <v>ml</v>
          </cell>
        </row>
        <row r="1368">
          <cell r="Y1368">
            <v>338.69999999999993</v>
          </cell>
          <cell r="Z1368" t="str">
            <v>$/</v>
          </cell>
          <cell r="AA1368" t="str">
            <v>ml</v>
          </cell>
        </row>
        <row r="1369">
          <cell r="E1369" t="str">
            <v>I.V.A.</v>
          </cell>
          <cell r="V1369">
            <v>0.21</v>
          </cell>
          <cell r="Y1369">
            <v>71.13</v>
          </cell>
          <cell r="Z1369" t="str">
            <v>$/</v>
          </cell>
          <cell r="AA1369" t="str">
            <v>ml</v>
          </cell>
        </row>
        <row r="1370">
          <cell r="B1370">
            <v>1200</v>
          </cell>
          <cell r="V1370" t="str">
            <v>ADOPTADO</v>
          </cell>
          <cell r="Y1370">
            <v>409.82999999999993</v>
          </cell>
          <cell r="Z1370" t="str">
            <v>$/</v>
          </cell>
          <cell r="AA1370" t="str">
            <v>ml</v>
          </cell>
        </row>
        <row r="1371">
          <cell r="D1371">
            <v>1210</v>
          </cell>
          <cell r="E1371" t="str">
            <v>Item:</v>
          </cell>
          <cell r="F1371">
            <v>19</v>
          </cell>
          <cell r="R1371" t="str">
            <v>Unidad:</v>
          </cell>
          <cell r="T1371" t="str">
            <v>ml</v>
          </cell>
          <cell r="V1371">
            <v>128310</v>
          </cell>
        </row>
        <row r="1372">
          <cell r="E1372" t="str">
            <v>Descripción:</v>
          </cell>
          <cell r="F1372" t="str">
            <v>Construcción de Alambrado s/Plano H-2840-I, Tipo "B", incluido materiales</v>
          </cell>
        </row>
        <row r="1374">
          <cell r="E1374" t="str">
            <v>1º - Equipo</v>
          </cell>
        </row>
        <row r="1375">
          <cell r="D1375">
            <v>5012</v>
          </cell>
          <cell r="E1375" t="str">
            <v>Camión volcador chico de 7m3</v>
          </cell>
          <cell r="Q1375">
            <v>1</v>
          </cell>
          <cell r="T1375">
            <v>140</v>
          </cell>
          <cell r="U1375" t="str">
            <v>HP</v>
          </cell>
          <cell r="V1375">
            <v>124800</v>
          </cell>
          <cell r="W1375" t="str">
            <v>$</v>
          </cell>
        </row>
        <row r="1376">
          <cell r="E1376" t="str">
            <v/>
          </cell>
          <cell r="T1376" t="str">
            <v/>
          </cell>
          <cell r="U1376" t="str">
            <v/>
          </cell>
          <cell r="V1376" t="str">
            <v/>
          </cell>
          <cell r="W1376" t="str">
            <v/>
          </cell>
        </row>
        <row r="1377">
          <cell r="E1377" t="str">
            <v/>
          </cell>
          <cell r="T1377" t="str">
            <v/>
          </cell>
          <cell r="U1377" t="str">
            <v/>
          </cell>
          <cell r="V1377" t="str">
            <v/>
          </cell>
          <cell r="W1377" t="str">
            <v/>
          </cell>
        </row>
        <row r="1378">
          <cell r="E1378" t="str">
            <v/>
          </cell>
          <cell r="T1378" t="str">
            <v/>
          </cell>
          <cell r="U1378" t="str">
            <v/>
          </cell>
          <cell r="V1378" t="str">
            <v/>
          </cell>
          <cell r="W1378" t="str">
            <v/>
          </cell>
        </row>
        <row r="1379">
          <cell r="E1379" t="str">
            <v/>
          </cell>
          <cell r="T1379" t="str">
            <v/>
          </cell>
          <cell r="U1379" t="str">
            <v/>
          </cell>
          <cell r="V1379" t="str">
            <v/>
          </cell>
          <cell r="W1379" t="str">
            <v/>
          </cell>
        </row>
        <row r="1380">
          <cell r="E1380" t="str">
            <v/>
          </cell>
          <cell r="T1380" t="str">
            <v/>
          </cell>
          <cell r="U1380" t="str">
            <v/>
          </cell>
          <cell r="V1380" t="str">
            <v/>
          </cell>
          <cell r="W1380" t="str">
            <v/>
          </cell>
        </row>
        <row r="1381">
          <cell r="E1381" t="str">
            <v/>
          </cell>
          <cell r="T1381" t="str">
            <v/>
          </cell>
          <cell r="U1381" t="str">
            <v/>
          </cell>
          <cell r="V1381" t="str">
            <v/>
          </cell>
          <cell r="W1381" t="str">
            <v/>
          </cell>
        </row>
        <row r="1382">
          <cell r="E1382" t="str">
            <v/>
          </cell>
          <cell r="T1382" t="str">
            <v/>
          </cell>
          <cell r="U1382" t="str">
            <v/>
          </cell>
          <cell r="V1382" t="str">
            <v/>
          </cell>
          <cell r="W1382" t="str">
            <v/>
          </cell>
        </row>
        <row r="1383">
          <cell r="E1383" t="str">
            <v/>
          </cell>
          <cell r="T1383" t="str">
            <v/>
          </cell>
          <cell r="U1383" t="str">
            <v/>
          </cell>
          <cell r="V1383" t="str">
            <v/>
          </cell>
          <cell r="W1383" t="str">
            <v/>
          </cell>
        </row>
        <row r="1384">
          <cell r="T1384">
            <v>140</v>
          </cell>
          <cell r="U1384" t="str">
            <v>HP</v>
          </cell>
          <cell r="V1384">
            <v>124800</v>
          </cell>
          <cell r="W1384" t="str">
            <v>$</v>
          </cell>
        </row>
        <row r="1386">
          <cell r="E1386" t="str">
            <v>Rendimiento:</v>
          </cell>
          <cell r="K1386">
            <v>180</v>
          </cell>
          <cell r="N1386" t="str">
            <v>ml</v>
          </cell>
          <cell r="O1386" t="str">
            <v>/ d</v>
          </cell>
        </row>
        <row r="1388">
          <cell r="E1388" t="str">
            <v>Amortización e intereses:</v>
          </cell>
        </row>
        <row r="1389">
          <cell r="E1389">
            <v>124800</v>
          </cell>
          <cell r="F1389" t="str">
            <v>$</v>
          </cell>
          <cell r="G1389" t="str">
            <v>x</v>
          </cell>
          <cell r="H1389">
            <v>8</v>
          </cell>
          <cell r="I1389" t="str">
            <v>h/d</v>
          </cell>
          <cell r="J1389" t="str">
            <v>+</v>
          </cell>
          <cell r="K1389">
            <v>124800</v>
          </cell>
          <cell r="L1389" t="str">
            <v>$</v>
          </cell>
          <cell r="M1389" t="str">
            <v>x</v>
          </cell>
          <cell r="N1389">
            <v>0.14000000000000001</v>
          </cell>
          <cell r="O1389" t="str">
            <v>/ a</v>
          </cell>
          <cell r="P1389" t="str">
            <v>x</v>
          </cell>
          <cell r="Q1389">
            <v>8</v>
          </cell>
          <cell r="R1389" t="str">
            <v>h/d</v>
          </cell>
          <cell r="S1389" t="str">
            <v>=</v>
          </cell>
          <cell r="T1389">
            <v>134.78</v>
          </cell>
          <cell r="U1389" t="str">
            <v>$/d</v>
          </cell>
        </row>
        <row r="1390">
          <cell r="E1390">
            <v>10000</v>
          </cell>
          <cell r="G1390" t="str">
            <v>h</v>
          </cell>
          <cell r="K1390">
            <v>2</v>
          </cell>
          <cell r="M1390" t="str">
            <v>x</v>
          </cell>
          <cell r="N1390">
            <v>2000</v>
          </cell>
          <cell r="O1390" t="str">
            <v>h / a</v>
          </cell>
        </row>
        <row r="1392">
          <cell r="E1392" t="str">
            <v>Reparaciones y Repuestos:</v>
          </cell>
        </row>
        <row r="1393">
          <cell r="E1393">
            <v>0.75</v>
          </cell>
          <cell r="F1393" t="str">
            <v>de amortización</v>
          </cell>
          <cell r="T1393">
            <v>74.88</v>
          </cell>
          <cell r="U1393" t="str">
            <v>$/d</v>
          </cell>
        </row>
        <row r="1395">
          <cell r="E1395" t="str">
            <v>Combustibles:</v>
          </cell>
        </row>
        <row r="1396">
          <cell r="E1396" t="str">
            <v>Gas Oil</v>
          </cell>
        </row>
        <row r="1397">
          <cell r="E1397">
            <v>0.14499999999999999</v>
          </cell>
          <cell r="F1397" t="str">
            <v>l/HP</v>
          </cell>
          <cell r="H1397" t="str">
            <v>x</v>
          </cell>
          <cell r="I1397">
            <v>140</v>
          </cell>
          <cell r="J1397" t="str">
            <v>HP  x  8 h/d   x</v>
          </cell>
          <cell r="N1397">
            <v>2.76</v>
          </cell>
          <cell r="O1397" t="str">
            <v>$ / l</v>
          </cell>
          <cell r="S1397" t="str">
            <v>=</v>
          </cell>
          <cell r="T1397">
            <v>448.22</v>
          </cell>
          <cell r="U1397" t="str">
            <v>$/d</v>
          </cell>
        </row>
        <row r="1399">
          <cell r="E1399" t="str">
            <v>Lubricantes</v>
          </cell>
        </row>
        <row r="1400">
          <cell r="E1400">
            <v>0.3</v>
          </cell>
          <cell r="F1400" t="str">
            <v>de combustibles</v>
          </cell>
          <cell r="T1400">
            <v>134.47</v>
          </cell>
          <cell r="U1400" t="str">
            <v>$/d</v>
          </cell>
        </row>
        <row r="1402">
          <cell r="E1402" t="str">
            <v>Mano de Obra</v>
          </cell>
        </row>
        <row r="1403">
          <cell r="D1403">
            <v>9010</v>
          </cell>
          <cell r="E1403" t="str">
            <v>OFICIAL ESPECIALIZADO</v>
          </cell>
          <cell r="K1403">
            <v>1</v>
          </cell>
          <cell r="L1403" t="str">
            <v>x</v>
          </cell>
          <cell r="N1403">
            <v>450.56</v>
          </cell>
          <cell r="O1403" t="str">
            <v>$/d</v>
          </cell>
          <cell r="P1403" t="str">
            <v>=</v>
          </cell>
          <cell r="Q1403">
            <v>450.56</v>
          </cell>
          <cell r="S1403" t="str">
            <v>$/d</v>
          </cell>
        </row>
        <row r="1404">
          <cell r="D1404">
            <v>9020</v>
          </cell>
          <cell r="E1404" t="str">
            <v>OFICIAL</v>
          </cell>
          <cell r="K1404">
            <v>1</v>
          </cell>
          <cell r="L1404" t="str">
            <v>x</v>
          </cell>
          <cell r="N1404">
            <v>420.88</v>
          </cell>
          <cell r="O1404" t="str">
            <v>$/d</v>
          </cell>
          <cell r="P1404" t="str">
            <v>=</v>
          </cell>
          <cell r="Q1404">
            <v>420.88</v>
          </cell>
          <cell r="S1404" t="str">
            <v>$/d</v>
          </cell>
        </row>
        <row r="1405">
          <cell r="D1405">
            <v>9030</v>
          </cell>
          <cell r="E1405" t="str">
            <v>MEDIO OFICIAL</v>
          </cell>
          <cell r="L1405" t="str">
            <v/>
          </cell>
          <cell r="N1405">
            <v>403.04</v>
          </cell>
          <cell r="O1405" t="str">
            <v>$/d</v>
          </cell>
          <cell r="P1405" t="str">
            <v>=</v>
          </cell>
          <cell r="Q1405">
            <v>0</v>
          </cell>
          <cell r="S1405" t="str">
            <v>$/d</v>
          </cell>
        </row>
        <row r="1406">
          <cell r="D1406">
            <v>9040</v>
          </cell>
          <cell r="E1406" t="str">
            <v>AYUDANTE</v>
          </cell>
          <cell r="K1406">
            <v>8</v>
          </cell>
          <cell r="L1406" t="str">
            <v>x</v>
          </cell>
          <cell r="N1406">
            <v>392.64</v>
          </cell>
          <cell r="O1406" t="str">
            <v>$/d</v>
          </cell>
          <cell r="P1406" t="str">
            <v>=</v>
          </cell>
          <cell r="Q1406">
            <v>3141.12</v>
          </cell>
          <cell r="S1406" t="str">
            <v>$/d</v>
          </cell>
        </row>
        <row r="1407">
          <cell r="Q1407">
            <v>4012.56</v>
          </cell>
          <cell r="S1407" t="str">
            <v>$/d</v>
          </cell>
        </row>
        <row r="1408">
          <cell r="E1408" t="str">
            <v>Vigilancia</v>
          </cell>
          <cell r="K1408">
            <v>0</v>
          </cell>
          <cell r="N1408">
            <v>0.1</v>
          </cell>
          <cell r="Q1408">
            <v>401.25600000000003</v>
          </cell>
          <cell r="S1408" t="str">
            <v>$/d</v>
          </cell>
          <cell r="T1408">
            <v>4413.8159999999998</v>
          </cell>
          <cell r="U1408" t="str">
            <v>$/d</v>
          </cell>
        </row>
        <row r="1410">
          <cell r="K1410" t="str">
            <v>Costo Diario</v>
          </cell>
          <cell r="T1410">
            <v>5206.1660000000002</v>
          </cell>
          <cell r="U1410" t="str">
            <v>$/d</v>
          </cell>
        </row>
        <row r="1412">
          <cell r="E1412" t="str">
            <v>Rendimiento</v>
          </cell>
          <cell r="K1412">
            <v>180</v>
          </cell>
          <cell r="N1412" t="str">
            <v>ml</v>
          </cell>
          <cell r="O1412" t="str">
            <v>/ d</v>
          </cell>
        </row>
        <row r="1414">
          <cell r="E1414" t="str">
            <v>Costo por Unid.:</v>
          </cell>
          <cell r="K1414">
            <v>5206.1660000000002</v>
          </cell>
          <cell r="M1414" t="str">
            <v>$ / d</v>
          </cell>
          <cell r="S1414" t="str">
            <v>=</v>
          </cell>
          <cell r="Y1414">
            <v>28.92</v>
          </cell>
          <cell r="Z1414" t="str">
            <v>$/</v>
          </cell>
          <cell r="AA1414" t="str">
            <v>ml</v>
          </cell>
        </row>
        <row r="1415">
          <cell r="K1415">
            <v>180</v>
          </cell>
          <cell r="L1415" t="str">
            <v>ml</v>
          </cell>
          <cell r="N1415" t="str">
            <v>/ d</v>
          </cell>
        </row>
        <row r="1416">
          <cell r="M1416" t="str">
            <v/>
          </cell>
        </row>
        <row r="1417">
          <cell r="E1417" t="str">
            <v>2º - Materiales</v>
          </cell>
        </row>
        <row r="1418">
          <cell r="D1418">
            <v>1121</v>
          </cell>
          <cell r="E1418" t="str">
            <v>Poste grueso esquinero</v>
          </cell>
          <cell r="K1418">
            <v>4.0000000000000001E-3</v>
          </cell>
          <cell r="L1418" t="str">
            <v>u</v>
          </cell>
          <cell r="M1418" t="str">
            <v>/</v>
          </cell>
          <cell r="N1418" t="str">
            <v>ml</v>
          </cell>
          <cell r="O1418" t="str">
            <v>x</v>
          </cell>
          <cell r="P1418">
            <v>68.268600000000006</v>
          </cell>
          <cell r="S1418" t="str">
            <v>$/</v>
          </cell>
          <cell r="T1418" t="str">
            <v>u</v>
          </cell>
          <cell r="U1418" t="str">
            <v>=</v>
          </cell>
          <cell r="V1418">
            <v>0.27</v>
          </cell>
          <cell r="W1418" t="str">
            <v>$/</v>
          </cell>
          <cell r="X1418" t="str">
            <v>ml</v>
          </cell>
        </row>
        <row r="1419">
          <cell r="D1419">
            <v>1122</v>
          </cell>
          <cell r="E1419" t="str">
            <v>Medio poste intermedio</v>
          </cell>
          <cell r="K1419">
            <v>0.08</v>
          </cell>
          <cell r="L1419" t="str">
            <v>u</v>
          </cell>
          <cell r="M1419" t="str">
            <v>/</v>
          </cell>
          <cell r="N1419" t="str">
            <v>ml</v>
          </cell>
          <cell r="O1419" t="str">
            <v>x</v>
          </cell>
          <cell r="P1419">
            <v>40.055400000000006</v>
          </cell>
          <cell r="S1419" t="str">
            <v>$/</v>
          </cell>
          <cell r="T1419" t="str">
            <v>u</v>
          </cell>
          <cell r="U1419" t="str">
            <v>=</v>
          </cell>
          <cell r="V1419">
            <v>3.2</v>
          </cell>
          <cell r="W1419" t="str">
            <v>$/</v>
          </cell>
          <cell r="X1419" t="str">
            <v>ml</v>
          </cell>
        </row>
        <row r="1420">
          <cell r="D1420">
            <v>1123</v>
          </cell>
          <cell r="E1420" t="str">
            <v>Varillón de madera dura</v>
          </cell>
          <cell r="K1420">
            <v>8.4000000000000005E-2</v>
          </cell>
          <cell r="L1420" t="str">
            <v>u</v>
          </cell>
          <cell r="M1420" t="str">
            <v>/</v>
          </cell>
          <cell r="N1420" t="str">
            <v>ml</v>
          </cell>
          <cell r="O1420" t="str">
            <v>x</v>
          </cell>
          <cell r="P1420">
            <v>4.3656000000000006</v>
          </cell>
          <cell r="S1420" t="str">
            <v>$/</v>
          </cell>
          <cell r="T1420" t="str">
            <v>u</v>
          </cell>
          <cell r="U1420" t="str">
            <v>=</v>
          </cell>
          <cell r="V1420">
            <v>0.37</v>
          </cell>
          <cell r="W1420" t="str">
            <v>$/</v>
          </cell>
          <cell r="X1420" t="str">
            <v>ml</v>
          </cell>
        </row>
        <row r="1421">
          <cell r="D1421">
            <v>1124</v>
          </cell>
          <cell r="E1421" t="str">
            <v>Varillas para alambrado</v>
          </cell>
          <cell r="K1421">
            <v>0.5</v>
          </cell>
          <cell r="L1421" t="str">
            <v>m</v>
          </cell>
          <cell r="M1421" t="str">
            <v>/</v>
          </cell>
          <cell r="N1421" t="str">
            <v>ml</v>
          </cell>
          <cell r="O1421" t="str">
            <v>x</v>
          </cell>
          <cell r="P1421">
            <v>3.3252000000000002</v>
          </cell>
          <cell r="S1421" t="str">
            <v>$/</v>
          </cell>
          <cell r="T1421" t="str">
            <v>m</v>
          </cell>
          <cell r="U1421" t="str">
            <v>=</v>
          </cell>
          <cell r="V1421">
            <v>1.66</v>
          </cell>
          <cell r="W1421" t="str">
            <v>$/</v>
          </cell>
          <cell r="X1421" t="str">
            <v>ml</v>
          </cell>
        </row>
        <row r="1422">
          <cell r="D1422">
            <v>1125</v>
          </cell>
          <cell r="E1422" t="str">
            <v>Alambre galvizado liso de alta resistencia 17/15</v>
          </cell>
          <cell r="K1422">
            <v>3.15</v>
          </cell>
          <cell r="L1422" t="str">
            <v>m</v>
          </cell>
          <cell r="M1422" t="str">
            <v>/</v>
          </cell>
          <cell r="N1422" t="str">
            <v>ml</v>
          </cell>
          <cell r="O1422" t="str">
            <v>x</v>
          </cell>
          <cell r="P1422">
            <v>0.54060000000000008</v>
          </cell>
          <cell r="S1422" t="str">
            <v>$/</v>
          </cell>
          <cell r="T1422" t="str">
            <v>m</v>
          </cell>
          <cell r="U1422" t="str">
            <v>=</v>
          </cell>
          <cell r="V1422">
            <v>1.7</v>
          </cell>
          <cell r="W1422" t="str">
            <v>$/</v>
          </cell>
          <cell r="X1422" t="str">
            <v>ml</v>
          </cell>
        </row>
        <row r="1423">
          <cell r="D1423">
            <v>1126</v>
          </cell>
          <cell r="E1423" t="str">
            <v>Alambra galvanizado de púas n° 12</v>
          </cell>
          <cell r="K1423">
            <v>2.1</v>
          </cell>
          <cell r="L1423" t="str">
            <v>m</v>
          </cell>
          <cell r="N1423" t="str">
            <v>ml</v>
          </cell>
          <cell r="O1423" t="str">
            <v>x</v>
          </cell>
          <cell r="P1423">
            <v>0.72419999999999995</v>
          </cell>
          <cell r="S1423" t="str">
            <v>$/</v>
          </cell>
          <cell r="T1423" t="str">
            <v>m</v>
          </cell>
          <cell r="U1423" t="str">
            <v>=</v>
          </cell>
          <cell r="V1423">
            <v>1.52</v>
          </cell>
          <cell r="W1423" t="str">
            <v>$/</v>
          </cell>
          <cell r="X1423" t="str">
            <v>ml</v>
          </cell>
        </row>
        <row r="1424">
          <cell r="D1424">
            <v>1127</v>
          </cell>
          <cell r="E1424" t="str">
            <v>Torniquetes</v>
          </cell>
          <cell r="K1424">
            <v>0.02</v>
          </cell>
          <cell r="L1424" t="str">
            <v>u</v>
          </cell>
          <cell r="N1424" t="str">
            <v>ml</v>
          </cell>
          <cell r="O1424" t="str">
            <v>x</v>
          </cell>
          <cell r="P1424">
            <v>7.3847999999999994</v>
          </cell>
          <cell r="S1424" t="str">
            <v>$/</v>
          </cell>
          <cell r="T1424" t="str">
            <v>u</v>
          </cell>
          <cell r="U1424" t="str">
            <v>=</v>
          </cell>
          <cell r="V1424">
            <v>0.15</v>
          </cell>
          <cell r="W1424" t="str">
            <v>$/</v>
          </cell>
          <cell r="X1424" t="str">
            <v>ml</v>
          </cell>
        </row>
        <row r="1425">
          <cell r="E1425" t="str">
            <v/>
          </cell>
          <cell r="L1425" t="str">
            <v/>
          </cell>
          <cell r="N1425" t="str">
            <v/>
          </cell>
          <cell r="O1425" t="str">
            <v/>
          </cell>
          <cell r="P1425">
            <v>0</v>
          </cell>
          <cell r="S1425" t="str">
            <v/>
          </cell>
          <cell r="T1425" t="str">
            <v/>
          </cell>
          <cell r="U1425" t="str">
            <v/>
          </cell>
          <cell r="V1425">
            <v>0</v>
          </cell>
          <cell r="W1425" t="str">
            <v/>
          </cell>
          <cell r="X1425" t="str">
            <v/>
          </cell>
        </row>
        <row r="1426">
          <cell r="E1426" t="str">
            <v>Subtotal Materiales</v>
          </cell>
          <cell r="L1426" t="str">
            <v/>
          </cell>
          <cell r="V1426">
            <v>8.870000000000001</v>
          </cell>
          <cell r="W1426" t="str">
            <v>$/</v>
          </cell>
          <cell r="X1426" t="str">
            <v>ml</v>
          </cell>
        </row>
        <row r="1427">
          <cell r="E1427" t="str">
            <v>Desperdicio</v>
          </cell>
          <cell r="T1427">
            <v>0.03</v>
          </cell>
          <cell r="V1427">
            <v>0.27</v>
          </cell>
          <cell r="W1427" t="str">
            <v>$/</v>
          </cell>
          <cell r="X1427" t="str">
            <v>ml</v>
          </cell>
          <cell r="Y1427">
            <v>9.14</v>
          </cell>
          <cell r="Z1427" t="str">
            <v>$/</v>
          </cell>
          <cell r="AA1427" t="str">
            <v>m3</v>
          </cell>
        </row>
        <row r="1429">
          <cell r="C1429">
            <v>1210</v>
          </cell>
          <cell r="E1429" t="str">
            <v>COSTO DEL ITEM</v>
          </cell>
          <cell r="Y1429">
            <v>38.06</v>
          </cell>
          <cell r="Z1429" t="str">
            <v>$/</v>
          </cell>
          <cell r="AA1429" t="str">
            <v>ml</v>
          </cell>
        </row>
        <row r="1431">
          <cell r="E1431" t="str">
            <v>Gastos Generales y Otros Gastos</v>
          </cell>
        </row>
        <row r="1432">
          <cell r="E1432" t="str">
            <v>Indirectos</v>
          </cell>
          <cell r="V1432">
            <v>0.18</v>
          </cell>
          <cell r="Y1432">
            <v>6.85</v>
          </cell>
          <cell r="Z1432" t="str">
            <v>$/</v>
          </cell>
          <cell r="AA1432" t="str">
            <v>ml</v>
          </cell>
        </row>
        <row r="1433">
          <cell r="E1433" t="str">
            <v>Beneficios</v>
          </cell>
          <cell r="V1433">
            <v>0.1</v>
          </cell>
          <cell r="Y1433">
            <v>3.81</v>
          </cell>
          <cell r="Z1433" t="str">
            <v>$/</v>
          </cell>
          <cell r="AA1433" t="str">
            <v>ml</v>
          </cell>
        </row>
        <row r="1434">
          <cell r="Y1434">
            <v>48.720000000000006</v>
          </cell>
          <cell r="Z1434" t="str">
            <v>$/</v>
          </cell>
          <cell r="AA1434" t="str">
            <v>ml</v>
          </cell>
        </row>
        <row r="1435">
          <cell r="E1435" t="str">
            <v>Gastos Financieros</v>
          </cell>
          <cell r="V1435">
            <v>0.02</v>
          </cell>
          <cell r="Y1435">
            <v>0.97</v>
          </cell>
          <cell r="Z1435" t="str">
            <v>$/</v>
          </cell>
          <cell r="AA1435" t="str">
            <v>ml</v>
          </cell>
        </row>
        <row r="1436">
          <cell r="Y1436">
            <v>49.690000000000005</v>
          </cell>
          <cell r="Z1436" t="str">
            <v>$/</v>
          </cell>
          <cell r="AA1436" t="str">
            <v>ml</v>
          </cell>
        </row>
        <row r="1437">
          <cell r="E1437" t="str">
            <v>I.V.A.</v>
          </cell>
          <cell r="V1437">
            <v>0.21</v>
          </cell>
          <cell r="Y1437">
            <v>10.43</v>
          </cell>
          <cell r="Z1437" t="str">
            <v>$/</v>
          </cell>
          <cell r="AA1437" t="str">
            <v>ml</v>
          </cell>
        </row>
        <row r="1438">
          <cell r="B1438">
            <v>1210</v>
          </cell>
          <cell r="V1438" t="str">
            <v>ADOPTADO</v>
          </cell>
          <cell r="Y1438">
            <v>60.120000000000005</v>
          </cell>
          <cell r="Z1438" t="str">
            <v>$/</v>
          </cell>
          <cell r="AA1438" t="str">
            <v>ml</v>
          </cell>
        </row>
        <row r="1439">
          <cell r="D1439">
            <v>1220</v>
          </cell>
          <cell r="E1439" t="str">
            <v>Item:</v>
          </cell>
          <cell r="F1439">
            <v>20</v>
          </cell>
          <cell r="R1439" t="str">
            <v>Unidad:</v>
          </cell>
          <cell r="T1439" t="str">
            <v>m3</v>
          </cell>
          <cell r="V1439">
            <v>3029</v>
          </cell>
        </row>
        <row r="1440">
          <cell r="E1440" t="str">
            <v>Descripción:</v>
          </cell>
          <cell r="F1440" t="str">
            <v>Excavaciones para fundaciones de alcantarillas</v>
          </cell>
        </row>
        <row r="1442">
          <cell r="E1442" t="str">
            <v>1º - Equipo</v>
          </cell>
        </row>
        <row r="1443">
          <cell r="D1443">
            <v>5011</v>
          </cell>
          <cell r="E1443" t="str">
            <v>Retroexcavadora sobre orugas</v>
          </cell>
          <cell r="Q1443">
            <v>1</v>
          </cell>
          <cell r="T1443">
            <v>115</v>
          </cell>
          <cell r="U1443" t="str">
            <v>HP</v>
          </cell>
          <cell r="V1443">
            <v>598650</v>
          </cell>
          <cell r="W1443" t="str">
            <v>$</v>
          </cell>
        </row>
        <row r="1444">
          <cell r="D1444">
            <v>5012</v>
          </cell>
          <cell r="E1444" t="str">
            <v>Camión volcador chico de 7m3</v>
          </cell>
          <cell r="Q1444">
            <v>1</v>
          </cell>
          <cell r="T1444">
            <v>140</v>
          </cell>
          <cell r="U1444" t="str">
            <v>HP</v>
          </cell>
          <cell r="V1444">
            <v>124800</v>
          </cell>
          <cell r="W1444" t="str">
            <v>$</v>
          </cell>
        </row>
        <row r="1445">
          <cell r="D1445">
            <v>5017</v>
          </cell>
          <cell r="E1445" t="str">
            <v>Cargadora frontal de 2,1m3</v>
          </cell>
          <cell r="Q1445">
            <v>1</v>
          </cell>
          <cell r="T1445">
            <v>140</v>
          </cell>
          <cell r="U1445" t="str">
            <v>HP</v>
          </cell>
          <cell r="V1445">
            <v>585000</v>
          </cell>
          <cell r="W1445" t="str">
            <v>$</v>
          </cell>
        </row>
        <row r="1446">
          <cell r="E1446" t="str">
            <v/>
          </cell>
          <cell r="T1446" t="str">
            <v/>
          </cell>
          <cell r="U1446" t="str">
            <v/>
          </cell>
          <cell r="V1446" t="str">
            <v/>
          </cell>
          <cell r="W1446" t="str">
            <v/>
          </cell>
        </row>
        <row r="1447">
          <cell r="E1447" t="str">
            <v/>
          </cell>
          <cell r="T1447" t="str">
            <v/>
          </cell>
          <cell r="U1447" t="str">
            <v/>
          </cell>
          <cell r="V1447" t="str">
            <v/>
          </cell>
          <cell r="W1447" t="str">
            <v/>
          </cell>
        </row>
        <row r="1448">
          <cell r="E1448" t="str">
            <v/>
          </cell>
          <cell r="T1448" t="str">
            <v/>
          </cell>
          <cell r="U1448" t="str">
            <v/>
          </cell>
          <cell r="V1448" t="str">
            <v/>
          </cell>
          <cell r="W1448" t="str">
            <v/>
          </cell>
        </row>
        <row r="1449">
          <cell r="E1449" t="str">
            <v/>
          </cell>
          <cell r="T1449" t="str">
            <v/>
          </cell>
          <cell r="U1449" t="str">
            <v/>
          </cell>
          <cell r="V1449" t="str">
            <v/>
          </cell>
          <cell r="W1449" t="str">
            <v/>
          </cell>
        </row>
        <row r="1450">
          <cell r="E1450" t="str">
            <v/>
          </cell>
          <cell r="T1450" t="str">
            <v/>
          </cell>
          <cell r="U1450" t="str">
            <v/>
          </cell>
          <cell r="V1450" t="str">
            <v/>
          </cell>
          <cell r="W1450" t="str">
            <v/>
          </cell>
        </row>
        <row r="1451">
          <cell r="E1451" t="str">
            <v/>
          </cell>
          <cell r="T1451" t="str">
            <v/>
          </cell>
          <cell r="U1451" t="str">
            <v/>
          </cell>
          <cell r="V1451" t="str">
            <v/>
          </cell>
          <cell r="W1451" t="str">
            <v/>
          </cell>
        </row>
        <row r="1452">
          <cell r="T1452">
            <v>395</v>
          </cell>
          <cell r="U1452" t="str">
            <v>HP</v>
          </cell>
          <cell r="V1452">
            <v>1308450</v>
          </cell>
          <cell r="W1452" t="str">
            <v>$</v>
          </cell>
        </row>
        <row r="1454">
          <cell r="E1454" t="str">
            <v>Rendimiento:</v>
          </cell>
          <cell r="K1454">
            <v>79</v>
          </cell>
          <cell r="N1454" t="str">
            <v>m3</v>
          </cell>
          <cell r="O1454" t="str">
            <v>/ d</v>
          </cell>
        </row>
        <row r="1456">
          <cell r="E1456" t="str">
            <v>Amortización e intereses:</v>
          </cell>
        </row>
        <row r="1457">
          <cell r="E1457">
            <v>1308450</v>
          </cell>
          <cell r="F1457" t="str">
            <v>$</v>
          </cell>
          <cell r="G1457" t="str">
            <v>x</v>
          </cell>
          <cell r="H1457">
            <v>8</v>
          </cell>
          <cell r="I1457" t="str">
            <v>h/d</v>
          </cell>
          <cell r="J1457" t="str">
            <v>+</v>
          </cell>
          <cell r="K1457">
            <v>1308450</v>
          </cell>
          <cell r="L1457" t="str">
            <v>$</v>
          </cell>
          <cell r="M1457" t="str">
            <v>x</v>
          </cell>
          <cell r="N1457">
            <v>0.14000000000000001</v>
          </cell>
          <cell r="O1457" t="str">
            <v>/ a</v>
          </cell>
          <cell r="P1457" t="str">
            <v>x</v>
          </cell>
          <cell r="Q1457">
            <v>8</v>
          </cell>
          <cell r="R1457" t="str">
            <v>h/d</v>
          </cell>
          <cell r="S1457" t="str">
            <v>=</v>
          </cell>
          <cell r="T1457">
            <v>1413.13</v>
          </cell>
          <cell r="U1457" t="str">
            <v>$/d</v>
          </cell>
        </row>
        <row r="1458">
          <cell r="E1458">
            <v>10000</v>
          </cell>
          <cell r="G1458" t="str">
            <v>h</v>
          </cell>
          <cell r="K1458">
            <v>2</v>
          </cell>
          <cell r="M1458" t="str">
            <v>x</v>
          </cell>
          <cell r="N1458">
            <v>2000</v>
          </cell>
          <cell r="O1458" t="str">
            <v>h / a</v>
          </cell>
        </row>
        <row r="1460">
          <cell r="E1460" t="str">
            <v>Reparaciones y Repuestos:</v>
          </cell>
        </row>
        <row r="1461">
          <cell r="E1461">
            <v>0.75</v>
          </cell>
          <cell r="F1461" t="str">
            <v>de amortización</v>
          </cell>
          <cell r="T1461">
            <v>785.07</v>
          </cell>
          <cell r="U1461" t="str">
            <v>$/d</v>
          </cell>
        </row>
        <row r="1463">
          <cell r="E1463" t="str">
            <v>Combustibles:</v>
          </cell>
        </row>
        <row r="1464">
          <cell r="E1464" t="str">
            <v>Gas Oil</v>
          </cell>
        </row>
        <row r="1465">
          <cell r="E1465">
            <v>0.14499999999999999</v>
          </cell>
          <cell r="F1465" t="str">
            <v>l/HP</v>
          </cell>
          <cell r="H1465" t="str">
            <v>x</v>
          </cell>
          <cell r="I1465">
            <v>395</v>
          </cell>
          <cell r="J1465" t="str">
            <v>HP  x  8 h/d   x</v>
          </cell>
          <cell r="N1465">
            <v>2.76</v>
          </cell>
          <cell r="O1465" t="str">
            <v>$ / l</v>
          </cell>
          <cell r="S1465" t="str">
            <v>=</v>
          </cell>
          <cell r="T1465">
            <v>1264.6300000000001</v>
          </cell>
          <cell r="U1465" t="str">
            <v>$/d</v>
          </cell>
        </row>
        <row r="1467">
          <cell r="E1467" t="str">
            <v>Lubricantes</v>
          </cell>
        </row>
        <row r="1468">
          <cell r="E1468">
            <v>0.3</v>
          </cell>
          <cell r="F1468" t="str">
            <v>de combustibles</v>
          </cell>
          <cell r="T1468">
            <v>379.39</v>
          </cell>
          <cell r="U1468" t="str">
            <v>$/d</v>
          </cell>
        </row>
        <row r="1470">
          <cell r="E1470" t="str">
            <v>Mano de Obra</v>
          </cell>
        </row>
        <row r="1471">
          <cell r="D1471">
            <v>9010</v>
          </cell>
          <cell r="E1471" t="str">
            <v>OFICIAL ESPECIALIZADO</v>
          </cell>
          <cell r="K1471">
            <v>1</v>
          </cell>
          <cell r="L1471" t="str">
            <v>x</v>
          </cell>
          <cell r="N1471">
            <v>450.56</v>
          </cell>
          <cell r="O1471" t="str">
            <v>$/d</v>
          </cell>
          <cell r="P1471" t="str">
            <v>=</v>
          </cell>
          <cell r="Q1471">
            <v>450.56</v>
          </cell>
          <cell r="S1471" t="str">
            <v>$/d</v>
          </cell>
        </row>
        <row r="1472">
          <cell r="D1472">
            <v>9020</v>
          </cell>
          <cell r="E1472" t="str">
            <v>OFICIAL</v>
          </cell>
          <cell r="K1472">
            <v>2</v>
          </cell>
          <cell r="L1472" t="str">
            <v>x</v>
          </cell>
          <cell r="N1472">
            <v>420.88</v>
          </cell>
          <cell r="O1472" t="str">
            <v>$/d</v>
          </cell>
          <cell r="P1472" t="str">
            <v>=</v>
          </cell>
          <cell r="Q1472">
            <v>841.76</v>
          </cell>
          <cell r="S1472" t="str">
            <v>$/d</v>
          </cell>
        </row>
        <row r="1473">
          <cell r="D1473">
            <v>9030</v>
          </cell>
          <cell r="E1473" t="str">
            <v>MEDIO OFICIAL</v>
          </cell>
          <cell r="L1473" t="str">
            <v/>
          </cell>
          <cell r="N1473">
            <v>403.04</v>
          </cell>
          <cell r="O1473" t="str">
            <v>$/d</v>
          </cell>
          <cell r="P1473" t="str">
            <v>=</v>
          </cell>
          <cell r="Q1473">
            <v>0</v>
          </cell>
          <cell r="S1473" t="str">
            <v>$/d</v>
          </cell>
        </row>
        <row r="1474">
          <cell r="D1474">
            <v>9040</v>
          </cell>
          <cell r="E1474" t="str">
            <v>AYUDANTE</v>
          </cell>
          <cell r="K1474">
            <v>2</v>
          </cell>
          <cell r="L1474" t="str">
            <v>x</v>
          </cell>
          <cell r="N1474">
            <v>392.64</v>
          </cell>
          <cell r="O1474" t="str">
            <v>$/d</v>
          </cell>
          <cell r="P1474" t="str">
            <v>=</v>
          </cell>
          <cell r="Q1474">
            <v>785.28</v>
          </cell>
          <cell r="S1474" t="str">
            <v>$/d</v>
          </cell>
        </row>
        <row r="1475">
          <cell r="Q1475">
            <v>2077.6</v>
          </cell>
          <cell r="S1475" t="str">
            <v>$/d</v>
          </cell>
        </row>
        <row r="1476">
          <cell r="E1476" t="str">
            <v>Vigilancia</v>
          </cell>
          <cell r="K1476">
            <v>0</v>
          </cell>
          <cell r="N1476">
            <v>0.1</v>
          </cell>
          <cell r="Q1476">
            <v>207.76</v>
          </cell>
          <cell r="S1476" t="str">
            <v>$/d</v>
          </cell>
          <cell r="T1476">
            <v>2285.3599999999997</v>
          </cell>
          <cell r="U1476" t="str">
            <v>$/d</v>
          </cell>
        </row>
        <row r="1478">
          <cell r="K1478" t="str">
            <v>Costo Diario</v>
          </cell>
          <cell r="T1478">
            <v>6127.58</v>
          </cell>
          <cell r="U1478" t="str">
            <v>$/d</v>
          </cell>
        </row>
        <row r="1480">
          <cell r="E1480" t="str">
            <v>Rendimiento</v>
          </cell>
          <cell r="K1480">
            <v>79</v>
          </cell>
          <cell r="N1480" t="str">
            <v>m3</v>
          </cell>
          <cell r="O1480" t="str">
            <v>/ d</v>
          </cell>
        </row>
        <row r="1482">
          <cell r="E1482" t="str">
            <v>Costo por Unid.:</v>
          </cell>
          <cell r="K1482">
            <v>6127.58</v>
          </cell>
          <cell r="M1482" t="str">
            <v>$ / d</v>
          </cell>
          <cell r="S1482" t="str">
            <v>=</v>
          </cell>
          <cell r="Y1482">
            <v>77.56</v>
          </cell>
          <cell r="Z1482" t="str">
            <v>$/</v>
          </cell>
          <cell r="AA1482" t="str">
            <v>m3</v>
          </cell>
        </row>
        <row r="1483">
          <cell r="K1483">
            <v>79</v>
          </cell>
          <cell r="L1483" t="str">
            <v>m3</v>
          </cell>
          <cell r="N1483" t="str">
            <v>/ d</v>
          </cell>
        </row>
        <row r="1484">
          <cell r="M1484" t="str">
            <v/>
          </cell>
        </row>
        <row r="1485">
          <cell r="E1485" t="str">
            <v>2º - Materiales</v>
          </cell>
        </row>
        <row r="1486">
          <cell r="E1486" t="str">
            <v/>
          </cell>
          <cell r="L1486" t="str">
            <v/>
          </cell>
          <cell r="M1486" t="str">
            <v/>
          </cell>
          <cell r="N1486" t="str">
            <v/>
          </cell>
          <cell r="O1486" t="str">
            <v/>
          </cell>
          <cell r="P1486">
            <v>0</v>
          </cell>
          <cell r="S1486" t="str">
            <v/>
          </cell>
          <cell r="T1486" t="str">
            <v/>
          </cell>
          <cell r="U1486" t="str">
            <v/>
          </cell>
          <cell r="V1486">
            <v>0</v>
          </cell>
          <cell r="W1486" t="str">
            <v/>
          </cell>
          <cell r="X1486" t="str">
            <v/>
          </cell>
        </row>
        <row r="1487">
          <cell r="E1487" t="str">
            <v/>
          </cell>
          <cell r="L1487" t="str">
            <v/>
          </cell>
          <cell r="M1487" t="str">
            <v/>
          </cell>
          <cell r="N1487" t="str">
            <v/>
          </cell>
          <cell r="O1487" t="str">
            <v/>
          </cell>
          <cell r="P1487">
            <v>0</v>
          </cell>
          <cell r="S1487" t="str">
            <v/>
          </cell>
          <cell r="T1487" t="str">
            <v/>
          </cell>
          <cell r="U1487" t="str">
            <v/>
          </cell>
          <cell r="V1487">
            <v>0</v>
          </cell>
          <cell r="W1487" t="str">
            <v/>
          </cell>
          <cell r="X1487" t="str">
            <v/>
          </cell>
        </row>
        <row r="1488">
          <cell r="E1488" t="str">
            <v/>
          </cell>
          <cell r="L1488" t="str">
            <v/>
          </cell>
          <cell r="M1488" t="str">
            <v/>
          </cell>
          <cell r="N1488" t="str">
            <v/>
          </cell>
          <cell r="O1488" t="str">
            <v/>
          </cell>
          <cell r="P1488">
            <v>0</v>
          </cell>
          <cell r="S1488" t="str">
            <v/>
          </cell>
          <cell r="T1488" t="str">
            <v/>
          </cell>
          <cell r="U1488" t="str">
            <v/>
          </cell>
          <cell r="V1488">
            <v>0</v>
          </cell>
          <cell r="W1488" t="str">
            <v/>
          </cell>
          <cell r="X1488" t="str">
            <v/>
          </cell>
        </row>
        <row r="1489">
          <cell r="E1489" t="str">
            <v/>
          </cell>
          <cell r="L1489" t="str">
            <v/>
          </cell>
          <cell r="M1489" t="str">
            <v/>
          </cell>
          <cell r="N1489" t="str">
            <v/>
          </cell>
          <cell r="O1489" t="str">
            <v/>
          </cell>
          <cell r="P1489">
            <v>0</v>
          </cell>
          <cell r="S1489" t="str">
            <v/>
          </cell>
          <cell r="T1489" t="str">
            <v/>
          </cell>
          <cell r="U1489" t="str">
            <v/>
          </cell>
          <cell r="V1489">
            <v>0</v>
          </cell>
          <cell r="W1489" t="str">
            <v/>
          </cell>
          <cell r="X1489" t="str">
            <v/>
          </cell>
        </row>
        <row r="1490">
          <cell r="E1490" t="str">
            <v/>
          </cell>
          <cell r="L1490" t="str">
            <v/>
          </cell>
          <cell r="M1490" t="str">
            <v/>
          </cell>
          <cell r="N1490" t="str">
            <v/>
          </cell>
          <cell r="O1490" t="str">
            <v/>
          </cell>
          <cell r="P1490">
            <v>0</v>
          </cell>
          <cell r="S1490" t="str">
            <v/>
          </cell>
          <cell r="T1490" t="str">
            <v/>
          </cell>
          <cell r="U1490" t="str">
            <v/>
          </cell>
          <cell r="V1490">
            <v>0</v>
          </cell>
          <cell r="W1490" t="str">
            <v/>
          </cell>
          <cell r="X1490" t="str">
            <v/>
          </cell>
        </row>
        <row r="1491">
          <cell r="E1491" t="str">
            <v/>
          </cell>
          <cell r="L1491" t="str">
            <v/>
          </cell>
          <cell r="N1491" t="str">
            <v/>
          </cell>
          <cell r="O1491" t="str">
            <v/>
          </cell>
          <cell r="P1491">
            <v>0</v>
          </cell>
          <cell r="S1491" t="str">
            <v/>
          </cell>
          <cell r="T1491" t="str">
            <v/>
          </cell>
          <cell r="U1491" t="str">
            <v/>
          </cell>
          <cell r="V1491">
            <v>0</v>
          </cell>
          <cell r="W1491" t="str">
            <v/>
          </cell>
          <cell r="X1491" t="str">
            <v/>
          </cell>
        </row>
        <row r="1492">
          <cell r="E1492" t="str">
            <v/>
          </cell>
          <cell r="L1492" t="str">
            <v/>
          </cell>
          <cell r="N1492" t="str">
            <v/>
          </cell>
          <cell r="O1492" t="str">
            <v/>
          </cell>
          <cell r="P1492">
            <v>0</v>
          </cell>
          <cell r="T1492" t="str">
            <v/>
          </cell>
          <cell r="V1492">
            <v>0</v>
          </cell>
          <cell r="W1492" t="str">
            <v/>
          </cell>
          <cell r="X1492" t="str">
            <v/>
          </cell>
        </row>
        <row r="1493">
          <cell r="E1493" t="str">
            <v/>
          </cell>
          <cell r="L1493" t="str">
            <v/>
          </cell>
          <cell r="N1493" t="str">
            <v/>
          </cell>
          <cell r="O1493" t="str">
            <v/>
          </cell>
          <cell r="P1493">
            <v>0</v>
          </cell>
          <cell r="T1493" t="str">
            <v/>
          </cell>
          <cell r="V1493">
            <v>0</v>
          </cell>
          <cell r="W1493" t="str">
            <v/>
          </cell>
          <cell r="X1493" t="str">
            <v/>
          </cell>
        </row>
        <row r="1494">
          <cell r="E1494" t="str">
            <v>Subtotal Materiales</v>
          </cell>
          <cell r="L1494" t="str">
            <v/>
          </cell>
          <cell r="V1494">
            <v>0</v>
          </cell>
          <cell r="W1494" t="str">
            <v/>
          </cell>
          <cell r="X1494" t="str">
            <v/>
          </cell>
        </row>
        <row r="1495">
          <cell r="E1495" t="str">
            <v>Desperdicio</v>
          </cell>
          <cell r="U1495" t="str">
            <v/>
          </cell>
          <cell r="V1495">
            <v>0</v>
          </cell>
          <cell r="W1495" t="str">
            <v/>
          </cell>
          <cell r="X1495" t="str">
            <v/>
          </cell>
          <cell r="Y1495">
            <v>0</v>
          </cell>
          <cell r="Z1495" t="str">
            <v/>
          </cell>
          <cell r="AA1495" t="str">
            <v/>
          </cell>
        </row>
        <row r="1497">
          <cell r="C1497">
            <v>1220</v>
          </cell>
          <cell r="E1497" t="str">
            <v>COSTO DEL ITEM</v>
          </cell>
          <cell r="Y1497">
            <v>77.56</v>
          </cell>
          <cell r="Z1497" t="str">
            <v>$/</v>
          </cell>
          <cell r="AA1497" t="str">
            <v>m3</v>
          </cell>
        </row>
        <row r="1499">
          <cell r="E1499" t="str">
            <v>Gastos Generales y Otros Gastos</v>
          </cell>
        </row>
        <row r="1500">
          <cell r="E1500" t="str">
            <v>Indirectos</v>
          </cell>
          <cell r="V1500">
            <v>0.18</v>
          </cell>
          <cell r="Y1500">
            <v>13.96</v>
          </cell>
          <cell r="Z1500" t="str">
            <v>$/</v>
          </cell>
          <cell r="AA1500" t="str">
            <v>m3</v>
          </cell>
        </row>
        <row r="1501">
          <cell r="E1501" t="str">
            <v>Beneficios</v>
          </cell>
          <cell r="V1501">
            <v>0.1</v>
          </cell>
          <cell r="Y1501">
            <v>7.76</v>
          </cell>
          <cell r="Z1501" t="str">
            <v>$/</v>
          </cell>
          <cell r="AA1501" t="str">
            <v>m3</v>
          </cell>
        </row>
        <row r="1502">
          <cell r="Y1502">
            <v>99.280000000000015</v>
          </cell>
          <cell r="Z1502" t="str">
            <v>$/</v>
          </cell>
          <cell r="AA1502" t="str">
            <v>m3</v>
          </cell>
        </row>
        <row r="1503">
          <cell r="E1503" t="str">
            <v>Gastos Financieros</v>
          </cell>
          <cell r="V1503">
            <v>0.02</v>
          </cell>
          <cell r="Y1503">
            <v>1.99</v>
          </cell>
          <cell r="Z1503" t="str">
            <v>$/</v>
          </cell>
          <cell r="AA1503" t="str">
            <v>m3</v>
          </cell>
        </row>
        <row r="1504">
          <cell r="Y1504">
            <v>101.27000000000001</v>
          </cell>
          <cell r="Z1504" t="str">
            <v>$/</v>
          </cell>
          <cell r="AA1504" t="str">
            <v>m3</v>
          </cell>
        </row>
        <row r="1505">
          <cell r="E1505" t="str">
            <v>I.V.A.</v>
          </cell>
          <cell r="V1505">
            <v>0.21</v>
          </cell>
          <cell r="Y1505">
            <v>21.27</v>
          </cell>
          <cell r="Z1505" t="str">
            <v>$/</v>
          </cell>
          <cell r="AA1505" t="str">
            <v>m3</v>
          </cell>
        </row>
        <row r="1506">
          <cell r="B1506">
            <v>1220</v>
          </cell>
          <cell r="V1506" t="str">
            <v>ADOPTADO</v>
          </cell>
          <cell r="Y1506">
            <v>122.54</v>
          </cell>
          <cell r="Z1506" t="str">
            <v>$/</v>
          </cell>
          <cell r="AA1506" t="str">
            <v>m3</v>
          </cell>
        </row>
        <row r="1507">
          <cell r="D1507">
            <v>1230</v>
          </cell>
          <cell r="E1507" t="str">
            <v>Item:</v>
          </cell>
          <cell r="F1507">
            <v>21</v>
          </cell>
          <cell r="R1507" t="str">
            <v>Unidad:</v>
          </cell>
          <cell r="T1507" t="str">
            <v>m3</v>
          </cell>
          <cell r="V1507">
            <v>1799</v>
          </cell>
        </row>
        <row r="1508">
          <cell r="E1508" t="str">
            <v>Descripción:</v>
          </cell>
          <cell r="F1508" t="str">
            <v>Hormigón de piedra clase H-21, excluido la armadura</v>
          </cell>
        </row>
        <row r="1510">
          <cell r="E1510" t="str">
            <v>1º - Equipo</v>
          </cell>
        </row>
        <row r="1511">
          <cell r="D1511">
            <v>5045</v>
          </cell>
          <cell r="E1511" t="str">
            <v>Planta dosif. de hormigón</v>
          </cell>
          <cell r="Q1511">
            <v>1</v>
          </cell>
          <cell r="T1511">
            <v>80</v>
          </cell>
          <cell r="U1511" t="str">
            <v>HP</v>
          </cell>
          <cell r="V1511">
            <v>190000</v>
          </cell>
          <cell r="W1511" t="str">
            <v>$</v>
          </cell>
        </row>
        <row r="1512">
          <cell r="D1512">
            <v>5046</v>
          </cell>
          <cell r="E1512" t="str">
            <v>Camión motohormigonero</v>
          </cell>
          <cell r="Q1512">
            <v>1</v>
          </cell>
          <cell r="T1512">
            <v>166</v>
          </cell>
          <cell r="U1512" t="str">
            <v>HP</v>
          </cell>
          <cell r="V1512">
            <v>415000</v>
          </cell>
          <cell r="W1512" t="str">
            <v>$</v>
          </cell>
        </row>
        <row r="1513">
          <cell r="D1513">
            <v>5019</v>
          </cell>
          <cell r="E1513" t="str">
            <v>Retro con pala</v>
          </cell>
          <cell r="Q1513">
            <v>1</v>
          </cell>
          <cell r="T1513">
            <v>110</v>
          </cell>
          <cell r="U1513" t="str">
            <v>HP</v>
          </cell>
          <cell r="V1513">
            <v>175500</v>
          </cell>
          <cell r="W1513" t="str">
            <v>$</v>
          </cell>
        </row>
        <row r="1514">
          <cell r="E1514" t="str">
            <v/>
          </cell>
          <cell r="T1514" t="str">
            <v/>
          </cell>
          <cell r="U1514" t="str">
            <v/>
          </cell>
          <cell r="V1514" t="str">
            <v/>
          </cell>
          <cell r="W1514" t="str">
            <v/>
          </cell>
        </row>
        <row r="1515">
          <cell r="E1515" t="str">
            <v/>
          </cell>
          <cell r="T1515" t="str">
            <v/>
          </cell>
          <cell r="U1515" t="str">
            <v/>
          </cell>
          <cell r="V1515" t="str">
            <v/>
          </cell>
          <cell r="W1515" t="str">
            <v/>
          </cell>
        </row>
        <row r="1516">
          <cell r="E1516" t="str">
            <v/>
          </cell>
          <cell r="T1516" t="str">
            <v/>
          </cell>
          <cell r="U1516" t="str">
            <v/>
          </cell>
          <cell r="V1516" t="str">
            <v/>
          </cell>
          <cell r="W1516" t="str">
            <v/>
          </cell>
        </row>
        <row r="1517">
          <cell r="E1517" t="str">
            <v/>
          </cell>
          <cell r="T1517" t="str">
            <v/>
          </cell>
          <cell r="U1517" t="str">
            <v/>
          </cell>
          <cell r="V1517" t="str">
            <v/>
          </cell>
          <cell r="W1517" t="str">
            <v/>
          </cell>
        </row>
        <row r="1518">
          <cell r="E1518" t="str">
            <v/>
          </cell>
          <cell r="T1518" t="str">
            <v/>
          </cell>
          <cell r="U1518" t="str">
            <v/>
          </cell>
          <cell r="V1518" t="str">
            <v/>
          </cell>
          <cell r="W1518" t="str">
            <v/>
          </cell>
        </row>
        <row r="1519">
          <cell r="E1519" t="str">
            <v/>
          </cell>
          <cell r="T1519" t="str">
            <v/>
          </cell>
          <cell r="U1519" t="str">
            <v/>
          </cell>
          <cell r="V1519" t="str">
            <v/>
          </cell>
          <cell r="W1519" t="str">
            <v/>
          </cell>
        </row>
        <row r="1520">
          <cell r="T1520">
            <v>356</v>
          </cell>
          <cell r="U1520" t="str">
            <v>HP</v>
          </cell>
          <cell r="V1520">
            <v>780500</v>
          </cell>
          <cell r="W1520" t="str">
            <v>$</v>
          </cell>
        </row>
        <row r="1522">
          <cell r="E1522" t="str">
            <v>Rendimiento:</v>
          </cell>
          <cell r="K1522">
            <v>6</v>
          </cell>
          <cell r="N1522" t="str">
            <v>m3</v>
          </cell>
          <cell r="O1522" t="str">
            <v>/ d</v>
          </cell>
        </row>
        <row r="1524">
          <cell r="E1524" t="str">
            <v>Amortización e intereses:</v>
          </cell>
        </row>
        <row r="1525">
          <cell r="E1525">
            <v>780500</v>
          </cell>
          <cell r="F1525" t="str">
            <v>$</v>
          </cell>
          <cell r="G1525" t="str">
            <v>x</v>
          </cell>
          <cell r="H1525">
            <v>8</v>
          </cell>
          <cell r="I1525" t="str">
            <v>h/d</v>
          </cell>
          <cell r="J1525" t="str">
            <v>+</v>
          </cell>
          <cell r="K1525">
            <v>780500</v>
          </cell>
          <cell r="L1525" t="str">
            <v>$</v>
          </cell>
          <cell r="M1525" t="str">
            <v>x</v>
          </cell>
          <cell r="N1525">
            <v>0.14000000000000001</v>
          </cell>
          <cell r="O1525" t="str">
            <v>/ a</v>
          </cell>
          <cell r="P1525" t="str">
            <v>x</v>
          </cell>
          <cell r="Q1525">
            <v>8</v>
          </cell>
          <cell r="R1525" t="str">
            <v>h/d</v>
          </cell>
          <cell r="S1525" t="str">
            <v>=</v>
          </cell>
          <cell r="T1525">
            <v>842.94</v>
          </cell>
          <cell r="U1525" t="str">
            <v>$/d</v>
          </cell>
        </row>
        <row r="1526">
          <cell r="E1526">
            <v>10000</v>
          </cell>
          <cell r="G1526" t="str">
            <v>h</v>
          </cell>
          <cell r="K1526">
            <v>2</v>
          </cell>
          <cell r="M1526" t="str">
            <v>x</v>
          </cell>
          <cell r="N1526">
            <v>2000</v>
          </cell>
          <cell r="O1526" t="str">
            <v>h / a</v>
          </cell>
        </row>
        <row r="1528">
          <cell r="E1528" t="str">
            <v>Reparaciones y Repuestos:</v>
          </cell>
        </row>
        <row r="1529">
          <cell r="E1529">
            <v>0.75</v>
          </cell>
          <cell r="F1529" t="str">
            <v>de amortización</v>
          </cell>
          <cell r="T1529">
            <v>468.3</v>
          </cell>
          <cell r="U1529" t="str">
            <v>$/d</v>
          </cell>
        </row>
        <row r="1531">
          <cell r="E1531" t="str">
            <v>Combustibles:</v>
          </cell>
        </row>
        <row r="1532">
          <cell r="E1532" t="str">
            <v>Gas Oil</v>
          </cell>
        </row>
        <row r="1533">
          <cell r="E1533">
            <v>0.14499999999999999</v>
          </cell>
          <cell r="F1533" t="str">
            <v>l/HP</v>
          </cell>
          <cell r="H1533" t="str">
            <v>x</v>
          </cell>
          <cell r="I1533">
            <v>356</v>
          </cell>
          <cell r="J1533" t="str">
            <v>HP  x  8 h/d   x</v>
          </cell>
          <cell r="N1533">
            <v>2.76</v>
          </cell>
          <cell r="O1533" t="str">
            <v>$ / l</v>
          </cell>
          <cell r="S1533" t="str">
            <v>=</v>
          </cell>
          <cell r="T1533">
            <v>1139.77</v>
          </cell>
          <cell r="U1533" t="str">
            <v>$/d</v>
          </cell>
        </row>
        <row r="1535">
          <cell r="E1535" t="str">
            <v>Lubricantes</v>
          </cell>
        </row>
        <row r="1536">
          <cell r="E1536">
            <v>0.3</v>
          </cell>
          <cell r="F1536" t="str">
            <v>de combustibles</v>
          </cell>
          <cell r="T1536">
            <v>341.93</v>
          </cell>
          <cell r="U1536" t="str">
            <v>$/d</v>
          </cell>
        </row>
        <row r="1538">
          <cell r="E1538" t="str">
            <v>Mano de Obra</v>
          </cell>
        </row>
        <row r="1539">
          <cell r="D1539">
            <v>9010</v>
          </cell>
          <cell r="E1539" t="str">
            <v>OFICIAL ESPECIALIZADO</v>
          </cell>
          <cell r="K1539">
            <v>2</v>
          </cell>
          <cell r="L1539" t="str">
            <v>x</v>
          </cell>
          <cell r="N1539">
            <v>450.56</v>
          </cell>
          <cell r="O1539" t="str">
            <v>$/d</v>
          </cell>
          <cell r="P1539" t="str">
            <v>=</v>
          </cell>
          <cell r="Q1539">
            <v>901.12</v>
          </cell>
          <cell r="S1539" t="str">
            <v>$/d</v>
          </cell>
        </row>
        <row r="1540">
          <cell r="D1540">
            <v>9020</v>
          </cell>
          <cell r="E1540" t="str">
            <v>OFICIAL</v>
          </cell>
          <cell r="K1540">
            <v>4</v>
          </cell>
          <cell r="L1540" t="str">
            <v>x</v>
          </cell>
          <cell r="N1540">
            <v>420.88</v>
          </cell>
          <cell r="O1540" t="str">
            <v>$/d</v>
          </cell>
          <cell r="P1540" t="str">
            <v>=</v>
          </cell>
          <cell r="Q1540">
            <v>1683.52</v>
          </cell>
          <cell r="S1540" t="str">
            <v>$/d</v>
          </cell>
        </row>
        <row r="1541">
          <cell r="D1541">
            <v>9030</v>
          </cell>
          <cell r="E1541" t="str">
            <v>MEDIO OFICIAL</v>
          </cell>
          <cell r="K1541">
            <v>4</v>
          </cell>
          <cell r="L1541" t="str">
            <v>x</v>
          </cell>
          <cell r="N1541">
            <v>403.04</v>
          </cell>
          <cell r="O1541" t="str">
            <v>$/d</v>
          </cell>
          <cell r="P1541" t="str">
            <v>=</v>
          </cell>
          <cell r="Q1541">
            <v>1612.16</v>
          </cell>
          <cell r="S1541" t="str">
            <v>$/d</v>
          </cell>
        </row>
        <row r="1542">
          <cell r="D1542">
            <v>9040</v>
          </cell>
          <cell r="E1542" t="str">
            <v>AYUDANTE</v>
          </cell>
          <cell r="K1542">
            <v>6</v>
          </cell>
          <cell r="L1542" t="str">
            <v>x</v>
          </cell>
          <cell r="N1542">
            <v>392.64</v>
          </cell>
          <cell r="O1542" t="str">
            <v>$/d</v>
          </cell>
          <cell r="P1542" t="str">
            <v>=</v>
          </cell>
          <cell r="Q1542">
            <v>2355.84</v>
          </cell>
          <cell r="S1542" t="str">
            <v>$/d</v>
          </cell>
        </row>
        <row r="1543">
          <cell r="Q1543">
            <v>6552.64</v>
          </cell>
          <cell r="S1543" t="str">
            <v>$/d</v>
          </cell>
        </row>
        <row r="1544">
          <cell r="E1544" t="str">
            <v>Vigilancia</v>
          </cell>
          <cell r="K1544">
            <v>0</v>
          </cell>
          <cell r="N1544">
            <v>0.1</v>
          </cell>
          <cell r="Q1544">
            <v>655.26400000000012</v>
          </cell>
          <cell r="S1544" t="str">
            <v>$/d</v>
          </cell>
          <cell r="T1544">
            <v>7207.9040000000005</v>
          </cell>
          <cell r="U1544" t="str">
            <v>$/d</v>
          </cell>
        </row>
        <row r="1546">
          <cell r="K1546" t="str">
            <v>Costo Diario</v>
          </cell>
          <cell r="T1546">
            <v>10000.844000000001</v>
          </cell>
          <cell r="U1546" t="str">
            <v>$/d</v>
          </cell>
        </row>
        <row r="1548">
          <cell r="E1548" t="str">
            <v>Rendimiento</v>
          </cell>
          <cell r="K1548">
            <v>6</v>
          </cell>
          <cell r="N1548" t="str">
            <v>m3</v>
          </cell>
          <cell r="O1548" t="str">
            <v>/ d</v>
          </cell>
        </row>
        <row r="1550">
          <cell r="E1550" t="str">
            <v>Costo por Unid.:</v>
          </cell>
          <cell r="K1550">
            <v>10000.844000000001</v>
          </cell>
          <cell r="M1550" t="str">
            <v>$ / d</v>
          </cell>
          <cell r="S1550" t="str">
            <v>=</v>
          </cell>
          <cell r="Y1550">
            <v>1666.81</v>
          </cell>
          <cell r="Z1550" t="str">
            <v>$/</v>
          </cell>
          <cell r="AA1550" t="str">
            <v>m3</v>
          </cell>
        </row>
        <row r="1551">
          <cell r="K1551">
            <v>6</v>
          </cell>
          <cell r="L1551" t="str">
            <v>m3</v>
          </cell>
          <cell r="N1551" t="str">
            <v>/ d</v>
          </cell>
        </row>
        <row r="1552">
          <cell r="M1552" t="str">
            <v/>
          </cell>
        </row>
        <row r="1553">
          <cell r="E1553" t="str">
            <v>2º - Materiales</v>
          </cell>
        </row>
        <row r="1554">
          <cell r="D1554">
            <v>12104</v>
          </cell>
          <cell r="E1554" t="str">
            <v>Auxiliar exploatación arena</v>
          </cell>
          <cell r="K1554">
            <v>0.81</v>
          </cell>
          <cell r="L1554" t="str">
            <v>m3</v>
          </cell>
          <cell r="M1554" t="str">
            <v>/</v>
          </cell>
          <cell r="N1554" t="str">
            <v>m3</v>
          </cell>
          <cell r="O1554" t="str">
            <v>x</v>
          </cell>
          <cell r="P1554">
            <v>49.96</v>
          </cell>
          <cell r="Q1554" t="str">
            <v/>
          </cell>
          <cell r="R1554" t="str">
            <v/>
          </cell>
          <cell r="S1554" t="str">
            <v>$/</v>
          </cell>
          <cell r="T1554" t="str">
            <v>m3</v>
          </cell>
          <cell r="U1554" t="str">
            <v>=</v>
          </cell>
          <cell r="V1554">
            <v>40.467600000000004</v>
          </cell>
          <cell r="W1554" t="str">
            <v>$/</v>
          </cell>
          <cell r="X1554" t="str">
            <v>m3</v>
          </cell>
        </row>
        <row r="1555">
          <cell r="D1555">
            <v>12105</v>
          </cell>
          <cell r="E1555" t="str">
            <v>Auxiliar explotación piedra</v>
          </cell>
          <cell r="K1555">
            <v>0.72</v>
          </cell>
          <cell r="L1555" t="str">
            <v>mes</v>
          </cell>
          <cell r="M1555" t="str">
            <v>/</v>
          </cell>
          <cell r="N1555" t="str">
            <v>m3</v>
          </cell>
          <cell r="O1555" t="str">
            <v>x</v>
          </cell>
          <cell r="P1555">
            <v>67.75</v>
          </cell>
          <cell r="Q1555" t="str">
            <v/>
          </cell>
          <cell r="R1555" t="str">
            <v/>
          </cell>
          <cell r="S1555" t="str">
            <v>$/</v>
          </cell>
          <cell r="T1555" t="str">
            <v>m3</v>
          </cell>
          <cell r="U1555" t="str">
            <v>=</v>
          </cell>
          <cell r="V1555">
            <v>48.78</v>
          </cell>
          <cell r="W1555" t="str">
            <v>$/</v>
          </cell>
          <cell r="X1555" t="str">
            <v>m3</v>
          </cell>
        </row>
        <row r="1556">
          <cell r="D1556">
            <v>1047</v>
          </cell>
          <cell r="E1556" t="str">
            <v>Cemento común en bolsas</v>
          </cell>
          <cell r="K1556">
            <v>0.35499999999999998</v>
          </cell>
          <cell r="L1556" t="str">
            <v>tn</v>
          </cell>
          <cell r="M1556" t="str">
            <v>/</v>
          </cell>
          <cell r="N1556" t="str">
            <v>m3</v>
          </cell>
          <cell r="O1556" t="str">
            <v>x</v>
          </cell>
          <cell r="P1556">
            <v>875.67</v>
          </cell>
          <cell r="S1556" t="str">
            <v>$/</v>
          </cell>
          <cell r="T1556" t="str">
            <v>m3</v>
          </cell>
          <cell r="U1556" t="str">
            <v>=</v>
          </cell>
          <cell r="V1556">
            <v>310.86</v>
          </cell>
          <cell r="W1556" t="str">
            <v>$/</v>
          </cell>
          <cell r="X1556" t="str">
            <v>m3</v>
          </cell>
        </row>
        <row r="1557">
          <cell r="D1557">
            <v>1071</v>
          </cell>
          <cell r="E1557" t="str">
            <v>Madera para encofrado</v>
          </cell>
          <cell r="K1557">
            <v>2.1</v>
          </cell>
          <cell r="L1557" t="str">
            <v>m2</v>
          </cell>
          <cell r="M1557" t="str">
            <v>/</v>
          </cell>
          <cell r="N1557" t="str">
            <v>m3</v>
          </cell>
          <cell r="O1557" t="str">
            <v>x</v>
          </cell>
          <cell r="P1557">
            <v>46.817999999999998</v>
          </cell>
          <cell r="S1557" t="str">
            <v>$/</v>
          </cell>
          <cell r="T1557" t="str">
            <v>m3</v>
          </cell>
          <cell r="U1557" t="str">
            <v>=</v>
          </cell>
          <cell r="V1557">
            <v>98.32</v>
          </cell>
          <cell r="W1557" t="str">
            <v>$/</v>
          </cell>
          <cell r="X1557" t="str">
            <v>m3</v>
          </cell>
        </row>
        <row r="1558">
          <cell r="D1558">
            <v>1072</v>
          </cell>
          <cell r="E1558" t="str">
            <v>Desencofrante</v>
          </cell>
          <cell r="K1558">
            <v>0.5</v>
          </cell>
          <cell r="L1558" t="str">
            <v>lts.</v>
          </cell>
          <cell r="M1558" t="str">
            <v>/</v>
          </cell>
          <cell r="N1558" t="str">
            <v>m3</v>
          </cell>
          <cell r="O1558" t="str">
            <v>x</v>
          </cell>
          <cell r="P1558">
            <v>14.5656</v>
          </cell>
          <cell r="S1558" t="str">
            <v>$/</v>
          </cell>
          <cell r="T1558" t="str">
            <v>m3</v>
          </cell>
          <cell r="U1558" t="str">
            <v>=</v>
          </cell>
          <cell r="V1558">
            <v>7.28</v>
          </cell>
          <cell r="W1558" t="str">
            <v>$/</v>
          </cell>
          <cell r="X1558" t="str">
            <v>m3</v>
          </cell>
        </row>
        <row r="1559">
          <cell r="D1559">
            <v>1201</v>
          </cell>
          <cell r="E1559" t="str">
            <v>Herramientas menores</v>
          </cell>
          <cell r="K1559">
            <v>4</v>
          </cell>
          <cell r="L1559" t="str">
            <v>u</v>
          </cell>
          <cell r="M1559" t="str">
            <v>/</v>
          </cell>
          <cell r="N1559" t="str">
            <v>m3</v>
          </cell>
          <cell r="O1559" t="str">
            <v>x</v>
          </cell>
          <cell r="P1559">
            <v>3</v>
          </cell>
          <cell r="S1559" t="str">
            <v>$/</v>
          </cell>
          <cell r="T1559" t="str">
            <v>m3</v>
          </cell>
          <cell r="U1559" t="str">
            <v>=</v>
          </cell>
          <cell r="V1559">
            <v>12</v>
          </cell>
          <cell r="W1559" t="str">
            <v>$/</v>
          </cell>
          <cell r="X1559" t="str">
            <v>m3</v>
          </cell>
        </row>
        <row r="1560">
          <cell r="E1560" t="str">
            <v/>
          </cell>
          <cell r="L1560" t="str">
            <v/>
          </cell>
          <cell r="N1560" t="str">
            <v/>
          </cell>
          <cell r="O1560" t="str">
            <v/>
          </cell>
          <cell r="P1560">
            <v>0</v>
          </cell>
          <cell r="T1560" t="str">
            <v/>
          </cell>
          <cell r="V1560">
            <v>0</v>
          </cell>
          <cell r="W1560" t="str">
            <v/>
          </cell>
          <cell r="X1560" t="str">
            <v/>
          </cell>
        </row>
        <row r="1561">
          <cell r="E1561" t="str">
            <v/>
          </cell>
          <cell r="L1561" t="str">
            <v/>
          </cell>
          <cell r="N1561" t="str">
            <v/>
          </cell>
          <cell r="O1561" t="str">
            <v/>
          </cell>
          <cell r="P1561">
            <v>0</v>
          </cell>
          <cell r="T1561" t="str">
            <v/>
          </cell>
          <cell r="V1561">
            <v>0</v>
          </cell>
          <cell r="W1561" t="str">
            <v/>
          </cell>
          <cell r="X1561" t="str">
            <v/>
          </cell>
        </row>
        <row r="1562">
          <cell r="E1562" t="str">
            <v>Subtotal Materiales</v>
          </cell>
          <cell r="L1562" t="str">
            <v/>
          </cell>
          <cell r="V1562">
            <v>517.70759999999996</v>
          </cell>
          <cell r="W1562" t="str">
            <v>$/</v>
          </cell>
          <cell r="X1562" t="str">
            <v>m3</v>
          </cell>
        </row>
        <row r="1563">
          <cell r="E1563" t="str">
            <v>Desperdicio</v>
          </cell>
          <cell r="T1563">
            <v>0.02</v>
          </cell>
          <cell r="U1563" t="str">
            <v>=</v>
          </cell>
          <cell r="V1563">
            <v>10.35</v>
          </cell>
          <cell r="W1563" t="str">
            <v>$/</v>
          </cell>
          <cell r="X1563" t="str">
            <v>m3</v>
          </cell>
          <cell r="Y1563">
            <v>528.05759999999998</v>
          </cell>
          <cell r="Z1563" t="str">
            <v>$/</v>
          </cell>
          <cell r="AA1563" t="str">
            <v>m3</v>
          </cell>
        </row>
        <row r="1565">
          <cell r="C1565">
            <v>1230</v>
          </cell>
          <cell r="E1565" t="str">
            <v>COSTO DEL ITEM</v>
          </cell>
          <cell r="Y1565">
            <v>2194.8676</v>
          </cell>
          <cell r="Z1565" t="str">
            <v>$/</v>
          </cell>
          <cell r="AA1565" t="str">
            <v>m3</v>
          </cell>
        </row>
        <row r="1567">
          <cell r="E1567" t="str">
            <v>Gastos Generales y Otros Gastos</v>
          </cell>
        </row>
        <row r="1568">
          <cell r="E1568" t="str">
            <v>Indirectos</v>
          </cell>
          <cell r="V1568">
            <v>0.18</v>
          </cell>
          <cell r="Y1568">
            <v>395.08</v>
          </cell>
          <cell r="Z1568" t="str">
            <v>$/</v>
          </cell>
          <cell r="AA1568" t="str">
            <v>m3</v>
          </cell>
        </row>
        <row r="1569">
          <cell r="E1569" t="str">
            <v>Beneficios</v>
          </cell>
          <cell r="V1569">
            <v>0.1</v>
          </cell>
          <cell r="Y1569">
            <v>219.49</v>
          </cell>
          <cell r="Z1569" t="str">
            <v>$/</v>
          </cell>
          <cell r="AA1569" t="str">
            <v>m3</v>
          </cell>
        </row>
        <row r="1570">
          <cell r="Y1570">
            <v>2809.4376000000002</v>
          </cell>
          <cell r="Z1570" t="str">
            <v>$/</v>
          </cell>
          <cell r="AA1570" t="str">
            <v>m3</v>
          </cell>
        </row>
        <row r="1571">
          <cell r="E1571" t="str">
            <v>Gastos Financieros</v>
          </cell>
          <cell r="V1571">
            <v>0.02</v>
          </cell>
          <cell r="Y1571">
            <v>56.19</v>
          </cell>
          <cell r="Z1571" t="str">
            <v>$/</v>
          </cell>
          <cell r="AA1571" t="str">
            <v>m3</v>
          </cell>
        </row>
        <row r="1572">
          <cell r="Y1572">
            <v>2865.6276000000003</v>
          </cell>
          <cell r="Z1572" t="str">
            <v>$/</v>
          </cell>
          <cell r="AA1572" t="str">
            <v>m3</v>
          </cell>
        </row>
        <row r="1573">
          <cell r="E1573" t="str">
            <v>I.V.A.</v>
          </cell>
          <cell r="V1573">
            <v>0.21</v>
          </cell>
          <cell r="Y1573">
            <v>601.78</v>
          </cell>
          <cell r="Z1573" t="str">
            <v>$/</v>
          </cell>
          <cell r="AA1573" t="str">
            <v>m3</v>
          </cell>
        </row>
        <row r="1574">
          <cell r="B1574">
            <v>1230</v>
          </cell>
          <cell r="V1574" t="str">
            <v>ADOPTADO</v>
          </cell>
          <cell r="Y1574">
            <v>3467.4076000000005</v>
          </cell>
          <cell r="Z1574" t="str">
            <v>$/</v>
          </cell>
          <cell r="AA1574" t="str">
            <v>m3</v>
          </cell>
        </row>
        <row r="1575">
          <cell r="D1575">
            <v>1240</v>
          </cell>
          <cell r="E1575" t="str">
            <v>Item:</v>
          </cell>
          <cell r="F1575">
            <v>22</v>
          </cell>
          <cell r="R1575" t="str">
            <v>Unidad:</v>
          </cell>
          <cell r="T1575" t="str">
            <v>m3</v>
          </cell>
          <cell r="V1575">
            <v>50</v>
          </cell>
        </row>
        <row r="1576">
          <cell r="E1576" t="str">
            <v>Descripción:</v>
          </cell>
          <cell r="F1576" t="str">
            <v>Hormigón de piedra clase H-13</v>
          </cell>
        </row>
        <row r="1578">
          <cell r="E1578" t="str">
            <v>1º - Equipo</v>
          </cell>
        </row>
        <row r="1579">
          <cell r="D1579">
            <v>5045</v>
          </cell>
          <cell r="E1579" t="str">
            <v>Planta dosif. de hormigón</v>
          </cell>
          <cell r="Q1579">
            <v>1</v>
          </cell>
          <cell r="T1579">
            <v>80</v>
          </cell>
          <cell r="U1579" t="str">
            <v>HP</v>
          </cell>
          <cell r="V1579">
            <v>190000</v>
          </cell>
          <cell r="W1579" t="str">
            <v>$</v>
          </cell>
        </row>
        <row r="1580">
          <cell r="D1580">
            <v>5046</v>
          </cell>
          <cell r="E1580" t="str">
            <v>Camión motohormigonero</v>
          </cell>
          <cell r="Q1580">
            <v>1</v>
          </cell>
          <cell r="T1580">
            <v>166</v>
          </cell>
          <cell r="U1580" t="str">
            <v>HP</v>
          </cell>
          <cell r="V1580">
            <v>415000</v>
          </cell>
          <cell r="W1580" t="str">
            <v>$</v>
          </cell>
        </row>
        <row r="1581">
          <cell r="D1581">
            <v>5019</v>
          </cell>
          <cell r="E1581" t="str">
            <v>Retro con pala</v>
          </cell>
          <cell r="Q1581">
            <v>1</v>
          </cell>
          <cell r="T1581">
            <v>110</v>
          </cell>
          <cell r="U1581" t="str">
            <v>HP</v>
          </cell>
          <cell r="V1581">
            <v>175500</v>
          </cell>
          <cell r="W1581" t="str">
            <v>$</v>
          </cell>
        </row>
        <row r="1582">
          <cell r="E1582" t="str">
            <v/>
          </cell>
          <cell r="T1582" t="str">
            <v/>
          </cell>
          <cell r="U1582" t="str">
            <v/>
          </cell>
          <cell r="V1582" t="str">
            <v/>
          </cell>
          <cell r="W1582" t="str">
            <v/>
          </cell>
        </row>
        <row r="1583">
          <cell r="E1583" t="str">
            <v/>
          </cell>
          <cell r="T1583" t="str">
            <v/>
          </cell>
          <cell r="U1583" t="str">
            <v/>
          </cell>
          <cell r="V1583" t="str">
            <v/>
          </cell>
          <cell r="W1583" t="str">
            <v/>
          </cell>
        </row>
        <row r="1584">
          <cell r="E1584" t="str">
            <v/>
          </cell>
          <cell r="T1584" t="str">
            <v/>
          </cell>
          <cell r="U1584" t="str">
            <v/>
          </cell>
          <cell r="V1584" t="str">
            <v/>
          </cell>
          <cell r="W1584" t="str">
            <v/>
          </cell>
        </row>
        <row r="1585">
          <cell r="E1585" t="str">
            <v/>
          </cell>
          <cell r="T1585" t="str">
            <v/>
          </cell>
          <cell r="U1585" t="str">
            <v/>
          </cell>
          <cell r="V1585" t="str">
            <v/>
          </cell>
          <cell r="W1585" t="str">
            <v/>
          </cell>
        </row>
        <row r="1586">
          <cell r="E1586" t="str">
            <v/>
          </cell>
          <cell r="T1586" t="str">
            <v/>
          </cell>
          <cell r="U1586" t="str">
            <v/>
          </cell>
          <cell r="V1586" t="str">
            <v/>
          </cell>
          <cell r="W1586" t="str">
            <v/>
          </cell>
        </row>
        <row r="1587">
          <cell r="E1587" t="str">
            <v/>
          </cell>
          <cell r="T1587" t="str">
            <v/>
          </cell>
          <cell r="U1587" t="str">
            <v/>
          </cell>
          <cell r="V1587" t="str">
            <v/>
          </cell>
          <cell r="W1587" t="str">
            <v/>
          </cell>
        </row>
        <row r="1588">
          <cell r="T1588">
            <v>356</v>
          </cell>
          <cell r="U1588" t="str">
            <v>HP</v>
          </cell>
          <cell r="V1588">
            <v>780500</v>
          </cell>
          <cell r="W1588" t="str">
            <v>$</v>
          </cell>
        </row>
        <row r="1590">
          <cell r="E1590" t="str">
            <v>Rendimiento:</v>
          </cell>
          <cell r="K1590">
            <v>15</v>
          </cell>
          <cell r="N1590" t="str">
            <v>m3</v>
          </cell>
          <cell r="O1590" t="str">
            <v>/ d</v>
          </cell>
        </row>
        <row r="1592">
          <cell r="E1592" t="str">
            <v>Amortización e intereses:</v>
          </cell>
        </row>
        <row r="1593">
          <cell r="E1593">
            <v>780500</v>
          </cell>
          <cell r="F1593" t="str">
            <v>$</v>
          </cell>
          <cell r="G1593" t="str">
            <v>x</v>
          </cell>
          <cell r="H1593">
            <v>8</v>
          </cell>
          <cell r="I1593" t="str">
            <v>h/d</v>
          </cell>
          <cell r="J1593" t="str">
            <v>+</v>
          </cell>
          <cell r="K1593">
            <v>780500</v>
          </cell>
          <cell r="L1593" t="str">
            <v>$</v>
          </cell>
          <cell r="M1593" t="str">
            <v>x</v>
          </cell>
          <cell r="N1593">
            <v>0.14000000000000001</v>
          </cell>
          <cell r="O1593" t="str">
            <v>/ a</v>
          </cell>
          <cell r="P1593" t="str">
            <v>x</v>
          </cell>
          <cell r="Q1593">
            <v>8</v>
          </cell>
          <cell r="R1593" t="str">
            <v>h/d</v>
          </cell>
          <cell r="S1593" t="str">
            <v>=</v>
          </cell>
          <cell r="T1593">
            <v>842.94</v>
          </cell>
          <cell r="U1593" t="str">
            <v>$/d</v>
          </cell>
        </row>
        <row r="1594">
          <cell r="E1594">
            <v>10000</v>
          </cell>
          <cell r="G1594" t="str">
            <v>h</v>
          </cell>
          <cell r="K1594">
            <v>2</v>
          </cell>
          <cell r="M1594" t="str">
            <v>x</v>
          </cell>
          <cell r="N1594">
            <v>2000</v>
          </cell>
          <cell r="O1594" t="str">
            <v>h / a</v>
          </cell>
        </row>
        <row r="1596">
          <cell r="E1596" t="str">
            <v>Reparaciones y Repuestos:</v>
          </cell>
        </row>
        <row r="1597">
          <cell r="E1597">
            <v>0.75</v>
          </cell>
          <cell r="F1597" t="str">
            <v>de amortización</v>
          </cell>
          <cell r="T1597">
            <v>468.3</v>
          </cell>
          <cell r="U1597" t="str">
            <v>$/d</v>
          </cell>
        </row>
        <row r="1599">
          <cell r="E1599" t="str">
            <v>Combustibles:</v>
          </cell>
        </row>
        <row r="1600">
          <cell r="E1600" t="str">
            <v>Gas Oil</v>
          </cell>
        </row>
        <row r="1601">
          <cell r="E1601">
            <v>0.14499999999999999</v>
          </cell>
          <cell r="F1601" t="str">
            <v>l/HP</v>
          </cell>
          <cell r="H1601" t="str">
            <v>x</v>
          </cell>
          <cell r="I1601">
            <v>356</v>
          </cell>
          <cell r="J1601" t="str">
            <v>HP  x  8 h/d   x</v>
          </cell>
          <cell r="N1601">
            <v>2.76</v>
          </cell>
          <cell r="O1601" t="str">
            <v>$ / l</v>
          </cell>
          <cell r="S1601" t="str">
            <v>=</v>
          </cell>
          <cell r="T1601">
            <v>1139.77</v>
          </cell>
          <cell r="U1601" t="str">
            <v>$/d</v>
          </cell>
        </row>
        <row r="1603">
          <cell r="E1603" t="str">
            <v>Lubricantes</v>
          </cell>
        </row>
        <row r="1604">
          <cell r="E1604">
            <v>0.3</v>
          </cell>
          <cell r="F1604" t="str">
            <v>de combustibles</v>
          </cell>
          <cell r="T1604">
            <v>341.93</v>
          </cell>
          <cell r="U1604" t="str">
            <v>$/d</v>
          </cell>
        </row>
        <row r="1606">
          <cell r="E1606" t="str">
            <v>Mano de Obra</v>
          </cell>
        </row>
        <row r="1607">
          <cell r="D1607">
            <v>9010</v>
          </cell>
          <cell r="E1607" t="str">
            <v>OFICIAL ESPECIALIZADO</v>
          </cell>
          <cell r="K1607">
            <v>2</v>
          </cell>
          <cell r="L1607" t="str">
            <v>x</v>
          </cell>
          <cell r="N1607">
            <v>450.56</v>
          </cell>
          <cell r="O1607" t="str">
            <v>$/d</v>
          </cell>
          <cell r="P1607" t="str">
            <v>=</v>
          </cell>
          <cell r="Q1607">
            <v>901.12</v>
          </cell>
          <cell r="S1607" t="str">
            <v>$/d</v>
          </cell>
        </row>
        <row r="1608">
          <cell r="D1608">
            <v>9020</v>
          </cell>
          <cell r="E1608" t="str">
            <v>OFICIAL</v>
          </cell>
          <cell r="K1608">
            <v>4</v>
          </cell>
          <cell r="L1608" t="str">
            <v>x</v>
          </cell>
          <cell r="N1608">
            <v>420.88</v>
          </cell>
          <cell r="O1608" t="str">
            <v>$/d</v>
          </cell>
          <cell r="P1608" t="str">
            <v>=</v>
          </cell>
          <cell r="Q1608">
            <v>1683.52</v>
          </cell>
          <cell r="S1608" t="str">
            <v>$/d</v>
          </cell>
        </row>
        <row r="1609">
          <cell r="D1609">
            <v>9030</v>
          </cell>
          <cell r="E1609" t="str">
            <v>MEDIO OFICIAL</v>
          </cell>
          <cell r="K1609">
            <v>4</v>
          </cell>
          <cell r="L1609" t="str">
            <v>x</v>
          </cell>
          <cell r="N1609">
            <v>403.04</v>
          </cell>
          <cell r="O1609" t="str">
            <v>$/d</v>
          </cell>
          <cell r="P1609" t="str">
            <v>=</v>
          </cell>
          <cell r="Q1609">
            <v>1612.16</v>
          </cell>
          <cell r="S1609" t="str">
            <v>$/d</v>
          </cell>
        </row>
        <row r="1610">
          <cell r="D1610">
            <v>9040</v>
          </cell>
          <cell r="E1610" t="str">
            <v>AYUDANTE</v>
          </cell>
          <cell r="K1610">
            <v>6</v>
          </cell>
          <cell r="L1610" t="str">
            <v>x</v>
          </cell>
          <cell r="N1610">
            <v>392.64</v>
          </cell>
          <cell r="O1610" t="str">
            <v>$/d</v>
          </cell>
          <cell r="P1610" t="str">
            <v>=</v>
          </cell>
          <cell r="Q1610">
            <v>2355.84</v>
          </cell>
          <cell r="S1610" t="str">
            <v>$/d</v>
          </cell>
        </row>
        <row r="1611">
          <cell r="Q1611">
            <v>6552.64</v>
          </cell>
          <cell r="S1611" t="str">
            <v>$/d</v>
          </cell>
        </row>
        <row r="1612">
          <cell r="E1612" t="str">
            <v>Vigilancia</v>
          </cell>
          <cell r="K1612">
            <v>0</v>
          </cell>
          <cell r="N1612">
            <v>0.1</v>
          </cell>
          <cell r="Q1612">
            <v>655.26400000000012</v>
          </cell>
          <cell r="S1612" t="str">
            <v>$/d</v>
          </cell>
          <cell r="T1612">
            <v>7207.9040000000005</v>
          </cell>
          <cell r="U1612" t="str">
            <v>$/d</v>
          </cell>
        </row>
        <row r="1614">
          <cell r="K1614" t="str">
            <v>Costo Diario</v>
          </cell>
          <cell r="T1614">
            <v>10000.844000000001</v>
          </cell>
          <cell r="U1614" t="str">
            <v>$/d</v>
          </cell>
        </row>
        <row r="1616">
          <cell r="E1616" t="str">
            <v>Rendimiento</v>
          </cell>
          <cell r="K1616">
            <v>15</v>
          </cell>
          <cell r="N1616" t="str">
            <v>m3</v>
          </cell>
          <cell r="O1616" t="str">
            <v>/ d</v>
          </cell>
        </row>
        <row r="1618">
          <cell r="E1618" t="str">
            <v>Costo por Unid.:</v>
          </cell>
          <cell r="K1618">
            <v>10000.844000000001</v>
          </cell>
          <cell r="M1618" t="str">
            <v>$ / d</v>
          </cell>
          <cell r="S1618" t="str">
            <v>=</v>
          </cell>
          <cell r="Y1618">
            <v>666.72</v>
          </cell>
          <cell r="Z1618" t="str">
            <v>$/</v>
          </cell>
          <cell r="AA1618" t="str">
            <v>m3</v>
          </cell>
        </row>
        <row r="1619">
          <cell r="K1619">
            <v>15</v>
          </cell>
          <cell r="L1619" t="str">
            <v>m3</v>
          </cell>
          <cell r="N1619" t="str">
            <v>/ d</v>
          </cell>
        </row>
        <row r="1620">
          <cell r="M1620" t="str">
            <v/>
          </cell>
        </row>
        <row r="1621">
          <cell r="E1621" t="str">
            <v>2º - Materiales</v>
          </cell>
        </row>
        <row r="1622">
          <cell r="D1622">
            <v>12104</v>
          </cell>
          <cell r="E1622" t="str">
            <v>Auxiliar exploatación arena</v>
          </cell>
          <cell r="K1622">
            <v>0.81</v>
          </cell>
          <cell r="L1622" t="str">
            <v>m3</v>
          </cell>
          <cell r="M1622" t="str">
            <v>/</v>
          </cell>
          <cell r="N1622" t="str">
            <v>m3</v>
          </cell>
          <cell r="O1622" t="str">
            <v>x</v>
          </cell>
          <cell r="P1622">
            <v>49.96</v>
          </cell>
          <cell r="Q1622" t="str">
            <v/>
          </cell>
          <cell r="R1622" t="str">
            <v/>
          </cell>
          <cell r="S1622" t="str">
            <v>$/</v>
          </cell>
          <cell r="T1622" t="str">
            <v>m3</v>
          </cell>
          <cell r="U1622" t="str">
            <v>=</v>
          </cell>
          <cell r="V1622">
            <v>40.467600000000004</v>
          </cell>
          <cell r="W1622" t="str">
            <v>$/</v>
          </cell>
          <cell r="X1622" t="str">
            <v>m3</v>
          </cell>
        </row>
        <row r="1623">
          <cell r="D1623">
            <v>12105</v>
          </cell>
          <cell r="E1623" t="str">
            <v>Auxiliar explotación piedra</v>
          </cell>
          <cell r="K1623">
            <v>0.72</v>
          </cell>
          <cell r="L1623" t="str">
            <v>mes</v>
          </cell>
          <cell r="M1623" t="str">
            <v>/</v>
          </cell>
          <cell r="N1623" t="str">
            <v>m3</v>
          </cell>
          <cell r="O1623" t="str">
            <v>x</v>
          </cell>
          <cell r="P1623">
            <v>67.75</v>
          </cell>
          <cell r="Q1623" t="str">
            <v/>
          </cell>
          <cell r="R1623" t="str">
            <v/>
          </cell>
          <cell r="S1623" t="str">
            <v>$/</v>
          </cell>
          <cell r="T1623" t="str">
            <v>m3</v>
          </cell>
          <cell r="U1623" t="str">
            <v>=</v>
          </cell>
          <cell r="V1623">
            <v>48.78</v>
          </cell>
          <cell r="W1623" t="str">
            <v>$/</v>
          </cell>
          <cell r="X1623" t="str">
            <v>m3</v>
          </cell>
        </row>
        <row r="1624">
          <cell r="D1624">
            <v>1047</v>
          </cell>
          <cell r="E1624" t="str">
            <v>Cemento común en bolsas</v>
          </cell>
          <cell r="K1624">
            <v>0.32</v>
          </cell>
          <cell r="L1624" t="str">
            <v>tn</v>
          </cell>
          <cell r="M1624" t="str">
            <v>/</v>
          </cell>
          <cell r="N1624" t="str">
            <v>m3</v>
          </cell>
          <cell r="O1624" t="str">
            <v>x</v>
          </cell>
          <cell r="P1624">
            <v>875.67</v>
          </cell>
          <cell r="S1624" t="str">
            <v>$/</v>
          </cell>
          <cell r="T1624" t="str">
            <v>m3</v>
          </cell>
          <cell r="U1624" t="str">
            <v>=</v>
          </cell>
          <cell r="V1624">
            <v>280.20999999999998</v>
          </cell>
          <cell r="W1624" t="str">
            <v>$/</v>
          </cell>
          <cell r="X1624" t="str">
            <v>m3</v>
          </cell>
        </row>
        <row r="1625">
          <cell r="D1625">
            <v>1071</v>
          </cell>
          <cell r="E1625" t="str">
            <v>Madera para encofrado</v>
          </cell>
          <cell r="K1625">
            <v>1.95</v>
          </cell>
          <cell r="L1625" t="str">
            <v>m2</v>
          </cell>
          <cell r="M1625" t="str">
            <v>/</v>
          </cell>
          <cell r="N1625" t="str">
            <v>m3</v>
          </cell>
          <cell r="O1625" t="str">
            <v>x</v>
          </cell>
          <cell r="P1625">
            <v>46.817999999999998</v>
          </cell>
          <cell r="S1625" t="str">
            <v>$/</v>
          </cell>
          <cell r="T1625" t="str">
            <v>m3</v>
          </cell>
          <cell r="U1625" t="str">
            <v>=</v>
          </cell>
          <cell r="V1625">
            <v>91.3</v>
          </cell>
          <cell r="W1625" t="str">
            <v>$/</v>
          </cell>
          <cell r="X1625" t="str">
            <v>m3</v>
          </cell>
        </row>
        <row r="1626">
          <cell r="D1626">
            <v>1072</v>
          </cell>
          <cell r="E1626" t="str">
            <v>Desencofrante</v>
          </cell>
          <cell r="K1626">
            <v>0.5</v>
          </cell>
          <cell r="L1626" t="str">
            <v>lts.</v>
          </cell>
          <cell r="M1626" t="str">
            <v>/</v>
          </cell>
          <cell r="N1626" t="str">
            <v>m3</v>
          </cell>
          <cell r="O1626" t="str">
            <v>x</v>
          </cell>
          <cell r="P1626">
            <v>14.5656</v>
          </cell>
          <cell r="S1626" t="str">
            <v>$/</v>
          </cell>
          <cell r="T1626" t="str">
            <v>m3</v>
          </cell>
          <cell r="U1626" t="str">
            <v>=</v>
          </cell>
          <cell r="V1626">
            <v>7.28</v>
          </cell>
          <cell r="W1626" t="str">
            <v>$/</v>
          </cell>
          <cell r="X1626" t="str">
            <v>m3</v>
          </cell>
        </row>
        <row r="1627">
          <cell r="D1627">
            <v>1201</v>
          </cell>
          <cell r="E1627" t="str">
            <v>Herramientas menores</v>
          </cell>
          <cell r="K1627">
            <v>4</v>
          </cell>
          <cell r="L1627" t="str">
            <v>u</v>
          </cell>
          <cell r="M1627" t="str">
            <v>/</v>
          </cell>
          <cell r="N1627" t="str">
            <v>m3</v>
          </cell>
          <cell r="O1627" t="str">
            <v>x</v>
          </cell>
          <cell r="P1627">
            <v>3</v>
          </cell>
          <cell r="S1627" t="str">
            <v>$/</v>
          </cell>
          <cell r="T1627" t="str">
            <v>m3</v>
          </cell>
          <cell r="U1627" t="str">
            <v>=</v>
          </cell>
          <cell r="V1627">
            <v>12</v>
          </cell>
          <cell r="W1627" t="str">
            <v>$/</v>
          </cell>
          <cell r="X1627" t="str">
            <v>m3</v>
          </cell>
        </row>
        <row r="1628">
          <cell r="E1628" t="str">
            <v/>
          </cell>
          <cell r="L1628" t="str">
            <v/>
          </cell>
          <cell r="N1628" t="str">
            <v/>
          </cell>
          <cell r="O1628" t="str">
            <v/>
          </cell>
          <cell r="P1628">
            <v>0</v>
          </cell>
          <cell r="S1628" t="str">
            <v/>
          </cell>
          <cell r="T1628" t="str">
            <v/>
          </cell>
          <cell r="U1628" t="str">
            <v/>
          </cell>
          <cell r="V1628">
            <v>0</v>
          </cell>
          <cell r="W1628" t="str">
            <v/>
          </cell>
          <cell r="X1628" t="str">
            <v/>
          </cell>
        </row>
        <row r="1629">
          <cell r="E1629" t="str">
            <v/>
          </cell>
          <cell r="L1629" t="str">
            <v/>
          </cell>
          <cell r="N1629" t="str">
            <v/>
          </cell>
          <cell r="O1629" t="str">
            <v/>
          </cell>
          <cell r="P1629">
            <v>0</v>
          </cell>
          <cell r="S1629" t="str">
            <v/>
          </cell>
          <cell r="T1629" t="str">
            <v/>
          </cell>
          <cell r="U1629" t="str">
            <v/>
          </cell>
          <cell r="V1629">
            <v>0</v>
          </cell>
          <cell r="W1629" t="str">
            <v/>
          </cell>
          <cell r="X1629" t="str">
            <v/>
          </cell>
        </row>
        <row r="1630">
          <cell r="E1630" t="str">
            <v>Subtotal Materiales</v>
          </cell>
          <cell r="L1630" t="str">
            <v/>
          </cell>
          <cell r="V1630">
            <v>480.03759999999994</v>
          </cell>
          <cell r="W1630" t="str">
            <v>$/</v>
          </cell>
          <cell r="X1630" t="str">
            <v>m3</v>
          </cell>
        </row>
        <row r="1631">
          <cell r="E1631" t="str">
            <v>Desperdicio</v>
          </cell>
          <cell r="T1631">
            <v>0.02</v>
          </cell>
          <cell r="U1631" t="str">
            <v>=</v>
          </cell>
          <cell r="V1631">
            <v>9.6</v>
          </cell>
          <cell r="W1631" t="str">
            <v>$/</v>
          </cell>
          <cell r="X1631" t="str">
            <v>m3</v>
          </cell>
          <cell r="Y1631">
            <v>489.63759999999996</v>
          </cell>
          <cell r="Z1631" t="str">
            <v>$/</v>
          </cell>
          <cell r="AA1631" t="str">
            <v>m3</v>
          </cell>
        </row>
        <row r="1633">
          <cell r="C1633">
            <v>1240</v>
          </cell>
          <cell r="E1633" t="str">
            <v>COSTO DEL ITEM</v>
          </cell>
          <cell r="Y1633">
            <v>1156.3576</v>
          </cell>
          <cell r="Z1633" t="str">
            <v>$/</v>
          </cell>
          <cell r="AA1633" t="str">
            <v>m3</v>
          </cell>
        </row>
        <row r="1635">
          <cell r="E1635" t="str">
            <v>Gastos Generales y Otros Gastos</v>
          </cell>
        </row>
        <row r="1636">
          <cell r="E1636" t="str">
            <v>Indirectos</v>
          </cell>
          <cell r="V1636">
            <v>0.18</v>
          </cell>
          <cell r="Y1636">
            <v>208.14</v>
          </cell>
          <cell r="Z1636" t="str">
            <v>$/</v>
          </cell>
          <cell r="AA1636" t="str">
            <v>m3</v>
          </cell>
        </row>
        <row r="1637">
          <cell r="E1637" t="str">
            <v>Beneficios</v>
          </cell>
          <cell r="V1637">
            <v>0.1</v>
          </cell>
          <cell r="Y1637">
            <v>115.64</v>
          </cell>
          <cell r="Z1637" t="str">
            <v>$/</v>
          </cell>
          <cell r="AA1637" t="str">
            <v>m3</v>
          </cell>
        </row>
        <row r="1638">
          <cell r="Y1638">
            <v>1480.1376000000002</v>
          </cell>
          <cell r="Z1638" t="str">
            <v>$/</v>
          </cell>
          <cell r="AA1638" t="str">
            <v>m3</v>
          </cell>
        </row>
        <row r="1639">
          <cell r="E1639" t="str">
            <v>Gastos Financieros</v>
          </cell>
          <cell r="V1639">
            <v>0.02</v>
          </cell>
          <cell r="Y1639">
            <v>29.6</v>
          </cell>
          <cell r="Z1639" t="str">
            <v>$/</v>
          </cell>
          <cell r="AA1639" t="str">
            <v>m3</v>
          </cell>
        </row>
        <row r="1640">
          <cell r="Y1640">
            <v>1509.7376000000002</v>
          </cell>
          <cell r="Z1640" t="str">
            <v>$/</v>
          </cell>
          <cell r="AA1640" t="str">
            <v>m3</v>
          </cell>
        </row>
        <row r="1641">
          <cell r="E1641" t="str">
            <v>I.V.A.</v>
          </cell>
          <cell r="V1641">
            <v>0.21</v>
          </cell>
          <cell r="Y1641">
            <v>317.04000000000002</v>
          </cell>
          <cell r="Z1641" t="str">
            <v>$/</v>
          </cell>
          <cell r="AA1641" t="str">
            <v>m3</v>
          </cell>
        </row>
        <row r="1642">
          <cell r="B1642">
            <v>1240</v>
          </cell>
          <cell r="V1642" t="str">
            <v>ADOPTADO</v>
          </cell>
          <cell r="Y1642">
            <v>1826.7776000000001</v>
          </cell>
          <cell r="Z1642" t="str">
            <v>$/</v>
          </cell>
          <cell r="AA1642" t="str">
            <v>m3</v>
          </cell>
        </row>
        <row r="1643">
          <cell r="D1643">
            <v>1250</v>
          </cell>
          <cell r="E1643" t="str">
            <v>Item:</v>
          </cell>
          <cell r="F1643">
            <v>23</v>
          </cell>
          <cell r="R1643" t="str">
            <v>Unidad:</v>
          </cell>
          <cell r="T1643" t="str">
            <v>Tn</v>
          </cell>
          <cell r="V1643">
            <v>34.5</v>
          </cell>
        </row>
        <row r="1644">
          <cell r="E1644" t="str">
            <v>Descripción:</v>
          </cell>
          <cell r="F1644" t="str">
            <v>Acero especial en barras, ADM-420, colocado</v>
          </cell>
        </row>
        <row r="1646">
          <cell r="E1646" t="str">
            <v>1º - Equipo</v>
          </cell>
        </row>
        <row r="1647">
          <cell r="D1647">
            <v>5012</v>
          </cell>
          <cell r="E1647" t="str">
            <v>Camión volcador chico de 7m3</v>
          </cell>
          <cell r="Q1647">
            <v>1</v>
          </cell>
          <cell r="T1647">
            <v>140</v>
          </cell>
          <cell r="U1647" t="str">
            <v>HP</v>
          </cell>
          <cell r="V1647">
            <v>124800</v>
          </cell>
          <cell r="W1647" t="str">
            <v>$</v>
          </cell>
        </row>
        <row r="1648">
          <cell r="D1648">
            <v>5100</v>
          </cell>
          <cell r="E1648" t="str">
            <v>Cortadora dobladora e acero</v>
          </cell>
          <cell r="Q1648">
            <v>1</v>
          </cell>
          <cell r="T1648">
            <v>12</v>
          </cell>
          <cell r="U1648" t="str">
            <v>HP</v>
          </cell>
          <cell r="V1648">
            <v>24258</v>
          </cell>
          <cell r="W1648" t="str">
            <v>$</v>
          </cell>
        </row>
        <row r="1649">
          <cell r="E1649" t="str">
            <v/>
          </cell>
          <cell r="T1649" t="str">
            <v/>
          </cell>
          <cell r="U1649" t="str">
            <v/>
          </cell>
          <cell r="V1649" t="str">
            <v/>
          </cell>
          <cell r="W1649" t="str">
            <v/>
          </cell>
        </row>
        <row r="1650">
          <cell r="E1650" t="str">
            <v/>
          </cell>
          <cell r="T1650" t="str">
            <v/>
          </cell>
          <cell r="U1650" t="str">
            <v/>
          </cell>
          <cell r="V1650" t="str">
            <v/>
          </cell>
          <cell r="W1650" t="str">
            <v/>
          </cell>
        </row>
        <row r="1651">
          <cell r="E1651" t="str">
            <v/>
          </cell>
          <cell r="T1651" t="str">
            <v/>
          </cell>
          <cell r="U1651" t="str">
            <v/>
          </cell>
          <cell r="V1651" t="str">
            <v/>
          </cell>
          <cell r="W1651" t="str">
            <v/>
          </cell>
        </row>
        <row r="1652">
          <cell r="E1652" t="str">
            <v/>
          </cell>
          <cell r="T1652" t="str">
            <v/>
          </cell>
          <cell r="U1652" t="str">
            <v/>
          </cell>
          <cell r="V1652" t="str">
            <v/>
          </cell>
          <cell r="W1652" t="str">
            <v/>
          </cell>
        </row>
        <row r="1653">
          <cell r="E1653" t="str">
            <v/>
          </cell>
          <cell r="T1653" t="str">
            <v/>
          </cell>
          <cell r="U1653" t="str">
            <v/>
          </cell>
          <cell r="V1653" t="str">
            <v/>
          </cell>
          <cell r="W1653" t="str">
            <v/>
          </cell>
        </row>
        <row r="1654">
          <cell r="E1654" t="str">
            <v/>
          </cell>
          <cell r="T1654" t="str">
            <v/>
          </cell>
          <cell r="U1654" t="str">
            <v/>
          </cell>
          <cell r="V1654" t="str">
            <v/>
          </cell>
          <cell r="W1654" t="str">
            <v/>
          </cell>
        </row>
        <row r="1655">
          <cell r="E1655" t="str">
            <v/>
          </cell>
          <cell r="T1655" t="str">
            <v/>
          </cell>
          <cell r="U1655" t="str">
            <v/>
          </cell>
          <cell r="V1655" t="str">
            <v/>
          </cell>
          <cell r="W1655" t="str">
            <v/>
          </cell>
        </row>
        <row r="1656">
          <cell r="T1656">
            <v>152</v>
          </cell>
          <cell r="U1656" t="str">
            <v>HP</v>
          </cell>
          <cell r="V1656">
            <v>149058</v>
          </cell>
          <cell r="W1656" t="str">
            <v>$</v>
          </cell>
        </row>
        <row r="1658">
          <cell r="E1658" t="str">
            <v>Rendimiento:</v>
          </cell>
          <cell r="K1658">
            <v>1.45</v>
          </cell>
          <cell r="N1658" t="str">
            <v>Tn</v>
          </cell>
          <cell r="O1658" t="str">
            <v>/ d</v>
          </cell>
        </row>
        <row r="1660">
          <cell r="E1660" t="str">
            <v>Amortización e intereses:</v>
          </cell>
        </row>
        <row r="1661">
          <cell r="E1661">
            <v>149058</v>
          </cell>
          <cell r="F1661" t="str">
            <v>$</v>
          </cell>
          <cell r="G1661" t="str">
            <v>x</v>
          </cell>
          <cell r="H1661">
            <v>8</v>
          </cell>
          <cell r="I1661" t="str">
            <v>h/d</v>
          </cell>
          <cell r="J1661" t="str">
            <v>+</v>
          </cell>
          <cell r="K1661">
            <v>149058</v>
          </cell>
          <cell r="L1661" t="str">
            <v>$</v>
          </cell>
          <cell r="M1661" t="str">
            <v>x</v>
          </cell>
          <cell r="N1661">
            <v>0.14000000000000001</v>
          </cell>
          <cell r="O1661" t="str">
            <v>/ a</v>
          </cell>
          <cell r="P1661" t="str">
            <v>x</v>
          </cell>
          <cell r="Q1661">
            <v>8</v>
          </cell>
          <cell r="R1661" t="str">
            <v>h/d</v>
          </cell>
          <cell r="S1661" t="str">
            <v>=</v>
          </cell>
          <cell r="T1661">
            <v>160.97999999999999</v>
          </cell>
          <cell r="U1661" t="str">
            <v>$/d</v>
          </cell>
        </row>
        <row r="1662">
          <cell r="E1662">
            <v>10000</v>
          </cell>
          <cell r="G1662" t="str">
            <v>h</v>
          </cell>
          <cell r="K1662">
            <v>2</v>
          </cell>
          <cell r="M1662" t="str">
            <v>x</v>
          </cell>
          <cell r="N1662">
            <v>2000</v>
          </cell>
          <cell r="O1662" t="str">
            <v>h / a</v>
          </cell>
        </row>
        <row r="1664">
          <cell r="E1664" t="str">
            <v>Reparaciones y Repuestos:</v>
          </cell>
        </row>
        <row r="1665">
          <cell r="E1665">
            <v>0.75</v>
          </cell>
          <cell r="F1665" t="str">
            <v>de amortización</v>
          </cell>
          <cell r="T1665">
            <v>89.43</v>
          </cell>
          <cell r="U1665" t="str">
            <v>$/d</v>
          </cell>
        </row>
        <row r="1667">
          <cell r="E1667" t="str">
            <v>Combustibles:</v>
          </cell>
        </row>
        <row r="1668">
          <cell r="E1668" t="str">
            <v>Gas Oil</v>
          </cell>
        </row>
        <row r="1669">
          <cell r="E1669">
            <v>0.14499999999999999</v>
          </cell>
          <cell r="F1669" t="str">
            <v>l/HP</v>
          </cell>
          <cell r="H1669" t="str">
            <v>x</v>
          </cell>
          <cell r="I1669">
            <v>152</v>
          </cell>
          <cell r="J1669" t="str">
            <v>HP  x  8 h/d   x</v>
          </cell>
          <cell r="N1669">
            <v>2.76</v>
          </cell>
          <cell r="O1669" t="str">
            <v>$ / l</v>
          </cell>
          <cell r="S1669" t="str">
            <v>=</v>
          </cell>
          <cell r="T1669">
            <v>486.64</v>
          </cell>
          <cell r="U1669" t="str">
            <v>$/d</v>
          </cell>
        </row>
        <row r="1671">
          <cell r="E1671" t="str">
            <v>Lubricantes</v>
          </cell>
        </row>
        <row r="1672">
          <cell r="E1672">
            <v>0.3</v>
          </cell>
          <cell r="F1672" t="str">
            <v>de combustibles</v>
          </cell>
          <cell r="T1672">
            <v>145.99</v>
          </cell>
          <cell r="U1672" t="str">
            <v>$/d</v>
          </cell>
        </row>
        <row r="1674">
          <cell r="E1674" t="str">
            <v>Mano de Obra</v>
          </cell>
        </row>
        <row r="1675">
          <cell r="D1675">
            <v>9010</v>
          </cell>
          <cell r="E1675" t="str">
            <v>OFICIAL ESPECIALIZADO</v>
          </cell>
          <cell r="K1675">
            <v>1</v>
          </cell>
          <cell r="L1675" t="str">
            <v>x</v>
          </cell>
          <cell r="N1675">
            <v>450.56</v>
          </cell>
          <cell r="O1675" t="str">
            <v>$/d</v>
          </cell>
          <cell r="P1675" t="str">
            <v>=</v>
          </cell>
          <cell r="Q1675">
            <v>450.56</v>
          </cell>
          <cell r="S1675" t="str">
            <v>$/d</v>
          </cell>
        </row>
        <row r="1676">
          <cell r="D1676">
            <v>9020</v>
          </cell>
          <cell r="E1676" t="str">
            <v>OFICIAL</v>
          </cell>
          <cell r="K1676">
            <v>1</v>
          </cell>
          <cell r="L1676" t="str">
            <v>x</v>
          </cell>
          <cell r="N1676">
            <v>420.88</v>
          </cell>
          <cell r="O1676" t="str">
            <v>$/d</v>
          </cell>
          <cell r="P1676" t="str">
            <v>=</v>
          </cell>
          <cell r="Q1676">
            <v>420.88</v>
          </cell>
          <cell r="S1676" t="str">
            <v>$/d</v>
          </cell>
        </row>
        <row r="1677">
          <cell r="D1677">
            <v>9030</v>
          </cell>
          <cell r="E1677" t="str">
            <v>MEDIO OFICIAL</v>
          </cell>
          <cell r="K1677">
            <v>0</v>
          </cell>
          <cell r="L1677" t="str">
            <v>x</v>
          </cell>
          <cell r="N1677">
            <v>403.04</v>
          </cell>
          <cell r="O1677" t="str">
            <v>$/d</v>
          </cell>
          <cell r="P1677" t="str">
            <v>=</v>
          </cell>
          <cell r="Q1677">
            <v>0</v>
          </cell>
          <cell r="S1677" t="str">
            <v>$/d</v>
          </cell>
        </row>
        <row r="1678">
          <cell r="D1678">
            <v>9040</v>
          </cell>
          <cell r="E1678" t="str">
            <v>AYUDANTE</v>
          </cell>
          <cell r="K1678">
            <v>3</v>
          </cell>
          <cell r="L1678" t="str">
            <v>x</v>
          </cell>
          <cell r="N1678">
            <v>392.64</v>
          </cell>
          <cell r="O1678" t="str">
            <v>$/d</v>
          </cell>
          <cell r="P1678" t="str">
            <v>=</v>
          </cell>
          <cell r="Q1678">
            <v>1177.92</v>
          </cell>
          <cell r="S1678" t="str">
            <v>$/d</v>
          </cell>
        </row>
        <row r="1679">
          <cell r="L1679" t="str">
            <v/>
          </cell>
          <cell r="Q1679">
            <v>2049.36</v>
          </cell>
          <cell r="S1679" t="str">
            <v>$/d</v>
          </cell>
        </row>
        <row r="1680">
          <cell r="E1680" t="str">
            <v>Vigilancia</v>
          </cell>
          <cell r="K1680">
            <v>0</v>
          </cell>
          <cell r="N1680">
            <v>0.1</v>
          </cell>
          <cell r="Q1680">
            <v>204.93600000000004</v>
          </cell>
          <cell r="S1680" t="str">
            <v>$/d</v>
          </cell>
          <cell r="T1680">
            <v>2254.2960000000003</v>
          </cell>
          <cell r="U1680" t="str">
            <v>$/d</v>
          </cell>
        </row>
        <row r="1682">
          <cell r="K1682" t="str">
            <v>Costo Diario</v>
          </cell>
          <cell r="T1682">
            <v>3137.3360000000002</v>
          </cell>
          <cell r="U1682" t="str">
            <v>$/d</v>
          </cell>
        </row>
        <row r="1684">
          <cell r="E1684" t="str">
            <v>Rendimiento</v>
          </cell>
          <cell r="K1684">
            <v>1.45</v>
          </cell>
          <cell r="N1684" t="str">
            <v>Tn</v>
          </cell>
          <cell r="O1684" t="str">
            <v>/ d</v>
          </cell>
        </row>
        <row r="1686">
          <cell r="E1686" t="str">
            <v>Costo por Unid.:</v>
          </cell>
          <cell r="K1686">
            <v>3137.3360000000002</v>
          </cell>
          <cell r="M1686" t="str">
            <v>$ / d</v>
          </cell>
          <cell r="S1686" t="str">
            <v>=</v>
          </cell>
          <cell r="Y1686">
            <v>2163.6799999999998</v>
          </cell>
          <cell r="Z1686" t="str">
            <v>$/</v>
          </cell>
          <cell r="AA1686" t="str">
            <v>Tn</v>
          </cell>
        </row>
        <row r="1687">
          <cell r="K1687">
            <v>1.45</v>
          </cell>
          <cell r="L1687" t="str">
            <v>Tn</v>
          </cell>
          <cell r="N1687" t="str">
            <v>/ d</v>
          </cell>
        </row>
        <row r="1688">
          <cell r="M1688" t="str">
            <v/>
          </cell>
        </row>
        <row r="1689">
          <cell r="E1689" t="str">
            <v>2º - Materiales</v>
          </cell>
        </row>
        <row r="1690">
          <cell r="D1690">
            <v>1061</v>
          </cell>
          <cell r="E1690" t="str">
            <v>Acero tipo III ADN 420</v>
          </cell>
          <cell r="K1690">
            <v>1</v>
          </cell>
          <cell r="L1690" t="str">
            <v>tn</v>
          </cell>
          <cell r="M1690" t="str">
            <v>/</v>
          </cell>
          <cell r="N1690" t="str">
            <v>Tn</v>
          </cell>
          <cell r="O1690" t="str">
            <v>x</v>
          </cell>
          <cell r="P1690">
            <v>5887</v>
          </cell>
          <cell r="S1690" t="str">
            <v>$/</v>
          </cell>
          <cell r="T1690" t="str">
            <v>tn</v>
          </cell>
          <cell r="U1690" t="str">
            <v>=</v>
          </cell>
          <cell r="V1690">
            <v>5887</v>
          </cell>
          <cell r="W1690" t="str">
            <v>$/</v>
          </cell>
          <cell r="X1690" t="str">
            <v>Tn</v>
          </cell>
        </row>
        <row r="1691">
          <cell r="D1691">
            <v>1063</v>
          </cell>
          <cell r="E1691" t="str">
            <v>Alambre</v>
          </cell>
          <cell r="K1691">
            <v>12</v>
          </cell>
          <cell r="L1691" t="str">
            <v>kg</v>
          </cell>
          <cell r="M1691" t="str">
            <v>/</v>
          </cell>
          <cell r="N1691" t="str">
            <v>Tn</v>
          </cell>
          <cell r="O1691" t="str">
            <v>x</v>
          </cell>
          <cell r="P1691">
            <v>13.708800000000002</v>
          </cell>
          <cell r="S1691" t="str">
            <v>$/</v>
          </cell>
          <cell r="T1691" t="str">
            <v>kg</v>
          </cell>
          <cell r="U1691" t="str">
            <v>=</v>
          </cell>
          <cell r="V1691">
            <v>164.51</v>
          </cell>
          <cell r="W1691" t="str">
            <v>$/</v>
          </cell>
          <cell r="X1691" t="str">
            <v>Tn</v>
          </cell>
        </row>
        <row r="1692">
          <cell r="E1692" t="str">
            <v/>
          </cell>
          <cell r="L1692" t="str">
            <v/>
          </cell>
          <cell r="M1692" t="str">
            <v/>
          </cell>
          <cell r="N1692" t="str">
            <v/>
          </cell>
          <cell r="O1692" t="str">
            <v/>
          </cell>
          <cell r="P1692">
            <v>0</v>
          </cell>
          <cell r="S1692" t="str">
            <v/>
          </cell>
          <cell r="T1692" t="str">
            <v/>
          </cell>
          <cell r="U1692" t="str">
            <v/>
          </cell>
          <cell r="V1692">
            <v>0</v>
          </cell>
          <cell r="W1692" t="str">
            <v/>
          </cell>
          <cell r="X1692" t="str">
            <v/>
          </cell>
        </row>
        <row r="1693">
          <cell r="E1693" t="str">
            <v/>
          </cell>
          <cell r="L1693" t="str">
            <v/>
          </cell>
          <cell r="M1693" t="str">
            <v/>
          </cell>
          <cell r="N1693" t="str">
            <v/>
          </cell>
          <cell r="O1693" t="str">
            <v/>
          </cell>
          <cell r="P1693">
            <v>0</v>
          </cell>
          <cell r="S1693" t="str">
            <v/>
          </cell>
          <cell r="T1693" t="str">
            <v/>
          </cell>
          <cell r="U1693" t="str">
            <v/>
          </cell>
          <cell r="V1693">
            <v>0</v>
          </cell>
          <cell r="W1693" t="str">
            <v/>
          </cell>
          <cell r="X1693" t="str">
            <v/>
          </cell>
        </row>
        <row r="1694">
          <cell r="E1694" t="str">
            <v/>
          </cell>
          <cell r="L1694" t="str">
            <v/>
          </cell>
          <cell r="M1694" t="str">
            <v/>
          </cell>
          <cell r="N1694" t="str">
            <v/>
          </cell>
          <cell r="O1694" t="str">
            <v/>
          </cell>
          <cell r="P1694">
            <v>0</v>
          </cell>
          <cell r="S1694" t="str">
            <v/>
          </cell>
          <cell r="T1694" t="str">
            <v/>
          </cell>
          <cell r="U1694" t="str">
            <v/>
          </cell>
          <cell r="V1694">
            <v>0</v>
          </cell>
          <cell r="W1694" t="str">
            <v/>
          </cell>
          <cell r="X1694" t="str">
            <v/>
          </cell>
        </row>
        <row r="1695">
          <cell r="E1695" t="str">
            <v/>
          </cell>
          <cell r="L1695" t="str">
            <v/>
          </cell>
          <cell r="M1695" t="str">
            <v/>
          </cell>
          <cell r="N1695" t="str">
            <v/>
          </cell>
          <cell r="O1695" t="str">
            <v/>
          </cell>
          <cell r="P1695">
            <v>0</v>
          </cell>
          <cell r="S1695" t="str">
            <v/>
          </cell>
          <cell r="T1695" t="str">
            <v/>
          </cell>
          <cell r="U1695" t="str">
            <v/>
          </cell>
          <cell r="V1695">
            <v>0</v>
          </cell>
          <cell r="W1695" t="str">
            <v/>
          </cell>
          <cell r="X1695" t="str">
            <v/>
          </cell>
        </row>
        <row r="1696">
          <cell r="E1696" t="str">
            <v/>
          </cell>
          <cell r="L1696" t="str">
            <v/>
          </cell>
          <cell r="M1696" t="str">
            <v/>
          </cell>
          <cell r="N1696" t="str">
            <v/>
          </cell>
          <cell r="O1696" t="str">
            <v/>
          </cell>
          <cell r="P1696">
            <v>0</v>
          </cell>
          <cell r="S1696" t="str">
            <v/>
          </cell>
          <cell r="T1696" t="str">
            <v/>
          </cell>
          <cell r="U1696" t="str">
            <v/>
          </cell>
          <cell r="V1696">
            <v>0</v>
          </cell>
          <cell r="W1696" t="str">
            <v/>
          </cell>
          <cell r="X1696" t="str">
            <v/>
          </cell>
        </row>
        <row r="1697">
          <cell r="E1697" t="str">
            <v/>
          </cell>
          <cell r="L1697" t="str">
            <v/>
          </cell>
          <cell r="M1697" t="str">
            <v/>
          </cell>
          <cell r="N1697" t="str">
            <v/>
          </cell>
          <cell r="O1697" t="str">
            <v/>
          </cell>
          <cell r="P1697">
            <v>0</v>
          </cell>
          <cell r="S1697" t="str">
            <v/>
          </cell>
          <cell r="T1697" t="str">
            <v/>
          </cell>
          <cell r="U1697" t="str">
            <v/>
          </cell>
          <cell r="V1697">
            <v>0</v>
          </cell>
          <cell r="W1697" t="str">
            <v/>
          </cell>
          <cell r="X1697" t="str">
            <v/>
          </cell>
        </row>
        <row r="1698">
          <cell r="E1698" t="str">
            <v>Subtotal Materiales</v>
          </cell>
          <cell r="L1698" t="str">
            <v/>
          </cell>
          <cell r="V1698">
            <v>6051.51</v>
          </cell>
          <cell r="W1698" t="str">
            <v>$/</v>
          </cell>
          <cell r="X1698" t="str">
            <v>Tn</v>
          </cell>
        </row>
        <row r="1699">
          <cell r="E1699" t="str">
            <v>Desperdicio</v>
          </cell>
          <cell r="T1699">
            <v>0.04</v>
          </cell>
          <cell r="V1699">
            <v>242.06</v>
          </cell>
          <cell r="W1699" t="str">
            <v>$/</v>
          </cell>
          <cell r="X1699" t="str">
            <v>Tn</v>
          </cell>
          <cell r="Y1699">
            <v>6293.5700000000006</v>
          </cell>
          <cell r="Z1699" t="str">
            <v>$/</v>
          </cell>
          <cell r="AA1699" t="str">
            <v>m3</v>
          </cell>
        </row>
        <row r="1701">
          <cell r="C1701">
            <v>1250</v>
          </cell>
          <cell r="E1701" t="str">
            <v>COSTO DEL ITEM</v>
          </cell>
          <cell r="Y1701">
            <v>8457.25</v>
          </cell>
          <cell r="Z1701" t="str">
            <v>$/</v>
          </cell>
          <cell r="AA1701" t="str">
            <v>Tn</v>
          </cell>
        </row>
        <row r="1703">
          <cell r="E1703" t="str">
            <v>Gastos Generales y Otros Gastos</v>
          </cell>
        </row>
        <row r="1704">
          <cell r="E1704" t="str">
            <v>Indirectos</v>
          </cell>
          <cell r="V1704">
            <v>0.18</v>
          </cell>
          <cell r="Y1704">
            <v>1522.31</v>
          </cell>
          <cell r="Z1704" t="str">
            <v>$/</v>
          </cell>
          <cell r="AA1704" t="str">
            <v>Tn</v>
          </cell>
        </row>
        <row r="1705">
          <cell r="E1705" t="str">
            <v>Beneficios</v>
          </cell>
          <cell r="V1705">
            <v>0.1</v>
          </cell>
          <cell r="Y1705">
            <v>845.73</v>
          </cell>
          <cell r="Z1705" t="str">
            <v>$/</v>
          </cell>
          <cell r="AA1705" t="str">
            <v>Tn</v>
          </cell>
        </row>
        <row r="1706">
          <cell r="Y1706">
            <v>10825.289999999999</v>
          </cell>
          <cell r="Z1706" t="str">
            <v>$/</v>
          </cell>
          <cell r="AA1706" t="str">
            <v>Tn</v>
          </cell>
        </row>
        <row r="1707">
          <cell r="E1707" t="str">
            <v>Gastos Financieros</v>
          </cell>
          <cell r="V1707">
            <v>0.02</v>
          </cell>
          <cell r="Y1707">
            <v>216.51</v>
          </cell>
          <cell r="Z1707" t="str">
            <v>$/</v>
          </cell>
          <cell r="AA1707" t="str">
            <v>Tn</v>
          </cell>
        </row>
        <row r="1708">
          <cell r="Y1708">
            <v>11041.8</v>
          </cell>
          <cell r="Z1708" t="str">
            <v>$/</v>
          </cell>
          <cell r="AA1708" t="str">
            <v>Tn</v>
          </cell>
        </row>
        <row r="1709">
          <cell r="E1709" t="str">
            <v>I.V.A.</v>
          </cell>
          <cell r="V1709">
            <v>0.21</v>
          </cell>
          <cell r="Y1709">
            <v>2318.7800000000002</v>
          </cell>
          <cell r="Z1709" t="str">
            <v>$/</v>
          </cell>
          <cell r="AA1709" t="str">
            <v>Tn</v>
          </cell>
        </row>
        <row r="1710">
          <cell r="B1710">
            <v>1250</v>
          </cell>
          <cell r="V1710" t="str">
            <v>ADOPTADO</v>
          </cell>
          <cell r="Y1710">
            <v>13360.58</v>
          </cell>
          <cell r="Z1710" t="str">
            <v>$/</v>
          </cell>
          <cell r="AA1710" t="str">
            <v>Tn</v>
          </cell>
        </row>
        <row r="1711">
          <cell r="D1711">
            <v>1260</v>
          </cell>
          <cell r="E1711" t="str">
            <v>Item:</v>
          </cell>
          <cell r="F1711">
            <v>24</v>
          </cell>
          <cell r="R1711" t="str">
            <v>Unidad:</v>
          </cell>
          <cell r="T1711" t="str">
            <v>m2</v>
          </cell>
          <cell r="V1711">
            <v>20922</v>
          </cell>
        </row>
        <row r="1712">
          <cell r="E1712" t="str">
            <v>Descripción:</v>
          </cell>
          <cell r="F1712" t="str">
            <v>Señalamiento horizontal por pulverización</v>
          </cell>
        </row>
        <row r="1714">
          <cell r="E1714" t="str">
            <v>1º - Equipo</v>
          </cell>
        </row>
        <row r="1715">
          <cell r="D1715">
            <v>5030</v>
          </cell>
          <cell r="E1715" t="str">
            <v>Camión con equipo pulverizador</v>
          </cell>
          <cell r="Q1715">
            <v>1</v>
          </cell>
          <cell r="T1715">
            <v>140</v>
          </cell>
          <cell r="U1715" t="str">
            <v>HP</v>
          </cell>
          <cell r="V1715">
            <v>185000</v>
          </cell>
          <cell r="W1715" t="str">
            <v>$</v>
          </cell>
        </row>
        <row r="1716">
          <cell r="D1716">
            <v>5028</v>
          </cell>
          <cell r="E1716" t="str">
            <v>Barredora sopladora</v>
          </cell>
          <cell r="Q1716">
            <v>1</v>
          </cell>
          <cell r="T1716">
            <v>60</v>
          </cell>
          <cell r="U1716" t="str">
            <v>HP</v>
          </cell>
          <cell r="V1716">
            <v>132600</v>
          </cell>
          <cell r="W1716" t="str">
            <v>$</v>
          </cell>
        </row>
        <row r="1717">
          <cell r="E1717" t="str">
            <v/>
          </cell>
          <cell r="T1717" t="str">
            <v/>
          </cell>
          <cell r="U1717" t="str">
            <v/>
          </cell>
          <cell r="V1717" t="str">
            <v/>
          </cell>
          <cell r="W1717" t="str">
            <v/>
          </cell>
        </row>
        <row r="1718">
          <cell r="E1718" t="str">
            <v/>
          </cell>
          <cell r="T1718" t="str">
            <v/>
          </cell>
          <cell r="U1718" t="str">
            <v/>
          </cell>
          <cell r="V1718" t="str">
            <v/>
          </cell>
          <cell r="W1718" t="str">
            <v/>
          </cell>
        </row>
        <row r="1719">
          <cell r="E1719" t="str">
            <v/>
          </cell>
          <cell r="T1719" t="str">
            <v/>
          </cell>
          <cell r="U1719" t="str">
            <v/>
          </cell>
          <cell r="V1719" t="str">
            <v/>
          </cell>
          <cell r="W1719" t="str">
            <v/>
          </cell>
        </row>
        <row r="1720">
          <cell r="E1720" t="str">
            <v/>
          </cell>
          <cell r="T1720" t="str">
            <v/>
          </cell>
          <cell r="U1720" t="str">
            <v/>
          </cell>
          <cell r="V1720" t="str">
            <v/>
          </cell>
          <cell r="W1720" t="str">
            <v/>
          </cell>
        </row>
        <row r="1721">
          <cell r="E1721" t="str">
            <v/>
          </cell>
          <cell r="T1721" t="str">
            <v/>
          </cell>
          <cell r="U1721" t="str">
            <v/>
          </cell>
          <cell r="V1721" t="str">
            <v/>
          </cell>
          <cell r="W1721" t="str">
            <v/>
          </cell>
        </row>
        <row r="1722">
          <cell r="E1722" t="str">
            <v/>
          </cell>
          <cell r="T1722" t="str">
            <v/>
          </cell>
          <cell r="U1722" t="str">
            <v/>
          </cell>
          <cell r="V1722" t="str">
            <v/>
          </cell>
          <cell r="W1722" t="str">
            <v/>
          </cell>
        </row>
        <row r="1723">
          <cell r="E1723" t="str">
            <v/>
          </cell>
          <cell r="T1723" t="str">
            <v/>
          </cell>
          <cell r="U1723" t="str">
            <v/>
          </cell>
          <cell r="V1723" t="str">
            <v/>
          </cell>
          <cell r="W1723" t="str">
            <v/>
          </cell>
        </row>
        <row r="1724">
          <cell r="T1724">
            <v>200</v>
          </cell>
          <cell r="U1724" t="str">
            <v>HP</v>
          </cell>
          <cell r="V1724">
            <v>317600</v>
          </cell>
          <cell r="W1724" t="str">
            <v>$</v>
          </cell>
        </row>
        <row r="1726">
          <cell r="E1726" t="str">
            <v>Rendimiento:</v>
          </cell>
          <cell r="K1726">
            <v>2500</v>
          </cell>
          <cell r="N1726" t="str">
            <v>m2</v>
          </cell>
          <cell r="O1726" t="str">
            <v>/ d</v>
          </cell>
        </row>
        <row r="1728">
          <cell r="E1728" t="str">
            <v>Amortización e intereses:</v>
          </cell>
        </row>
        <row r="1729">
          <cell r="E1729">
            <v>317600</v>
          </cell>
          <cell r="F1729" t="str">
            <v>$</v>
          </cell>
          <cell r="G1729" t="str">
            <v>x</v>
          </cell>
          <cell r="H1729">
            <v>8</v>
          </cell>
          <cell r="I1729" t="str">
            <v>h/d</v>
          </cell>
          <cell r="J1729" t="str">
            <v>+</v>
          </cell>
          <cell r="K1729">
            <v>317600</v>
          </cell>
          <cell r="L1729" t="str">
            <v>$</v>
          </cell>
          <cell r="M1729" t="str">
            <v>x</v>
          </cell>
          <cell r="N1729">
            <v>0.14000000000000001</v>
          </cell>
          <cell r="O1729" t="str">
            <v>/ a</v>
          </cell>
          <cell r="P1729" t="str">
            <v>x</v>
          </cell>
          <cell r="Q1729">
            <v>8</v>
          </cell>
          <cell r="R1729" t="str">
            <v>h/d</v>
          </cell>
          <cell r="S1729" t="str">
            <v>=</v>
          </cell>
          <cell r="T1729">
            <v>343.01</v>
          </cell>
          <cell r="U1729" t="str">
            <v>$/d</v>
          </cell>
        </row>
        <row r="1730">
          <cell r="E1730">
            <v>10000</v>
          </cell>
          <cell r="G1730" t="str">
            <v>h</v>
          </cell>
          <cell r="K1730">
            <v>2</v>
          </cell>
          <cell r="M1730" t="str">
            <v>x</v>
          </cell>
          <cell r="N1730">
            <v>2000</v>
          </cell>
          <cell r="O1730" t="str">
            <v>h / a</v>
          </cell>
        </row>
        <row r="1732">
          <cell r="E1732" t="str">
            <v>Reparaciones y Repuestos:</v>
          </cell>
        </row>
        <row r="1733">
          <cell r="E1733">
            <v>0.75</v>
          </cell>
          <cell r="F1733" t="str">
            <v>de amortización</v>
          </cell>
          <cell r="T1733">
            <v>190.56</v>
          </cell>
          <cell r="U1733" t="str">
            <v>$/d</v>
          </cell>
        </row>
        <row r="1735">
          <cell r="E1735" t="str">
            <v>Combustibles:</v>
          </cell>
        </row>
        <row r="1736">
          <cell r="E1736" t="str">
            <v>Gas Oil</v>
          </cell>
        </row>
        <row r="1737">
          <cell r="E1737">
            <v>0.14499999999999999</v>
          </cell>
          <cell r="F1737" t="str">
            <v>l/HP</v>
          </cell>
          <cell r="H1737" t="str">
            <v>x</v>
          </cell>
          <cell r="I1737">
            <v>200</v>
          </cell>
          <cell r="J1737" t="str">
            <v>HP  x  8 h/d   x</v>
          </cell>
          <cell r="N1737">
            <v>2.76</v>
          </cell>
          <cell r="O1737" t="str">
            <v>$ / l</v>
          </cell>
          <cell r="S1737" t="str">
            <v>=</v>
          </cell>
          <cell r="T1737">
            <v>640.32000000000005</v>
          </cell>
          <cell r="U1737" t="str">
            <v>$/d</v>
          </cell>
        </row>
        <row r="1739">
          <cell r="E1739" t="str">
            <v>Lubricantes</v>
          </cell>
        </row>
        <row r="1740">
          <cell r="E1740">
            <v>0.3</v>
          </cell>
          <cell r="F1740" t="str">
            <v>de combustibles</v>
          </cell>
          <cell r="T1740">
            <v>192.1</v>
          </cell>
          <cell r="U1740" t="str">
            <v>$/d</v>
          </cell>
        </row>
        <row r="1742">
          <cell r="E1742" t="str">
            <v>Mano de Obra</v>
          </cell>
        </row>
        <row r="1743">
          <cell r="D1743">
            <v>9010</v>
          </cell>
          <cell r="E1743" t="str">
            <v>OFICIAL ESPECIALIZADO</v>
          </cell>
          <cell r="K1743">
            <v>1</v>
          </cell>
          <cell r="L1743" t="str">
            <v>x</v>
          </cell>
          <cell r="N1743">
            <v>450.56</v>
          </cell>
          <cell r="O1743" t="str">
            <v>$/d</v>
          </cell>
          <cell r="P1743" t="str">
            <v>=</v>
          </cell>
          <cell r="Q1743">
            <v>450.56</v>
          </cell>
          <cell r="S1743" t="str">
            <v>$/d</v>
          </cell>
        </row>
        <row r="1744">
          <cell r="D1744">
            <v>9020</v>
          </cell>
          <cell r="E1744" t="str">
            <v>OFICIAL</v>
          </cell>
          <cell r="K1744">
            <v>1</v>
          </cell>
          <cell r="L1744" t="str">
            <v>x</v>
          </cell>
          <cell r="N1744">
            <v>420.88</v>
          </cell>
          <cell r="O1744" t="str">
            <v>$/d</v>
          </cell>
          <cell r="P1744" t="str">
            <v>=</v>
          </cell>
          <cell r="Q1744">
            <v>420.88</v>
          </cell>
          <cell r="S1744" t="str">
            <v>$/d</v>
          </cell>
        </row>
        <row r="1745">
          <cell r="D1745">
            <v>9030</v>
          </cell>
          <cell r="E1745" t="str">
            <v>MEDIO OFICIAL</v>
          </cell>
          <cell r="L1745" t="str">
            <v/>
          </cell>
          <cell r="N1745">
            <v>403.04</v>
          </cell>
          <cell r="O1745" t="str">
            <v>$/d</v>
          </cell>
          <cell r="P1745" t="str">
            <v>=</v>
          </cell>
          <cell r="Q1745">
            <v>0</v>
          </cell>
          <cell r="S1745" t="str">
            <v>$/d</v>
          </cell>
        </row>
        <row r="1746">
          <cell r="D1746">
            <v>9040</v>
          </cell>
          <cell r="E1746" t="str">
            <v>AYUDANTE</v>
          </cell>
          <cell r="K1746">
            <v>4</v>
          </cell>
          <cell r="L1746" t="str">
            <v>x</v>
          </cell>
          <cell r="N1746">
            <v>392.64</v>
          </cell>
          <cell r="O1746" t="str">
            <v>$/d</v>
          </cell>
          <cell r="P1746" t="str">
            <v>=</v>
          </cell>
          <cell r="Q1746">
            <v>1570.56</v>
          </cell>
          <cell r="S1746" t="str">
            <v>$/d</v>
          </cell>
        </row>
        <row r="1747">
          <cell r="Q1747">
            <v>2442</v>
          </cell>
          <cell r="S1747" t="str">
            <v>$/d</v>
          </cell>
        </row>
        <row r="1748">
          <cell r="E1748" t="str">
            <v>Vigilancia</v>
          </cell>
          <cell r="K1748">
            <v>0</v>
          </cell>
          <cell r="N1748">
            <v>0.1</v>
          </cell>
          <cell r="Q1748">
            <v>244.20000000000002</v>
          </cell>
          <cell r="S1748" t="str">
            <v>$/d</v>
          </cell>
          <cell r="T1748">
            <v>2686.2</v>
          </cell>
          <cell r="U1748" t="str">
            <v>$/d</v>
          </cell>
        </row>
        <row r="1750">
          <cell r="K1750" t="str">
            <v>Costo Diario</v>
          </cell>
          <cell r="T1750">
            <v>4052.1899999999996</v>
          </cell>
          <cell r="U1750" t="str">
            <v>$/d</v>
          </cell>
        </row>
        <row r="1752">
          <cell r="E1752" t="str">
            <v>Rendimiento</v>
          </cell>
          <cell r="K1752">
            <v>2500</v>
          </cell>
          <cell r="N1752" t="str">
            <v>m2</v>
          </cell>
          <cell r="O1752" t="str">
            <v>/ d</v>
          </cell>
        </row>
        <row r="1754">
          <cell r="E1754" t="str">
            <v>Costo por Unid.:</v>
          </cell>
          <cell r="K1754">
            <v>4052.1899999999996</v>
          </cell>
          <cell r="M1754" t="str">
            <v>$ / d</v>
          </cell>
          <cell r="S1754" t="str">
            <v>=</v>
          </cell>
          <cell r="Y1754">
            <v>1.62</v>
          </cell>
          <cell r="Z1754" t="str">
            <v>$/</v>
          </cell>
          <cell r="AA1754" t="str">
            <v>m2</v>
          </cell>
        </row>
        <row r="1755">
          <cell r="K1755">
            <v>2500</v>
          </cell>
          <cell r="L1755" t="str">
            <v>m2</v>
          </cell>
          <cell r="N1755" t="str">
            <v>/ d</v>
          </cell>
        </row>
        <row r="1756">
          <cell r="M1756" t="str">
            <v/>
          </cell>
        </row>
        <row r="1757">
          <cell r="E1757" t="str">
            <v>2º - Materiales</v>
          </cell>
        </row>
        <row r="1758">
          <cell r="D1758">
            <v>1151</v>
          </cell>
          <cell r="E1758" t="str">
            <v>Pint. termoplast. p/extruc. en caliente</v>
          </cell>
          <cell r="K1758">
            <v>0.1</v>
          </cell>
          <cell r="L1758" t="str">
            <v>m2</v>
          </cell>
          <cell r="M1758" t="str">
            <v>/</v>
          </cell>
          <cell r="N1758" t="str">
            <v>m2</v>
          </cell>
          <cell r="O1758" t="str">
            <v>x</v>
          </cell>
          <cell r="P1758">
            <v>0.46920000000000001</v>
          </cell>
          <cell r="S1758" t="str">
            <v>$/</v>
          </cell>
          <cell r="T1758" t="str">
            <v>m2</v>
          </cell>
          <cell r="U1758" t="str">
            <v>=</v>
          </cell>
          <cell r="V1758">
            <v>0.05</v>
          </cell>
          <cell r="W1758" t="str">
            <v>$/</v>
          </cell>
          <cell r="X1758" t="str">
            <v>m2</v>
          </cell>
        </row>
        <row r="1759">
          <cell r="D1759">
            <v>1152</v>
          </cell>
          <cell r="E1759" t="str">
            <v>Pint. termoplast. p/pulverización en caliente</v>
          </cell>
          <cell r="K1759">
            <v>0.9</v>
          </cell>
          <cell r="L1759" t="str">
            <v>m2</v>
          </cell>
          <cell r="M1759" t="str">
            <v>/</v>
          </cell>
          <cell r="N1759" t="str">
            <v>m2</v>
          </cell>
          <cell r="O1759" t="str">
            <v>x</v>
          </cell>
          <cell r="P1759">
            <v>84.272400000000005</v>
          </cell>
          <cell r="S1759" t="str">
            <v>$/</v>
          </cell>
          <cell r="T1759" t="str">
            <v>m2</v>
          </cell>
          <cell r="U1759" t="str">
            <v>=</v>
          </cell>
          <cell r="V1759">
            <v>75.849999999999994</v>
          </cell>
          <cell r="W1759" t="str">
            <v>$/</v>
          </cell>
          <cell r="X1759" t="str">
            <v>m2</v>
          </cell>
        </row>
        <row r="1760">
          <cell r="E1760" t="str">
            <v/>
          </cell>
          <cell r="L1760" t="str">
            <v/>
          </cell>
          <cell r="M1760" t="str">
            <v/>
          </cell>
          <cell r="N1760" t="str">
            <v/>
          </cell>
          <cell r="O1760" t="str">
            <v/>
          </cell>
          <cell r="P1760">
            <v>0</v>
          </cell>
          <cell r="S1760" t="str">
            <v/>
          </cell>
          <cell r="T1760" t="str">
            <v/>
          </cell>
          <cell r="U1760" t="str">
            <v/>
          </cell>
          <cell r="V1760">
            <v>0</v>
          </cell>
          <cell r="W1760" t="str">
            <v/>
          </cell>
          <cell r="X1760" t="str">
            <v/>
          </cell>
        </row>
        <row r="1761">
          <cell r="E1761" t="str">
            <v/>
          </cell>
          <cell r="L1761" t="str">
            <v/>
          </cell>
          <cell r="M1761" t="str">
            <v/>
          </cell>
          <cell r="N1761" t="str">
            <v/>
          </cell>
          <cell r="O1761" t="str">
            <v/>
          </cell>
          <cell r="P1761">
            <v>0</v>
          </cell>
          <cell r="S1761" t="str">
            <v/>
          </cell>
          <cell r="T1761" t="str">
            <v/>
          </cell>
          <cell r="U1761" t="str">
            <v/>
          </cell>
          <cell r="V1761">
            <v>0</v>
          </cell>
          <cell r="W1761" t="str">
            <v/>
          </cell>
          <cell r="X1761" t="str">
            <v/>
          </cell>
        </row>
        <row r="1762">
          <cell r="E1762" t="str">
            <v/>
          </cell>
          <cell r="L1762" t="str">
            <v/>
          </cell>
          <cell r="M1762" t="str">
            <v/>
          </cell>
          <cell r="N1762" t="str">
            <v/>
          </cell>
          <cell r="O1762" t="str">
            <v/>
          </cell>
          <cell r="P1762">
            <v>0</v>
          </cell>
          <cell r="S1762" t="str">
            <v/>
          </cell>
          <cell r="T1762" t="str">
            <v/>
          </cell>
          <cell r="U1762" t="str">
            <v/>
          </cell>
          <cell r="V1762">
            <v>0</v>
          </cell>
          <cell r="W1762" t="str">
            <v/>
          </cell>
          <cell r="X1762" t="str">
            <v/>
          </cell>
        </row>
        <row r="1763">
          <cell r="E1763" t="str">
            <v/>
          </cell>
          <cell r="L1763" t="str">
            <v/>
          </cell>
          <cell r="M1763" t="str">
            <v/>
          </cell>
          <cell r="N1763" t="str">
            <v/>
          </cell>
          <cell r="O1763" t="str">
            <v/>
          </cell>
          <cell r="P1763">
            <v>0</v>
          </cell>
          <cell r="S1763" t="str">
            <v/>
          </cell>
          <cell r="T1763" t="str">
            <v/>
          </cell>
          <cell r="U1763" t="str">
            <v/>
          </cell>
          <cell r="V1763">
            <v>0</v>
          </cell>
          <cell r="W1763" t="str">
            <v/>
          </cell>
          <cell r="X1763" t="str">
            <v/>
          </cell>
        </row>
        <row r="1764">
          <cell r="E1764" t="str">
            <v/>
          </cell>
          <cell r="L1764" t="str">
            <v/>
          </cell>
          <cell r="M1764" t="str">
            <v/>
          </cell>
          <cell r="N1764" t="str">
            <v/>
          </cell>
          <cell r="O1764" t="str">
            <v/>
          </cell>
          <cell r="P1764">
            <v>0</v>
          </cell>
          <cell r="S1764" t="str">
            <v/>
          </cell>
          <cell r="T1764" t="str">
            <v/>
          </cell>
          <cell r="U1764" t="str">
            <v/>
          </cell>
          <cell r="V1764">
            <v>0</v>
          </cell>
          <cell r="W1764" t="str">
            <v/>
          </cell>
          <cell r="X1764" t="str">
            <v/>
          </cell>
        </row>
        <row r="1765">
          <cell r="E1765" t="str">
            <v/>
          </cell>
          <cell r="L1765" t="str">
            <v/>
          </cell>
          <cell r="M1765" t="str">
            <v/>
          </cell>
          <cell r="N1765" t="str">
            <v/>
          </cell>
          <cell r="O1765" t="str">
            <v/>
          </cell>
          <cell r="P1765">
            <v>0</v>
          </cell>
          <cell r="S1765" t="str">
            <v/>
          </cell>
          <cell r="T1765" t="str">
            <v/>
          </cell>
          <cell r="U1765" t="str">
            <v/>
          </cell>
          <cell r="V1765">
            <v>0</v>
          </cell>
          <cell r="W1765" t="str">
            <v/>
          </cell>
          <cell r="X1765" t="str">
            <v/>
          </cell>
        </row>
        <row r="1766">
          <cell r="E1766" t="str">
            <v>Subtotal Materiales</v>
          </cell>
          <cell r="L1766" t="str">
            <v/>
          </cell>
          <cell r="V1766">
            <v>75.899999999999991</v>
          </cell>
          <cell r="W1766" t="str">
            <v>$/</v>
          </cell>
          <cell r="X1766" t="str">
            <v>m2</v>
          </cell>
        </row>
        <row r="1767">
          <cell r="E1767" t="str">
            <v>Desperdicio</v>
          </cell>
          <cell r="T1767">
            <v>0.02</v>
          </cell>
          <cell r="U1767" t="str">
            <v/>
          </cell>
          <cell r="V1767">
            <v>1.52</v>
          </cell>
          <cell r="W1767" t="str">
            <v>$/</v>
          </cell>
          <cell r="X1767" t="str">
            <v>m2</v>
          </cell>
          <cell r="Y1767">
            <v>77.419999999999987</v>
          </cell>
          <cell r="Z1767" t="str">
            <v>$/</v>
          </cell>
          <cell r="AA1767" t="str">
            <v>m2</v>
          </cell>
        </row>
        <row r="1769">
          <cell r="C1769">
            <v>1260</v>
          </cell>
          <cell r="E1769" t="str">
            <v>COSTO DEL ITEM</v>
          </cell>
          <cell r="Y1769">
            <v>79.039999999999992</v>
          </cell>
          <cell r="Z1769" t="str">
            <v>$/</v>
          </cell>
          <cell r="AA1769" t="str">
            <v>m2</v>
          </cell>
        </row>
        <row r="1771">
          <cell r="E1771" t="str">
            <v>Gastos Generales y Otros Gastos</v>
          </cell>
        </row>
        <row r="1772">
          <cell r="E1772" t="str">
            <v>Indirectos</v>
          </cell>
          <cell r="V1772">
            <v>0.18</v>
          </cell>
          <cell r="Y1772">
            <v>14.23</v>
          </cell>
          <cell r="Z1772" t="str">
            <v>$/</v>
          </cell>
          <cell r="AA1772" t="str">
            <v>m2</v>
          </cell>
        </row>
        <row r="1773">
          <cell r="E1773" t="str">
            <v>Beneficios</v>
          </cell>
          <cell r="V1773">
            <v>0.1</v>
          </cell>
          <cell r="Y1773">
            <v>7.9</v>
          </cell>
          <cell r="Z1773" t="str">
            <v>$/</v>
          </cell>
          <cell r="AA1773" t="str">
            <v>m2</v>
          </cell>
        </row>
        <row r="1774">
          <cell r="Y1774">
            <v>101.17</v>
          </cell>
          <cell r="Z1774" t="str">
            <v>$/</v>
          </cell>
          <cell r="AA1774" t="str">
            <v>m2</v>
          </cell>
        </row>
        <row r="1775">
          <cell r="E1775" t="str">
            <v>Gastos Financieros</v>
          </cell>
          <cell r="V1775">
            <v>0.02</v>
          </cell>
          <cell r="Y1775">
            <v>2.02</v>
          </cell>
          <cell r="Z1775" t="str">
            <v>$/</v>
          </cell>
          <cell r="AA1775" t="str">
            <v>m2</v>
          </cell>
        </row>
        <row r="1776">
          <cell r="Y1776">
            <v>103.19</v>
          </cell>
          <cell r="Z1776" t="str">
            <v>$/</v>
          </cell>
          <cell r="AA1776" t="str">
            <v>m2</v>
          </cell>
        </row>
        <row r="1777">
          <cell r="E1777" t="str">
            <v>I.V.A.</v>
          </cell>
          <cell r="V1777">
            <v>0.21</v>
          </cell>
          <cell r="Y1777">
            <v>21.67</v>
          </cell>
          <cell r="Z1777" t="str">
            <v>$/</v>
          </cell>
          <cell r="AA1777" t="str">
            <v>m2</v>
          </cell>
        </row>
        <row r="1778">
          <cell r="B1778">
            <v>1260</v>
          </cell>
          <cell r="V1778" t="str">
            <v>ADOPTADO</v>
          </cell>
          <cell r="Y1778">
            <v>124.86</v>
          </cell>
          <cell r="Z1778" t="str">
            <v>$/</v>
          </cell>
          <cell r="AA1778" t="str">
            <v>m2</v>
          </cell>
        </row>
        <row r="1779">
          <cell r="D1779">
            <v>1270</v>
          </cell>
          <cell r="E1779" t="str">
            <v>Item:</v>
          </cell>
          <cell r="F1779">
            <v>25</v>
          </cell>
          <cell r="R1779" t="str">
            <v>Unidad:</v>
          </cell>
          <cell r="T1779" t="str">
            <v>m2</v>
          </cell>
          <cell r="V1779">
            <v>300</v>
          </cell>
        </row>
        <row r="1780">
          <cell r="E1780" t="str">
            <v>Descripción:</v>
          </cell>
          <cell r="F1780" t="str">
            <v>Señalamiento vertical</v>
          </cell>
        </row>
        <row r="1782">
          <cell r="E1782" t="str">
            <v>1º - Equipo</v>
          </cell>
        </row>
        <row r="1783">
          <cell r="D1783">
            <v>5012</v>
          </cell>
          <cell r="E1783" t="str">
            <v>Camión volcador chico de 7m3</v>
          </cell>
          <cell r="Q1783">
            <v>1</v>
          </cell>
          <cell r="T1783">
            <v>140</v>
          </cell>
          <cell r="U1783" t="str">
            <v>HP</v>
          </cell>
          <cell r="V1783">
            <v>124800</v>
          </cell>
          <cell r="W1783" t="str">
            <v>$</v>
          </cell>
        </row>
        <row r="1784">
          <cell r="E1784" t="str">
            <v/>
          </cell>
          <cell r="T1784" t="str">
            <v/>
          </cell>
          <cell r="U1784" t="str">
            <v/>
          </cell>
          <cell r="V1784" t="str">
            <v/>
          </cell>
          <cell r="W1784" t="str">
            <v/>
          </cell>
        </row>
        <row r="1785">
          <cell r="E1785" t="str">
            <v/>
          </cell>
          <cell r="T1785" t="str">
            <v/>
          </cell>
          <cell r="U1785" t="str">
            <v/>
          </cell>
          <cell r="V1785" t="str">
            <v/>
          </cell>
          <cell r="W1785" t="str">
            <v/>
          </cell>
        </row>
        <row r="1786">
          <cell r="E1786" t="str">
            <v/>
          </cell>
          <cell r="T1786" t="str">
            <v/>
          </cell>
          <cell r="U1786" t="str">
            <v/>
          </cell>
          <cell r="V1786" t="str">
            <v/>
          </cell>
          <cell r="W1786" t="str">
            <v/>
          </cell>
        </row>
        <row r="1787">
          <cell r="E1787" t="str">
            <v/>
          </cell>
          <cell r="T1787" t="str">
            <v/>
          </cell>
          <cell r="U1787" t="str">
            <v/>
          </cell>
          <cell r="V1787" t="str">
            <v/>
          </cell>
          <cell r="W1787" t="str">
            <v/>
          </cell>
        </row>
        <row r="1788">
          <cell r="E1788" t="str">
            <v/>
          </cell>
          <cell r="T1788" t="str">
            <v/>
          </cell>
          <cell r="U1788" t="str">
            <v/>
          </cell>
          <cell r="V1788" t="str">
            <v/>
          </cell>
          <cell r="W1788" t="str">
            <v/>
          </cell>
        </row>
        <row r="1789">
          <cell r="E1789" t="str">
            <v/>
          </cell>
          <cell r="T1789" t="str">
            <v/>
          </cell>
          <cell r="U1789" t="str">
            <v/>
          </cell>
          <cell r="V1789" t="str">
            <v/>
          </cell>
          <cell r="W1789" t="str">
            <v/>
          </cell>
        </row>
        <row r="1790">
          <cell r="E1790" t="str">
            <v/>
          </cell>
          <cell r="T1790" t="str">
            <v/>
          </cell>
          <cell r="U1790" t="str">
            <v/>
          </cell>
          <cell r="V1790" t="str">
            <v/>
          </cell>
          <cell r="W1790" t="str">
            <v/>
          </cell>
        </row>
        <row r="1791">
          <cell r="E1791" t="str">
            <v/>
          </cell>
          <cell r="T1791" t="str">
            <v/>
          </cell>
          <cell r="U1791" t="str">
            <v/>
          </cell>
          <cell r="V1791" t="str">
            <v/>
          </cell>
          <cell r="W1791" t="str">
            <v/>
          </cell>
        </row>
        <row r="1792">
          <cell r="T1792">
            <v>140</v>
          </cell>
          <cell r="U1792" t="str">
            <v>HP</v>
          </cell>
          <cell r="V1792">
            <v>124800</v>
          </cell>
          <cell r="W1792" t="str">
            <v>$</v>
          </cell>
        </row>
        <row r="1794">
          <cell r="E1794" t="str">
            <v>Rendimiento:</v>
          </cell>
          <cell r="K1794">
            <v>12</v>
          </cell>
          <cell r="N1794" t="str">
            <v>m2</v>
          </cell>
          <cell r="O1794" t="str">
            <v>/ d</v>
          </cell>
        </row>
        <row r="1796">
          <cell r="E1796" t="str">
            <v>Amortización e intereses:</v>
          </cell>
        </row>
        <row r="1797">
          <cell r="E1797">
            <v>124800</v>
          </cell>
          <cell r="F1797" t="str">
            <v>$</v>
          </cell>
          <cell r="G1797" t="str">
            <v>x</v>
          </cell>
          <cell r="H1797">
            <v>8</v>
          </cell>
          <cell r="I1797" t="str">
            <v>h/d</v>
          </cell>
          <cell r="J1797" t="str">
            <v>+</v>
          </cell>
          <cell r="K1797">
            <v>124800</v>
          </cell>
          <cell r="L1797" t="str">
            <v>$</v>
          </cell>
          <cell r="M1797" t="str">
            <v>x</v>
          </cell>
          <cell r="N1797">
            <v>0.14000000000000001</v>
          </cell>
          <cell r="O1797" t="str">
            <v>/ a</v>
          </cell>
          <cell r="P1797" t="str">
            <v>x</v>
          </cell>
          <cell r="Q1797">
            <v>8</v>
          </cell>
          <cell r="R1797" t="str">
            <v>h/d</v>
          </cell>
          <cell r="S1797" t="str">
            <v>=</v>
          </cell>
          <cell r="T1797">
            <v>134.78</v>
          </cell>
          <cell r="U1797" t="str">
            <v>$/d</v>
          </cell>
        </row>
        <row r="1798">
          <cell r="E1798">
            <v>10000</v>
          </cell>
          <cell r="G1798" t="str">
            <v>h</v>
          </cell>
          <cell r="K1798">
            <v>2</v>
          </cell>
          <cell r="M1798" t="str">
            <v>x</v>
          </cell>
          <cell r="N1798">
            <v>2000</v>
          </cell>
          <cell r="O1798" t="str">
            <v>h / a</v>
          </cell>
        </row>
        <row r="1800">
          <cell r="E1800" t="str">
            <v>Reparaciones y Repuestos:</v>
          </cell>
        </row>
        <row r="1801">
          <cell r="E1801">
            <v>0.75</v>
          </cell>
          <cell r="F1801" t="str">
            <v>de amortización</v>
          </cell>
          <cell r="T1801">
            <v>74.88</v>
          </cell>
          <cell r="U1801" t="str">
            <v>$/d</v>
          </cell>
        </row>
        <row r="1803">
          <cell r="E1803" t="str">
            <v>Combustibles:</v>
          </cell>
        </row>
        <row r="1804">
          <cell r="E1804" t="str">
            <v>Gas Oil</v>
          </cell>
        </row>
        <row r="1805">
          <cell r="E1805">
            <v>0.14499999999999999</v>
          </cell>
          <cell r="F1805" t="str">
            <v>l/HP</v>
          </cell>
          <cell r="H1805" t="str">
            <v>x</v>
          </cell>
          <cell r="I1805">
            <v>140</v>
          </cell>
          <cell r="J1805" t="str">
            <v>HP  x  8 h/d   x</v>
          </cell>
          <cell r="N1805">
            <v>2.76</v>
          </cell>
          <cell r="O1805" t="str">
            <v>$ / l</v>
          </cell>
          <cell r="S1805" t="str">
            <v>=</v>
          </cell>
          <cell r="T1805">
            <v>448.22</v>
          </cell>
          <cell r="U1805" t="str">
            <v>$/d</v>
          </cell>
        </row>
        <row r="1807">
          <cell r="E1807" t="str">
            <v>Lubricantes</v>
          </cell>
        </row>
        <row r="1808">
          <cell r="E1808">
            <v>0.3</v>
          </cell>
          <cell r="F1808" t="str">
            <v>de combustibles</v>
          </cell>
          <cell r="T1808">
            <v>134.47</v>
          </cell>
          <cell r="U1808" t="str">
            <v>$/d</v>
          </cell>
        </row>
        <row r="1810">
          <cell r="E1810" t="str">
            <v>Mano de Obra</v>
          </cell>
        </row>
        <row r="1811">
          <cell r="D1811">
            <v>9010</v>
          </cell>
          <cell r="E1811" t="str">
            <v>OFICIAL ESPECIALIZADO</v>
          </cell>
          <cell r="K1811">
            <v>1</v>
          </cell>
          <cell r="L1811" t="str">
            <v>x</v>
          </cell>
          <cell r="N1811">
            <v>450.56</v>
          </cell>
          <cell r="O1811" t="str">
            <v>$/d</v>
          </cell>
          <cell r="P1811" t="str">
            <v>=</v>
          </cell>
          <cell r="Q1811">
            <v>450.56</v>
          </cell>
          <cell r="S1811" t="str">
            <v>$/d</v>
          </cell>
        </row>
        <row r="1812">
          <cell r="D1812">
            <v>9020</v>
          </cell>
          <cell r="E1812" t="str">
            <v>OFICIAL</v>
          </cell>
          <cell r="K1812">
            <v>1</v>
          </cell>
          <cell r="L1812" t="str">
            <v>x</v>
          </cell>
          <cell r="N1812">
            <v>420.88</v>
          </cell>
          <cell r="O1812" t="str">
            <v>$/d</v>
          </cell>
          <cell r="P1812" t="str">
            <v>=</v>
          </cell>
          <cell r="Q1812">
            <v>420.88</v>
          </cell>
          <cell r="S1812" t="str">
            <v>$/d</v>
          </cell>
        </row>
        <row r="1813">
          <cell r="D1813">
            <v>9030</v>
          </cell>
          <cell r="E1813" t="str">
            <v>MEDIO OFICIAL</v>
          </cell>
          <cell r="L1813" t="str">
            <v/>
          </cell>
          <cell r="N1813">
            <v>403.04</v>
          </cell>
          <cell r="O1813" t="str">
            <v>$/d</v>
          </cell>
          <cell r="P1813" t="str">
            <v>=</v>
          </cell>
          <cell r="Q1813">
            <v>0</v>
          </cell>
          <cell r="S1813" t="str">
            <v>$/d</v>
          </cell>
        </row>
        <row r="1814">
          <cell r="D1814">
            <v>9040</v>
          </cell>
          <cell r="E1814" t="str">
            <v>AYUDANTE</v>
          </cell>
          <cell r="K1814">
            <v>6</v>
          </cell>
          <cell r="L1814" t="str">
            <v>x</v>
          </cell>
          <cell r="N1814">
            <v>392.64</v>
          </cell>
          <cell r="O1814" t="str">
            <v>$/d</v>
          </cell>
          <cell r="P1814" t="str">
            <v>=</v>
          </cell>
          <cell r="Q1814">
            <v>2355.84</v>
          </cell>
          <cell r="S1814" t="str">
            <v>$/d</v>
          </cell>
        </row>
        <row r="1815">
          <cell r="Q1815">
            <v>3227.28</v>
          </cell>
          <cell r="S1815" t="str">
            <v>$/d</v>
          </cell>
        </row>
        <row r="1816">
          <cell r="E1816" t="str">
            <v>Vigilancia</v>
          </cell>
          <cell r="K1816">
            <v>0</v>
          </cell>
          <cell r="N1816">
            <v>0.1</v>
          </cell>
          <cell r="Q1816">
            <v>322.72800000000007</v>
          </cell>
          <cell r="S1816" t="str">
            <v>$/d</v>
          </cell>
          <cell r="T1816">
            <v>3550.0080000000003</v>
          </cell>
          <cell r="U1816" t="str">
            <v>$/d</v>
          </cell>
        </row>
        <row r="1818">
          <cell r="K1818" t="str">
            <v>Costo Diario</v>
          </cell>
          <cell r="T1818">
            <v>4342.3580000000002</v>
          </cell>
          <cell r="U1818" t="str">
            <v>$/d</v>
          </cell>
        </row>
        <row r="1820">
          <cell r="E1820" t="str">
            <v>Rendimiento</v>
          </cell>
          <cell r="K1820">
            <v>12</v>
          </cell>
          <cell r="N1820" t="str">
            <v>m2</v>
          </cell>
          <cell r="O1820" t="str">
            <v>/ d</v>
          </cell>
        </row>
        <row r="1822">
          <cell r="E1822" t="str">
            <v>Costo por Unid.:</v>
          </cell>
          <cell r="K1822">
            <v>4342.3580000000002</v>
          </cell>
          <cell r="M1822" t="str">
            <v>$ / d</v>
          </cell>
          <cell r="S1822" t="str">
            <v>=</v>
          </cell>
          <cell r="Y1822">
            <v>361.86</v>
          </cell>
          <cell r="Z1822" t="str">
            <v>$/</v>
          </cell>
          <cell r="AA1822" t="str">
            <v>m2</v>
          </cell>
        </row>
        <row r="1823">
          <cell r="K1823">
            <v>12</v>
          </cell>
          <cell r="L1823" t="str">
            <v>m2</v>
          </cell>
          <cell r="N1823" t="str">
            <v>/ d</v>
          </cell>
        </row>
        <row r="1824">
          <cell r="M1824" t="str">
            <v/>
          </cell>
        </row>
        <row r="1825">
          <cell r="E1825" t="str">
            <v>2º - Materiales</v>
          </cell>
        </row>
        <row r="1826">
          <cell r="D1826">
            <v>1155</v>
          </cell>
          <cell r="E1826" t="str">
            <v>Cartel p/señaliz. c/poste y bulonería</v>
          </cell>
          <cell r="K1826">
            <v>1</v>
          </cell>
          <cell r="L1826" t="str">
            <v>m2</v>
          </cell>
          <cell r="M1826" t="str">
            <v>./</v>
          </cell>
          <cell r="N1826" t="str">
            <v>m2</v>
          </cell>
          <cell r="O1826" t="str">
            <v>x</v>
          </cell>
          <cell r="P1826">
            <v>663</v>
          </cell>
          <cell r="S1826" t="str">
            <v>$/</v>
          </cell>
          <cell r="T1826" t="str">
            <v>m2</v>
          </cell>
          <cell r="U1826" t="str">
            <v>=</v>
          </cell>
          <cell r="V1826">
            <v>663</v>
          </cell>
          <cell r="W1826" t="str">
            <v>$/</v>
          </cell>
          <cell r="X1826" t="str">
            <v>m2</v>
          </cell>
        </row>
        <row r="1827">
          <cell r="E1827" t="str">
            <v/>
          </cell>
          <cell r="L1827" t="str">
            <v/>
          </cell>
          <cell r="M1827" t="str">
            <v/>
          </cell>
          <cell r="N1827" t="str">
            <v/>
          </cell>
          <cell r="O1827" t="str">
            <v/>
          </cell>
          <cell r="P1827">
            <v>0</v>
          </cell>
          <cell r="S1827" t="str">
            <v/>
          </cell>
          <cell r="T1827" t="str">
            <v/>
          </cell>
          <cell r="U1827" t="str">
            <v/>
          </cell>
          <cell r="V1827">
            <v>0</v>
          </cell>
          <cell r="W1827" t="str">
            <v/>
          </cell>
          <cell r="X1827" t="str">
            <v/>
          </cell>
        </row>
        <row r="1828">
          <cell r="E1828" t="str">
            <v/>
          </cell>
          <cell r="L1828" t="str">
            <v/>
          </cell>
          <cell r="M1828" t="str">
            <v/>
          </cell>
          <cell r="N1828" t="str">
            <v/>
          </cell>
          <cell r="O1828" t="str">
            <v/>
          </cell>
          <cell r="P1828">
            <v>0</v>
          </cell>
          <cell r="S1828" t="str">
            <v/>
          </cell>
          <cell r="T1828" t="str">
            <v/>
          </cell>
          <cell r="U1828" t="str">
            <v/>
          </cell>
          <cell r="V1828">
            <v>0</v>
          </cell>
          <cell r="W1828" t="str">
            <v/>
          </cell>
          <cell r="X1828" t="str">
            <v/>
          </cell>
        </row>
        <row r="1829">
          <cell r="E1829" t="str">
            <v/>
          </cell>
          <cell r="L1829" t="str">
            <v/>
          </cell>
          <cell r="M1829" t="str">
            <v/>
          </cell>
          <cell r="N1829" t="str">
            <v/>
          </cell>
          <cell r="O1829" t="str">
            <v/>
          </cell>
          <cell r="P1829">
            <v>0</v>
          </cell>
          <cell r="S1829" t="str">
            <v/>
          </cell>
          <cell r="T1829" t="str">
            <v/>
          </cell>
          <cell r="U1829" t="str">
            <v/>
          </cell>
          <cell r="V1829">
            <v>0</v>
          </cell>
          <cell r="W1829" t="str">
            <v/>
          </cell>
          <cell r="X1829" t="str">
            <v/>
          </cell>
        </row>
        <row r="1830">
          <cell r="E1830" t="str">
            <v/>
          </cell>
          <cell r="L1830" t="str">
            <v/>
          </cell>
          <cell r="M1830" t="str">
            <v/>
          </cell>
          <cell r="N1830" t="str">
            <v/>
          </cell>
          <cell r="O1830" t="str">
            <v/>
          </cell>
          <cell r="P1830">
            <v>0</v>
          </cell>
          <cell r="S1830" t="str">
            <v/>
          </cell>
          <cell r="T1830" t="str">
            <v/>
          </cell>
          <cell r="U1830" t="str">
            <v/>
          </cell>
          <cell r="V1830">
            <v>0</v>
          </cell>
          <cell r="W1830" t="str">
            <v/>
          </cell>
          <cell r="X1830" t="str">
            <v/>
          </cell>
        </row>
        <row r="1831">
          <cell r="E1831" t="str">
            <v/>
          </cell>
          <cell r="L1831" t="str">
            <v/>
          </cell>
          <cell r="M1831" t="str">
            <v/>
          </cell>
          <cell r="N1831" t="str">
            <v/>
          </cell>
          <cell r="O1831" t="str">
            <v/>
          </cell>
          <cell r="P1831">
            <v>0</v>
          </cell>
          <cell r="S1831" t="str">
            <v/>
          </cell>
          <cell r="T1831" t="str">
            <v/>
          </cell>
          <cell r="U1831" t="str">
            <v/>
          </cell>
          <cell r="V1831">
            <v>0</v>
          </cell>
          <cell r="W1831" t="str">
            <v/>
          </cell>
          <cell r="X1831" t="str">
            <v/>
          </cell>
        </row>
        <row r="1832">
          <cell r="E1832" t="str">
            <v/>
          </cell>
          <cell r="L1832" t="str">
            <v/>
          </cell>
          <cell r="M1832" t="str">
            <v/>
          </cell>
          <cell r="N1832" t="str">
            <v/>
          </cell>
          <cell r="O1832" t="str">
            <v/>
          </cell>
          <cell r="P1832">
            <v>0</v>
          </cell>
          <cell r="S1832" t="str">
            <v/>
          </cell>
          <cell r="T1832" t="str">
            <v/>
          </cell>
          <cell r="U1832" t="str">
            <v/>
          </cell>
          <cell r="V1832">
            <v>0</v>
          </cell>
          <cell r="W1832" t="str">
            <v/>
          </cell>
          <cell r="X1832" t="str">
            <v/>
          </cell>
        </row>
        <row r="1833">
          <cell r="E1833" t="str">
            <v/>
          </cell>
          <cell r="L1833" t="str">
            <v/>
          </cell>
          <cell r="M1833" t="str">
            <v/>
          </cell>
          <cell r="N1833" t="str">
            <v/>
          </cell>
          <cell r="O1833" t="str">
            <v/>
          </cell>
          <cell r="P1833">
            <v>0</v>
          </cell>
          <cell r="S1833" t="str">
            <v/>
          </cell>
          <cell r="T1833" t="str">
            <v/>
          </cell>
          <cell r="U1833" t="str">
            <v/>
          </cell>
          <cell r="V1833">
            <v>0</v>
          </cell>
          <cell r="W1833" t="str">
            <v/>
          </cell>
          <cell r="X1833" t="str">
            <v/>
          </cell>
        </row>
        <row r="1834">
          <cell r="E1834" t="str">
            <v>Subtotal Materiales</v>
          </cell>
          <cell r="L1834" t="str">
            <v/>
          </cell>
          <cell r="V1834">
            <v>663</v>
          </cell>
          <cell r="W1834" t="str">
            <v>$/</v>
          </cell>
          <cell r="X1834" t="str">
            <v>m2</v>
          </cell>
        </row>
        <row r="1835">
          <cell r="E1835" t="str">
            <v>Desperdicio</v>
          </cell>
          <cell r="T1835">
            <v>0.02</v>
          </cell>
          <cell r="U1835" t="str">
            <v/>
          </cell>
          <cell r="V1835">
            <v>13.26</v>
          </cell>
          <cell r="W1835" t="str">
            <v>$/</v>
          </cell>
          <cell r="X1835" t="str">
            <v>m2</v>
          </cell>
          <cell r="Y1835">
            <v>676.26</v>
          </cell>
          <cell r="Z1835" t="str">
            <v>$/</v>
          </cell>
          <cell r="AA1835" t="str">
            <v>m2</v>
          </cell>
        </row>
        <row r="1837">
          <cell r="C1837">
            <v>1270</v>
          </cell>
          <cell r="E1837" t="str">
            <v>COSTO DEL ITEM</v>
          </cell>
          <cell r="Y1837">
            <v>1038.1199999999999</v>
          </cell>
          <cell r="Z1837" t="str">
            <v>$/</v>
          </cell>
          <cell r="AA1837" t="str">
            <v>m2</v>
          </cell>
        </row>
        <row r="1839">
          <cell r="E1839" t="str">
            <v>Gastos Generales y Otros Gastos</v>
          </cell>
        </row>
        <row r="1840">
          <cell r="E1840" t="str">
            <v>Indirectos</v>
          </cell>
          <cell r="V1840">
            <v>0.18</v>
          </cell>
          <cell r="Y1840">
            <v>186.86</v>
          </cell>
          <cell r="Z1840" t="str">
            <v>$/</v>
          </cell>
          <cell r="AA1840" t="str">
            <v>m2</v>
          </cell>
        </row>
        <row r="1841">
          <cell r="E1841" t="str">
            <v>Beneficios</v>
          </cell>
          <cell r="V1841">
            <v>0.1</v>
          </cell>
          <cell r="Y1841">
            <v>103.81</v>
          </cell>
          <cell r="Z1841" t="str">
            <v>$/</v>
          </cell>
          <cell r="AA1841" t="str">
            <v>m2</v>
          </cell>
        </row>
        <row r="1842">
          <cell r="Y1842">
            <v>1328.79</v>
          </cell>
          <cell r="Z1842" t="str">
            <v>$/</v>
          </cell>
          <cell r="AA1842" t="str">
            <v>m2</v>
          </cell>
        </row>
        <row r="1843">
          <cell r="E1843" t="str">
            <v>Gastos Financieros</v>
          </cell>
          <cell r="V1843">
            <v>0.02</v>
          </cell>
          <cell r="Y1843">
            <v>26.58</v>
          </cell>
          <cell r="Z1843" t="str">
            <v>$/</v>
          </cell>
          <cell r="AA1843" t="str">
            <v>m2</v>
          </cell>
        </row>
        <row r="1844">
          <cell r="Y1844">
            <v>1355.37</v>
          </cell>
          <cell r="Z1844" t="str">
            <v>$/</v>
          </cell>
          <cell r="AA1844" t="str">
            <v>m2</v>
          </cell>
        </row>
        <row r="1845">
          <cell r="E1845" t="str">
            <v>I.V.A.</v>
          </cell>
          <cell r="V1845">
            <v>0.21</v>
          </cell>
          <cell r="Y1845">
            <v>284.63</v>
          </cell>
          <cell r="Z1845" t="str">
            <v>$/</v>
          </cell>
          <cell r="AA1845" t="str">
            <v>m2</v>
          </cell>
        </row>
        <row r="1846">
          <cell r="B1846">
            <v>1270</v>
          </cell>
          <cell r="V1846" t="str">
            <v>ADOPTADO</v>
          </cell>
          <cell r="Y1846">
            <v>1640</v>
          </cell>
          <cell r="Z1846" t="str">
            <v>$/</v>
          </cell>
          <cell r="AA1846" t="str">
            <v>m2</v>
          </cell>
        </row>
        <row r="1847">
          <cell r="D1847">
            <v>1280</v>
          </cell>
          <cell r="E1847" t="str">
            <v>Item:</v>
          </cell>
          <cell r="F1847">
            <v>26</v>
          </cell>
          <cell r="R1847" t="str">
            <v>Unidad:</v>
          </cell>
          <cell r="T1847" t="str">
            <v>ml</v>
          </cell>
          <cell r="V1847">
            <v>105</v>
          </cell>
        </row>
        <row r="1848">
          <cell r="E1848" t="str">
            <v>Descripción:</v>
          </cell>
          <cell r="F1848" t="str">
            <v>Reparación y mantenimiento de barandas metálicas</v>
          </cell>
        </row>
        <row r="1850">
          <cell r="E1850" t="str">
            <v>1º - Equipo</v>
          </cell>
        </row>
        <row r="1851">
          <cell r="D1851">
            <v>5012</v>
          </cell>
          <cell r="E1851" t="str">
            <v>Camión volcador chico de 7m3</v>
          </cell>
          <cell r="Q1851">
            <v>1</v>
          </cell>
          <cell r="T1851">
            <v>140</v>
          </cell>
          <cell r="U1851" t="str">
            <v>HP</v>
          </cell>
          <cell r="V1851">
            <v>124800</v>
          </cell>
          <cell r="W1851" t="str">
            <v>$</v>
          </cell>
        </row>
        <row r="1852">
          <cell r="E1852" t="str">
            <v/>
          </cell>
          <cell r="T1852" t="str">
            <v/>
          </cell>
          <cell r="U1852" t="str">
            <v/>
          </cell>
          <cell r="V1852" t="str">
            <v/>
          </cell>
          <cell r="W1852" t="str">
            <v/>
          </cell>
        </row>
        <row r="1853">
          <cell r="E1853" t="str">
            <v/>
          </cell>
          <cell r="T1853" t="str">
            <v/>
          </cell>
          <cell r="U1853" t="str">
            <v/>
          </cell>
          <cell r="V1853" t="str">
            <v/>
          </cell>
          <cell r="W1853" t="str">
            <v/>
          </cell>
        </row>
        <row r="1854">
          <cell r="E1854" t="str">
            <v/>
          </cell>
          <cell r="T1854" t="str">
            <v/>
          </cell>
          <cell r="U1854" t="str">
            <v/>
          </cell>
          <cell r="V1854" t="str">
            <v/>
          </cell>
          <cell r="W1854" t="str">
            <v/>
          </cell>
        </row>
        <row r="1855">
          <cell r="E1855" t="str">
            <v/>
          </cell>
          <cell r="T1855" t="str">
            <v/>
          </cell>
          <cell r="U1855" t="str">
            <v/>
          </cell>
          <cell r="V1855" t="str">
            <v/>
          </cell>
          <cell r="W1855" t="str">
            <v/>
          </cell>
        </row>
        <row r="1856">
          <cell r="E1856" t="str">
            <v/>
          </cell>
          <cell r="T1856" t="str">
            <v/>
          </cell>
          <cell r="U1856" t="str">
            <v/>
          </cell>
          <cell r="V1856" t="str">
            <v/>
          </cell>
          <cell r="W1856" t="str">
            <v/>
          </cell>
        </row>
        <row r="1857">
          <cell r="E1857" t="str">
            <v/>
          </cell>
          <cell r="T1857" t="str">
            <v/>
          </cell>
          <cell r="U1857" t="str">
            <v/>
          </cell>
          <cell r="V1857" t="str">
            <v/>
          </cell>
          <cell r="W1857" t="str">
            <v/>
          </cell>
        </row>
        <row r="1858">
          <cell r="E1858" t="str">
            <v/>
          </cell>
          <cell r="T1858" t="str">
            <v/>
          </cell>
          <cell r="U1858" t="str">
            <v/>
          </cell>
          <cell r="V1858" t="str">
            <v/>
          </cell>
          <cell r="W1858" t="str">
            <v/>
          </cell>
        </row>
        <row r="1859">
          <cell r="E1859" t="str">
            <v/>
          </cell>
          <cell r="T1859" t="str">
            <v/>
          </cell>
          <cell r="U1859" t="str">
            <v/>
          </cell>
          <cell r="V1859" t="str">
            <v/>
          </cell>
          <cell r="W1859" t="str">
            <v/>
          </cell>
        </row>
        <row r="1860">
          <cell r="T1860">
            <v>140</v>
          </cell>
          <cell r="U1860" t="str">
            <v>HP</v>
          </cell>
          <cell r="V1860">
            <v>124800</v>
          </cell>
          <cell r="W1860" t="str">
            <v>$</v>
          </cell>
        </row>
        <row r="1862">
          <cell r="E1862" t="str">
            <v>Rendimiento:</v>
          </cell>
          <cell r="K1862">
            <v>120</v>
          </cell>
          <cell r="N1862" t="str">
            <v>ml</v>
          </cell>
          <cell r="O1862" t="str">
            <v>/ d</v>
          </cell>
        </row>
        <row r="1864">
          <cell r="E1864" t="str">
            <v>Amortización e intereses:</v>
          </cell>
        </row>
        <row r="1865">
          <cell r="E1865">
            <v>124800</v>
          </cell>
          <cell r="F1865" t="str">
            <v>$</v>
          </cell>
          <cell r="G1865" t="str">
            <v>x</v>
          </cell>
          <cell r="H1865">
            <v>8</v>
          </cell>
          <cell r="I1865" t="str">
            <v>h/d</v>
          </cell>
          <cell r="J1865" t="str">
            <v>+</v>
          </cell>
          <cell r="K1865">
            <v>124800</v>
          </cell>
          <cell r="L1865" t="str">
            <v>$</v>
          </cell>
          <cell r="M1865" t="str">
            <v>x</v>
          </cell>
          <cell r="N1865">
            <v>0.14000000000000001</v>
          </cell>
          <cell r="O1865" t="str">
            <v>/ a</v>
          </cell>
          <cell r="P1865" t="str">
            <v>x</v>
          </cell>
          <cell r="Q1865">
            <v>8</v>
          </cell>
          <cell r="R1865" t="str">
            <v>h/d</v>
          </cell>
          <cell r="S1865" t="str">
            <v>=</v>
          </cell>
          <cell r="T1865">
            <v>134.78</v>
          </cell>
          <cell r="U1865" t="str">
            <v>$/d</v>
          </cell>
        </row>
        <row r="1866">
          <cell r="E1866">
            <v>10000</v>
          </cell>
          <cell r="G1866" t="str">
            <v>h</v>
          </cell>
          <cell r="K1866">
            <v>2</v>
          </cell>
          <cell r="M1866" t="str">
            <v>x</v>
          </cell>
          <cell r="N1866">
            <v>2000</v>
          </cell>
          <cell r="O1866" t="str">
            <v>h / a</v>
          </cell>
        </row>
        <row r="1868">
          <cell r="E1868" t="str">
            <v>Reparaciones y Repuestos:</v>
          </cell>
        </row>
        <row r="1869">
          <cell r="E1869">
            <v>0.75</v>
          </cell>
          <cell r="F1869" t="str">
            <v>de amortización</v>
          </cell>
          <cell r="T1869">
            <v>74.88</v>
          </cell>
          <cell r="U1869" t="str">
            <v>$/d</v>
          </cell>
        </row>
        <row r="1871">
          <cell r="E1871" t="str">
            <v>Combustibles:</v>
          </cell>
        </row>
        <row r="1872">
          <cell r="E1872" t="str">
            <v>Gas Oil</v>
          </cell>
        </row>
        <row r="1873">
          <cell r="E1873">
            <v>0.14499999999999999</v>
          </cell>
          <cell r="F1873" t="str">
            <v>l/HP</v>
          </cell>
          <cell r="H1873" t="str">
            <v>x</v>
          </cell>
          <cell r="I1873">
            <v>140</v>
          </cell>
          <cell r="J1873" t="str">
            <v>HP  x  8 h/d   x</v>
          </cell>
          <cell r="N1873">
            <v>2.76</v>
          </cell>
          <cell r="O1873" t="str">
            <v>$ / l</v>
          </cell>
          <cell r="S1873" t="str">
            <v>=</v>
          </cell>
          <cell r="T1873">
            <v>448.22</v>
          </cell>
          <cell r="U1873" t="str">
            <v>$/d</v>
          </cell>
        </row>
        <row r="1875">
          <cell r="E1875" t="str">
            <v>Lubricantes</v>
          </cell>
        </row>
        <row r="1876">
          <cell r="E1876">
            <v>0.3</v>
          </cell>
          <cell r="F1876" t="str">
            <v>de combustibles</v>
          </cell>
          <cell r="T1876">
            <v>134.47</v>
          </cell>
          <cell r="U1876" t="str">
            <v>$/d</v>
          </cell>
        </row>
        <row r="1878">
          <cell r="E1878" t="str">
            <v>Mano de Obra</v>
          </cell>
        </row>
        <row r="1879">
          <cell r="D1879">
            <v>9010</v>
          </cell>
          <cell r="E1879" t="str">
            <v>OFICIAL ESPECIALIZADO</v>
          </cell>
          <cell r="K1879">
            <v>1</v>
          </cell>
          <cell r="L1879" t="str">
            <v>x</v>
          </cell>
          <cell r="N1879">
            <v>450.56</v>
          </cell>
          <cell r="O1879" t="str">
            <v>$/d</v>
          </cell>
          <cell r="P1879" t="str">
            <v>=</v>
          </cell>
          <cell r="Q1879">
            <v>450.56</v>
          </cell>
          <cell r="S1879" t="str">
            <v>$/d</v>
          </cell>
        </row>
        <row r="1880">
          <cell r="D1880">
            <v>9020</v>
          </cell>
          <cell r="E1880" t="str">
            <v>OFICIAL</v>
          </cell>
          <cell r="K1880">
            <v>2</v>
          </cell>
          <cell r="L1880" t="str">
            <v>x</v>
          </cell>
          <cell r="N1880">
            <v>420.88</v>
          </cell>
          <cell r="O1880" t="str">
            <v>$/d</v>
          </cell>
          <cell r="P1880" t="str">
            <v>=</v>
          </cell>
          <cell r="Q1880">
            <v>841.76</v>
          </cell>
          <cell r="S1880" t="str">
            <v>$/d</v>
          </cell>
        </row>
        <row r="1881">
          <cell r="D1881">
            <v>9030</v>
          </cell>
          <cell r="E1881" t="str">
            <v>MEDIO OFICIAL</v>
          </cell>
          <cell r="L1881" t="str">
            <v/>
          </cell>
          <cell r="N1881">
            <v>403.04</v>
          </cell>
          <cell r="O1881" t="str">
            <v>$/d</v>
          </cell>
          <cell r="P1881" t="str">
            <v>=</v>
          </cell>
          <cell r="Q1881">
            <v>0</v>
          </cell>
          <cell r="S1881" t="str">
            <v>$/d</v>
          </cell>
        </row>
        <row r="1882">
          <cell r="D1882">
            <v>9040</v>
          </cell>
          <cell r="E1882" t="str">
            <v>AYUDANTE</v>
          </cell>
          <cell r="K1882">
            <v>6</v>
          </cell>
          <cell r="L1882" t="str">
            <v>x</v>
          </cell>
          <cell r="N1882">
            <v>392.64</v>
          </cell>
          <cell r="O1882" t="str">
            <v>$/d</v>
          </cell>
          <cell r="P1882" t="str">
            <v>=</v>
          </cell>
          <cell r="Q1882">
            <v>2355.84</v>
          </cell>
          <cell r="S1882" t="str">
            <v>$/d</v>
          </cell>
        </row>
        <row r="1883">
          <cell r="Q1883">
            <v>3648.16</v>
          </cell>
          <cell r="S1883" t="str">
            <v>$/d</v>
          </cell>
        </row>
        <row r="1884">
          <cell r="E1884" t="str">
            <v>Vigilancia</v>
          </cell>
          <cell r="K1884">
            <v>0</v>
          </cell>
          <cell r="N1884">
            <v>0.1</v>
          </cell>
          <cell r="Q1884">
            <v>364.81600000000003</v>
          </cell>
          <cell r="S1884" t="str">
            <v>$/d</v>
          </cell>
          <cell r="T1884">
            <v>4012.9759999999997</v>
          </cell>
          <cell r="U1884" t="str">
            <v>$/d</v>
          </cell>
        </row>
        <row r="1886">
          <cell r="K1886" t="str">
            <v>Costo Diario</v>
          </cell>
          <cell r="T1886">
            <v>4805.326</v>
          </cell>
          <cell r="U1886" t="str">
            <v>$/d</v>
          </cell>
        </row>
        <row r="1888">
          <cell r="E1888" t="str">
            <v>Rendimiento</v>
          </cell>
          <cell r="K1888">
            <v>120</v>
          </cell>
          <cell r="N1888" t="str">
            <v>ml</v>
          </cell>
          <cell r="O1888" t="str">
            <v>/ d</v>
          </cell>
        </row>
        <row r="1890">
          <cell r="E1890" t="str">
            <v>Costo por Unid.:</v>
          </cell>
          <cell r="K1890">
            <v>4805.326</v>
          </cell>
          <cell r="M1890" t="str">
            <v>$ / d</v>
          </cell>
          <cell r="S1890" t="str">
            <v>=</v>
          </cell>
          <cell r="Y1890">
            <v>40.04</v>
          </cell>
          <cell r="Z1890" t="str">
            <v>$/</v>
          </cell>
          <cell r="AA1890" t="str">
            <v>ml</v>
          </cell>
        </row>
        <row r="1891">
          <cell r="K1891">
            <v>120</v>
          </cell>
          <cell r="L1891" t="str">
            <v>ml</v>
          </cell>
          <cell r="N1891" t="str">
            <v>/ d</v>
          </cell>
        </row>
        <row r="1892">
          <cell r="M1892" t="str">
            <v/>
          </cell>
        </row>
        <row r="1893">
          <cell r="E1893" t="str">
            <v>2º - Materiales</v>
          </cell>
        </row>
        <row r="1894">
          <cell r="D1894">
            <v>1101</v>
          </cell>
          <cell r="E1894" t="str">
            <v>Baranda metálica zincada L: 7,62 m</v>
          </cell>
          <cell r="K1894">
            <v>0.13100000000000001</v>
          </cell>
          <cell r="L1894" t="str">
            <v>m</v>
          </cell>
          <cell r="M1894" t="str">
            <v>/</v>
          </cell>
          <cell r="N1894" t="str">
            <v>ml</v>
          </cell>
          <cell r="O1894" t="str">
            <v>x</v>
          </cell>
          <cell r="P1894">
            <v>656.49239999999998</v>
          </cell>
          <cell r="S1894" t="str">
            <v>$/</v>
          </cell>
          <cell r="T1894" t="str">
            <v>m</v>
          </cell>
          <cell r="U1894" t="str">
            <v>=</v>
          </cell>
          <cell r="V1894">
            <v>86</v>
          </cell>
          <cell r="W1894" t="str">
            <v>$/</v>
          </cell>
          <cell r="X1894" t="str">
            <v>ml</v>
          </cell>
        </row>
        <row r="1895">
          <cell r="D1895">
            <v>1102</v>
          </cell>
          <cell r="E1895" t="str">
            <v>Poste cincado "U"</v>
          </cell>
          <cell r="K1895">
            <v>0.26300000000000001</v>
          </cell>
          <cell r="L1895" t="str">
            <v>u</v>
          </cell>
          <cell r="M1895" t="str">
            <v>/</v>
          </cell>
          <cell r="N1895" t="str">
            <v>ml</v>
          </cell>
          <cell r="O1895" t="str">
            <v>x</v>
          </cell>
          <cell r="P1895">
            <v>162.30240000000001</v>
          </cell>
          <cell r="S1895" t="str">
            <v>$/</v>
          </cell>
          <cell r="T1895" t="str">
            <v>u</v>
          </cell>
          <cell r="U1895" t="str">
            <v>=</v>
          </cell>
          <cell r="V1895">
            <v>42.69</v>
          </cell>
          <cell r="W1895" t="str">
            <v>$/</v>
          </cell>
          <cell r="X1895" t="str">
            <v>ml</v>
          </cell>
        </row>
        <row r="1896">
          <cell r="D1896">
            <v>1103</v>
          </cell>
          <cell r="E1896" t="str">
            <v>Ala terminal</v>
          </cell>
          <cell r="K1896">
            <v>3.0000000000000001E-3</v>
          </cell>
          <cell r="L1896" t="str">
            <v>tn</v>
          </cell>
          <cell r="M1896" t="str">
            <v>/</v>
          </cell>
          <cell r="N1896" t="str">
            <v>ml</v>
          </cell>
          <cell r="O1896" t="str">
            <v>x</v>
          </cell>
          <cell r="P1896">
            <v>174.78720000000001</v>
          </cell>
          <cell r="S1896" t="str">
            <v>$/</v>
          </cell>
          <cell r="T1896" t="str">
            <v>tn</v>
          </cell>
          <cell r="U1896" t="str">
            <v>=</v>
          </cell>
          <cell r="V1896">
            <v>0.52436160000000009</v>
          </cell>
          <cell r="W1896" t="str">
            <v>$/</v>
          </cell>
          <cell r="X1896" t="str">
            <v>ml</v>
          </cell>
        </row>
        <row r="1897">
          <cell r="D1897">
            <v>1104</v>
          </cell>
          <cell r="E1897" t="str">
            <v>Escuadras c/laminas reflectivas</v>
          </cell>
          <cell r="K1897">
            <v>0.26300000000000001</v>
          </cell>
          <cell r="L1897" t="str">
            <v>m3</v>
          </cell>
          <cell r="M1897" t="str">
            <v>/</v>
          </cell>
          <cell r="N1897" t="str">
            <v>ml</v>
          </cell>
          <cell r="O1897" t="str">
            <v>x</v>
          </cell>
          <cell r="P1897">
            <v>5.6201999999999996</v>
          </cell>
          <cell r="S1897" t="str">
            <v>$/</v>
          </cell>
          <cell r="T1897" t="str">
            <v>tn</v>
          </cell>
          <cell r="U1897" t="str">
            <v>=</v>
          </cell>
          <cell r="V1897">
            <v>1.4781126</v>
          </cell>
          <cell r="W1897" t="str">
            <v>$/</v>
          </cell>
          <cell r="X1897" t="str">
            <v>ml</v>
          </cell>
        </row>
        <row r="1898">
          <cell r="D1898">
            <v>1105</v>
          </cell>
          <cell r="E1898" t="str">
            <v>Bulones y tuercas</v>
          </cell>
          <cell r="K1898">
            <v>1</v>
          </cell>
          <cell r="L1898" t="str">
            <v>m</v>
          </cell>
          <cell r="M1898" t="str">
            <v>/</v>
          </cell>
          <cell r="N1898" t="str">
            <v>ml</v>
          </cell>
          <cell r="O1898" t="str">
            <v>x</v>
          </cell>
          <cell r="P1898">
            <v>7.7009999999999996</v>
          </cell>
          <cell r="S1898" t="str">
            <v>$/</v>
          </cell>
          <cell r="T1898" t="str">
            <v>m</v>
          </cell>
          <cell r="U1898" t="str">
            <v>=</v>
          </cell>
          <cell r="V1898">
            <v>7.7</v>
          </cell>
          <cell r="W1898" t="str">
            <v>$/</v>
          </cell>
          <cell r="X1898" t="str">
            <v>ml</v>
          </cell>
        </row>
        <row r="1899">
          <cell r="D1899">
            <v>1201</v>
          </cell>
          <cell r="E1899" t="str">
            <v>Herramientas menores</v>
          </cell>
          <cell r="K1899">
            <v>4</v>
          </cell>
          <cell r="L1899" t="str">
            <v>u</v>
          </cell>
          <cell r="M1899" t="str">
            <v>/</v>
          </cell>
          <cell r="N1899" t="str">
            <v>ml</v>
          </cell>
          <cell r="O1899" t="str">
            <v>x</v>
          </cell>
          <cell r="P1899">
            <v>3</v>
          </cell>
          <cell r="S1899" t="str">
            <v>$/</v>
          </cell>
          <cell r="T1899" t="str">
            <v>u</v>
          </cell>
          <cell r="U1899" t="str">
            <v>=</v>
          </cell>
          <cell r="V1899">
            <v>12</v>
          </cell>
          <cell r="W1899" t="str">
            <v>$/</v>
          </cell>
          <cell r="X1899" t="str">
            <v>ml</v>
          </cell>
        </row>
        <row r="1900">
          <cell r="E1900" t="str">
            <v/>
          </cell>
          <cell r="L1900" t="str">
            <v/>
          </cell>
          <cell r="N1900" t="str">
            <v/>
          </cell>
          <cell r="O1900" t="str">
            <v/>
          </cell>
          <cell r="P1900">
            <v>0</v>
          </cell>
          <cell r="T1900" t="str">
            <v/>
          </cell>
          <cell r="V1900">
            <v>0</v>
          </cell>
          <cell r="W1900" t="str">
            <v/>
          </cell>
          <cell r="X1900" t="str">
            <v>ml</v>
          </cell>
        </row>
        <row r="1901">
          <cell r="E1901" t="str">
            <v/>
          </cell>
          <cell r="L1901" t="str">
            <v/>
          </cell>
          <cell r="N1901" t="str">
            <v/>
          </cell>
          <cell r="O1901" t="str">
            <v/>
          </cell>
          <cell r="P1901">
            <v>0</v>
          </cell>
          <cell r="T1901" t="str">
            <v/>
          </cell>
          <cell r="V1901">
            <v>0</v>
          </cell>
          <cell r="W1901" t="str">
            <v/>
          </cell>
          <cell r="X1901" t="str">
            <v/>
          </cell>
        </row>
        <row r="1902">
          <cell r="E1902" t="str">
            <v>Subtotal Materiales</v>
          </cell>
          <cell r="L1902" t="str">
            <v/>
          </cell>
          <cell r="V1902">
            <v>150.39247419999998</v>
          </cell>
          <cell r="W1902" t="str">
            <v>$/</v>
          </cell>
          <cell r="X1902" t="str">
            <v>ml</v>
          </cell>
        </row>
        <row r="1903">
          <cell r="E1903" t="str">
            <v>Desperdicio</v>
          </cell>
          <cell r="T1903">
            <v>0.02</v>
          </cell>
          <cell r="U1903" t="str">
            <v>=</v>
          </cell>
          <cell r="V1903">
            <v>3.01</v>
          </cell>
          <cell r="W1903" t="str">
            <v>$/</v>
          </cell>
          <cell r="X1903" t="str">
            <v>ml</v>
          </cell>
          <cell r="Y1903">
            <v>153.40247419999997</v>
          </cell>
          <cell r="Z1903" t="str">
            <v>$/</v>
          </cell>
          <cell r="AA1903" t="str">
            <v>ml</v>
          </cell>
        </row>
        <row r="1905">
          <cell r="C1905">
            <v>1280</v>
          </cell>
          <cell r="E1905" t="str">
            <v>COSTO DEL ITEM</v>
          </cell>
          <cell r="Y1905">
            <v>193.44247419999996</v>
          </cell>
          <cell r="Z1905" t="str">
            <v>$/</v>
          </cell>
          <cell r="AA1905" t="str">
            <v>ml</v>
          </cell>
        </row>
        <row r="1907">
          <cell r="E1907" t="str">
            <v>Gastos Generales y Otros Gastos</v>
          </cell>
        </row>
        <row r="1908">
          <cell r="E1908" t="str">
            <v>Indirectos</v>
          </cell>
          <cell r="V1908">
            <v>0.18</v>
          </cell>
          <cell r="Y1908">
            <v>34.82</v>
          </cell>
          <cell r="Z1908" t="str">
            <v>$/</v>
          </cell>
          <cell r="AA1908" t="str">
            <v>ml</v>
          </cell>
        </row>
        <row r="1909">
          <cell r="E1909" t="str">
            <v>Beneficios</v>
          </cell>
          <cell r="V1909">
            <v>0.1</v>
          </cell>
          <cell r="Y1909">
            <v>19.34</v>
          </cell>
          <cell r="Z1909" t="str">
            <v>$/</v>
          </cell>
          <cell r="AA1909" t="str">
            <v>ml</v>
          </cell>
        </row>
        <row r="1910">
          <cell r="Y1910">
            <v>247.60247419999996</v>
          </cell>
          <cell r="Z1910" t="str">
            <v>$/</v>
          </cell>
          <cell r="AA1910" t="str">
            <v>ml</v>
          </cell>
        </row>
        <row r="1911">
          <cell r="E1911" t="str">
            <v>Gastos Financieros</v>
          </cell>
          <cell r="V1911">
            <v>0.02</v>
          </cell>
          <cell r="Y1911">
            <v>4.95</v>
          </cell>
          <cell r="Z1911" t="str">
            <v>$/</v>
          </cell>
          <cell r="AA1911" t="str">
            <v>ml</v>
          </cell>
        </row>
        <row r="1912">
          <cell r="Y1912">
            <v>252.55247419999995</v>
          </cell>
          <cell r="Z1912" t="str">
            <v>$/</v>
          </cell>
          <cell r="AA1912" t="str">
            <v>ml</v>
          </cell>
        </row>
        <row r="1913">
          <cell r="E1913" t="str">
            <v>I.V.A.</v>
          </cell>
          <cell r="V1913">
            <v>0.21</v>
          </cell>
          <cell r="Y1913">
            <v>53.04</v>
          </cell>
          <cell r="Z1913" t="str">
            <v>$/</v>
          </cell>
          <cell r="AA1913" t="str">
            <v>ml</v>
          </cell>
        </row>
        <row r="1914">
          <cell r="B1914">
            <v>1280</v>
          </cell>
          <cell r="V1914" t="str">
            <v>ADOPTADO</v>
          </cell>
          <cell r="Y1914">
            <v>305.59247419999997</v>
          </cell>
          <cell r="Z1914" t="str">
            <v>$/</v>
          </cell>
          <cell r="AA1914" t="str">
            <v>ml</v>
          </cell>
        </row>
        <row r="1915">
          <cell r="D1915">
            <v>1290</v>
          </cell>
          <cell r="E1915" t="str">
            <v>Item:</v>
          </cell>
          <cell r="F1915">
            <v>27</v>
          </cell>
          <cell r="R1915" t="str">
            <v>Unidad:</v>
          </cell>
          <cell r="T1915" t="str">
            <v>ml</v>
          </cell>
          <cell r="V1915">
            <v>60</v>
          </cell>
        </row>
        <row r="1916">
          <cell r="E1916" t="str">
            <v>Descripción:</v>
          </cell>
          <cell r="F1916" t="str">
            <v>Provisión y colocación de caños de chapa ondulada de hierro galvanizado p/alcantarilla s planos - Tipo H-10236; d=1,00m; e=1,6mm, ondulación 68x13mm</v>
          </cell>
        </row>
        <row r="1918">
          <cell r="E1918" t="str">
            <v>1º - Equipo</v>
          </cell>
        </row>
        <row r="1919">
          <cell r="D1919">
            <v>5012</v>
          </cell>
          <cell r="E1919" t="str">
            <v>Camión volcador chico de 7m3</v>
          </cell>
          <cell r="Q1919">
            <v>1</v>
          </cell>
          <cell r="T1919">
            <v>140</v>
          </cell>
          <cell r="U1919" t="str">
            <v>HP</v>
          </cell>
          <cell r="V1919">
            <v>124800</v>
          </cell>
          <cell r="W1919" t="str">
            <v>$</v>
          </cell>
        </row>
        <row r="1920">
          <cell r="D1920">
            <v>5011</v>
          </cell>
          <cell r="E1920" t="str">
            <v>Retroexcavadora sobre orugas</v>
          </cell>
          <cell r="Q1920">
            <v>1</v>
          </cell>
          <cell r="T1920">
            <v>115</v>
          </cell>
          <cell r="U1920" t="str">
            <v>HP</v>
          </cell>
          <cell r="V1920">
            <v>598650</v>
          </cell>
          <cell r="W1920" t="str">
            <v>$</v>
          </cell>
        </row>
        <row r="1921">
          <cell r="D1921">
            <v>5022</v>
          </cell>
          <cell r="E1921" t="str">
            <v>Compactador manual</v>
          </cell>
          <cell r="Q1921">
            <v>1</v>
          </cell>
          <cell r="T1921">
            <v>10</v>
          </cell>
          <cell r="U1921" t="str">
            <v>HP</v>
          </cell>
          <cell r="V1921">
            <v>27300</v>
          </cell>
          <cell r="W1921" t="str">
            <v>$</v>
          </cell>
        </row>
        <row r="1922">
          <cell r="D1922">
            <v>5018</v>
          </cell>
          <cell r="E1922" t="str">
            <v>Cargadora frontal de 3,1m3</v>
          </cell>
          <cell r="Q1922">
            <v>1</v>
          </cell>
          <cell r="T1922">
            <v>160</v>
          </cell>
          <cell r="U1922" t="str">
            <v>HP</v>
          </cell>
          <cell r="V1922">
            <v>663000</v>
          </cell>
          <cell r="W1922" t="str">
            <v>$</v>
          </cell>
        </row>
        <row r="1923">
          <cell r="E1923" t="str">
            <v/>
          </cell>
          <cell r="T1923" t="str">
            <v/>
          </cell>
          <cell r="U1923" t="str">
            <v/>
          </cell>
          <cell r="V1923" t="str">
            <v/>
          </cell>
          <cell r="W1923" t="str">
            <v/>
          </cell>
        </row>
        <row r="1924">
          <cell r="E1924" t="str">
            <v/>
          </cell>
          <cell r="T1924" t="str">
            <v/>
          </cell>
          <cell r="U1924" t="str">
            <v/>
          </cell>
          <cell r="V1924" t="str">
            <v/>
          </cell>
          <cell r="W1924" t="str">
            <v/>
          </cell>
        </row>
        <row r="1925">
          <cell r="E1925" t="str">
            <v/>
          </cell>
          <cell r="T1925" t="str">
            <v/>
          </cell>
          <cell r="U1925" t="str">
            <v/>
          </cell>
          <cell r="V1925" t="str">
            <v/>
          </cell>
          <cell r="W1925" t="str">
            <v/>
          </cell>
        </row>
        <row r="1926">
          <cell r="E1926" t="str">
            <v/>
          </cell>
          <cell r="T1926" t="str">
            <v/>
          </cell>
          <cell r="U1926" t="str">
            <v/>
          </cell>
          <cell r="V1926" t="str">
            <v/>
          </cell>
          <cell r="W1926" t="str">
            <v/>
          </cell>
        </row>
        <row r="1927">
          <cell r="E1927" t="str">
            <v/>
          </cell>
          <cell r="T1927" t="str">
            <v/>
          </cell>
          <cell r="U1927" t="str">
            <v/>
          </cell>
          <cell r="V1927" t="str">
            <v/>
          </cell>
          <cell r="W1927" t="str">
            <v/>
          </cell>
        </row>
        <row r="1928">
          <cell r="T1928">
            <v>425</v>
          </cell>
          <cell r="U1928" t="str">
            <v>HP</v>
          </cell>
          <cell r="V1928">
            <v>1413750</v>
          </cell>
          <cell r="W1928" t="str">
            <v>$</v>
          </cell>
        </row>
        <row r="1930">
          <cell r="E1930" t="str">
            <v>Rendimiento:</v>
          </cell>
          <cell r="K1930">
            <v>6</v>
          </cell>
          <cell r="N1930" t="str">
            <v>ml</v>
          </cell>
          <cell r="O1930" t="str">
            <v>/ d</v>
          </cell>
        </row>
        <row r="1932">
          <cell r="E1932" t="str">
            <v>Amortización e intereses:</v>
          </cell>
        </row>
        <row r="1933">
          <cell r="E1933">
            <v>1413750</v>
          </cell>
          <cell r="F1933" t="str">
            <v>$</v>
          </cell>
          <cell r="G1933" t="str">
            <v>x</v>
          </cell>
          <cell r="H1933">
            <v>8</v>
          </cell>
          <cell r="I1933" t="str">
            <v>h/d</v>
          </cell>
          <cell r="J1933" t="str">
            <v>+</v>
          </cell>
          <cell r="K1933">
            <v>1413750</v>
          </cell>
          <cell r="L1933" t="str">
            <v>$</v>
          </cell>
          <cell r="M1933" t="str">
            <v>x</v>
          </cell>
          <cell r="N1933">
            <v>0.14000000000000001</v>
          </cell>
          <cell r="O1933" t="str">
            <v>/ a</v>
          </cell>
          <cell r="P1933" t="str">
            <v>x</v>
          </cell>
          <cell r="Q1933">
            <v>8</v>
          </cell>
          <cell r="R1933" t="str">
            <v>h/d</v>
          </cell>
          <cell r="S1933" t="str">
            <v>=</v>
          </cell>
          <cell r="T1933">
            <v>1526.85</v>
          </cell>
          <cell r="U1933" t="str">
            <v>$/d</v>
          </cell>
        </row>
        <row r="1934">
          <cell r="E1934">
            <v>10000</v>
          </cell>
          <cell r="G1934" t="str">
            <v>h</v>
          </cell>
          <cell r="K1934">
            <v>2</v>
          </cell>
          <cell r="M1934" t="str">
            <v>x</v>
          </cell>
          <cell r="N1934">
            <v>2000</v>
          </cell>
          <cell r="O1934" t="str">
            <v>h / a</v>
          </cell>
        </row>
        <row r="1936">
          <cell r="E1936" t="str">
            <v>Reparaciones y Repuestos:</v>
          </cell>
        </row>
        <row r="1937">
          <cell r="E1937">
            <v>0.75</v>
          </cell>
          <cell r="F1937" t="str">
            <v>de amortización</v>
          </cell>
          <cell r="T1937">
            <v>848.25</v>
          </cell>
          <cell r="U1937" t="str">
            <v>$/d</v>
          </cell>
        </row>
        <row r="1939">
          <cell r="E1939" t="str">
            <v>Combustibles:</v>
          </cell>
        </row>
        <row r="1940">
          <cell r="E1940" t="str">
            <v>Gas Oil</v>
          </cell>
        </row>
        <row r="1941">
          <cell r="E1941">
            <v>0.14499999999999999</v>
          </cell>
          <cell r="F1941" t="str">
            <v>l/HP</v>
          </cell>
          <cell r="H1941" t="str">
            <v>x</v>
          </cell>
          <cell r="I1941">
            <v>425</v>
          </cell>
          <cell r="J1941" t="str">
            <v>HP  x  8 h/d   x</v>
          </cell>
          <cell r="N1941">
            <v>2.76</v>
          </cell>
          <cell r="O1941" t="str">
            <v>$ / l</v>
          </cell>
          <cell r="S1941" t="str">
            <v>=</v>
          </cell>
          <cell r="T1941">
            <v>1360.68</v>
          </cell>
          <cell r="U1941" t="str">
            <v>$/d</v>
          </cell>
        </row>
        <row r="1943">
          <cell r="E1943" t="str">
            <v>Lubricantes</v>
          </cell>
        </row>
        <row r="1944">
          <cell r="E1944">
            <v>0.3</v>
          </cell>
          <cell r="F1944" t="str">
            <v>de combustibles</v>
          </cell>
          <cell r="T1944">
            <v>408.2</v>
          </cell>
          <cell r="U1944" t="str">
            <v>$/d</v>
          </cell>
        </row>
        <row r="1946">
          <cell r="E1946" t="str">
            <v>Mano de Obra</v>
          </cell>
        </row>
        <row r="1947">
          <cell r="D1947">
            <v>9010</v>
          </cell>
          <cell r="E1947" t="str">
            <v>OFICIAL ESPECIALIZADO</v>
          </cell>
          <cell r="K1947">
            <v>1</v>
          </cell>
          <cell r="L1947" t="str">
            <v>x</v>
          </cell>
          <cell r="N1947">
            <v>450.56</v>
          </cell>
          <cell r="O1947" t="str">
            <v>$/d</v>
          </cell>
          <cell r="P1947" t="str">
            <v>=</v>
          </cell>
          <cell r="Q1947">
            <v>450.56</v>
          </cell>
          <cell r="S1947" t="str">
            <v>$/d</v>
          </cell>
        </row>
        <row r="1948">
          <cell r="D1948">
            <v>9020</v>
          </cell>
          <cell r="E1948" t="str">
            <v>OFICIAL</v>
          </cell>
          <cell r="K1948">
            <v>2</v>
          </cell>
          <cell r="L1948" t="str">
            <v>x</v>
          </cell>
          <cell r="N1948">
            <v>420.88</v>
          </cell>
          <cell r="O1948" t="str">
            <v>$/d</v>
          </cell>
          <cell r="P1948" t="str">
            <v>=</v>
          </cell>
          <cell r="Q1948">
            <v>841.76</v>
          </cell>
          <cell r="S1948" t="str">
            <v>$/d</v>
          </cell>
        </row>
        <row r="1949">
          <cell r="D1949">
            <v>9030</v>
          </cell>
          <cell r="E1949" t="str">
            <v>MEDIO OFICIAL</v>
          </cell>
          <cell r="L1949" t="str">
            <v/>
          </cell>
          <cell r="N1949">
            <v>403.04</v>
          </cell>
          <cell r="O1949" t="str">
            <v>$/d</v>
          </cell>
          <cell r="P1949" t="str">
            <v>=</v>
          </cell>
          <cell r="Q1949">
            <v>0</v>
          </cell>
          <cell r="S1949" t="str">
            <v>$/d</v>
          </cell>
        </row>
        <row r="1950">
          <cell r="D1950">
            <v>9040</v>
          </cell>
          <cell r="E1950" t="str">
            <v>AYUDANTE</v>
          </cell>
          <cell r="K1950">
            <v>6</v>
          </cell>
          <cell r="L1950" t="str">
            <v>x</v>
          </cell>
          <cell r="N1950">
            <v>392.64</v>
          </cell>
          <cell r="O1950" t="str">
            <v>$/d</v>
          </cell>
          <cell r="P1950" t="str">
            <v>=</v>
          </cell>
          <cell r="Q1950">
            <v>2355.84</v>
          </cell>
          <cell r="S1950" t="str">
            <v>$/d</v>
          </cell>
        </row>
        <row r="1951">
          <cell r="Q1951">
            <v>3648.16</v>
          </cell>
          <cell r="S1951" t="str">
            <v>$/d</v>
          </cell>
        </row>
        <row r="1952">
          <cell r="E1952" t="str">
            <v>Vigilancia</v>
          </cell>
          <cell r="K1952">
            <v>0</v>
          </cell>
          <cell r="N1952">
            <v>0.1</v>
          </cell>
          <cell r="Q1952">
            <v>364.81600000000003</v>
          </cell>
          <cell r="S1952" t="str">
            <v>$/d</v>
          </cell>
          <cell r="T1952">
            <v>4012.9759999999997</v>
          </cell>
          <cell r="U1952" t="str">
            <v>$/d</v>
          </cell>
        </row>
        <row r="1954">
          <cell r="K1954" t="str">
            <v>Costo Diario</v>
          </cell>
          <cell r="T1954">
            <v>8156.9559999999992</v>
          </cell>
          <cell r="U1954" t="str">
            <v>$/d</v>
          </cell>
        </row>
        <row r="1956">
          <cell r="E1956" t="str">
            <v>Rendimiento</v>
          </cell>
          <cell r="K1956">
            <v>6</v>
          </cell>
          <cell r="N1956" t="str">
            <v>ml</v>
          </cell>
          <cell r="O1956" t="str">
            <v>/ d</v>
          </cell>
        </row>
        <row r="1958">
          <cell r="E1958" t="str">
            <v>Costo por Unid.:</v>
          </cell>
          <cell r="K1958">
            <v>8156.9559999999992</v>
          </cell>
          <cell r="M1958" t="str">
            <v>$ / d</v>
          </cell>
          <cell r="S1958" t="str">
            <v>=</v>
          </cell>
          <cell r="Y1958">
            <v>1359.49</v>
          </cell>
          <cell r="Z1958" t="str">
            <v>$/</v>
          </cell>
          <cell r="AA1958" t="str">
            <v>ml</v>
          </cell>
        </row>
        <row r="1959">
          <cell r="K1959">
            <v>6</v>
          </cell>
          <cell r="L1959" t="str">
            <v>ml</v>
          </cell>
          <cell r="N1959" t="str">
            <v>/ d</v>
          </cell>
        </row>
        <row r="1960">
          <cell r="M1960" t="str">
            <v/>
          </cell>
        </row>
        <row r="1961">
          <cell r="E1961" t="str">
            <v>2º - Materiales</v>
          </cell>
        </row>
        <row r="1962">
          <cell r="D1962">
            <v>1064</v>
          </cell>
          <cell r="E1962" t="str">
            <v>Caños de chapa ondulada de hierro galvanizado p/alcantarilla</v>
          </cell>
          <cell r="K1962">
            <v>1</v>
          </cell>
          <cell r="L1962" t="str">
            <v>ml</v>
          </cell>
          <cell r="M1962" t="str">
            <v>/</v>
          </cell>
          <cell r="N1962" t="str">
            <v>ml</v>
          </cell>
          <cell r="O1962" t="str">
            <v>x</v>
          </cell>
          <cell r="P1962">
            <v>1338.75</v>
          </cell>
          <cell r="S1962" t="str">
            <v>$/</v>
          </cell>
          <cell r="T1962" t="str">
            <v>ml</v>
          </cell>
          <cell r="U1962" t="str">
            <v>=</v>
          </cell>
          <cell r="V1962">
            <v>1338.75</v>
          </cell>
          <cell r="W1962" t="str">
            <v>$/</v>
          </cell>
          <cell r="X1962" t="str">
            <v>ml</v>
          </cell>
        </row>
        <row r="1963">
          <cell r="D1963">
            <v>12104</v>
          </cell>
          <cell r="E1963" t="str">
            <v>Auxiliar exploatación arena</v>
          </cell>
          <cell r="K1963">
            <v>0.25</v>
          </cell>
          <cell r="L1963" t="str">
            <v>m3</v>
          </cell>
          <cell r="M1963" t="str">
            <v>/</v>
          </cell>
          <cell r="N1963">
            <v>0</v>
          </cell>
          <cell r="O1963" t="str">
            <v>x</v>
          </cell>
          <cell r="P1963">
            <v>49.96</v>
          </cell>
          <cell r="Q1963" t="str">
            <v/>
          </cell>
          <cell r="R1963" t="str">
            <v/>
          </cell>
          <cell r="S1963" t="str">
            <v>$/</v>
          </cell>
          <cell r="T1963" t="str">
            <v>m3</v>
          </cell>
          <cell r="U1963" t="str">
            <v>=</v>
          </cell>
          <cell r="V1963">
            <v>12.49</v>
          </cell>
          <cell r="W1963" t="str">
            <v>$/</v>
          </cell>
          <cell r="X1963">
            <v>0</v>
          </cell>
        </row>
        <row r="1964">
          <cell r="D1964">
            <v>1201</v>
          </cell>
          <cell r="E1964" t="str">
            <v>Herramientas menores</v>
          </cell>
          <cell r="K1964">
            <v>4</v>
          </cell>
          <cell r="L1964" t="str">
            <v>u</v>
          </cell>
          <cell r="M1964" t="str">
            <v>/</v>
          </cell>
          <cell r="N1964" t="str">
            <v>ml</v>
          </cell>
          <cell r="O1964" t="str">
            <v>x</v>
          </cell>
          <cell r="P1964">
            <v>3</v>
          </cell>
          <cell r="S1964" t="str">
            <v>$/</v>
          </cell>
          <cell r="T1964" t="str">
            <v>u</v>
          </cell>
          <cell r="U1964" t="str">
            <v>=</v>
          </cell>
          <cell r="V1964">
            <v>12</v>
          </cell>
          <cell r="W1964" t="str">
            <v>$/</v>
          </cell>
          <cell r="X1964" t="str">
            <v>ml</v>
          </cell>
        </row>
        <row r="1965">
          <cell r="E1965" t="str">
            <v/>
          </cell>
          <cell r="L1965" t="str">
            <v/>
          </cell>
          <cell r="M1965" t="str">
            <v/>
          </cell>
          <cell r="N1965" t="str">
            <v/>
          </cell>
          <cell r="O1965" t="str">
            <v/>
          </cell>
          <cell r="P1965">
            <v>0</v>
          </cell>
          <cell r="S1965" t="str">
            <v/>
          </cell>
          <cell r="T1965" t="str">
            <v/>
          </cell>
          <cell r="U1965" t="str">
            <v/>
          </cell>
          <cell r="V1965">
            <v>0</v>
          </cell>
          <cell r="W1965" t="str">
            <v/>
          </cell>
          <cell r="X1965" t="str">
            <v/>
          </cell>
        </row>
        <row r="1966">
          <cell r="E1966" t="str">
            <v/>
          </cell>
          <cell r="L1966" t="str">
            <v/>
          </cell>
          <cell r="M1966" t="str">
            <v/>
          </cell>
          <cell r="N1966" t="str">
            <v/>
          </cell>
          <cell r="O1966" t="str">
            <v/>
          </cell>
          <cell r="P1966">
            <v>0</v>
          </cell>
          <cell r="S1966" t="str">
            <v/>
          </cell>
          <cell r="T1966" t="str">
            <v/>
          </cell>
          <cell r="U1966" t="str">
            <v/>
          </cell>
          <cell r="V1966">
            <v>0</v>
          </cell>
          <cell r="W1966" t="str">
            <v/>
          </cell>
          <cell r="X1966" t="str">
            <v/>
          </cell>
        </row>
        <row r="1967">
          <cell r="E1967" t="str">
            <v/>
          </cell>
          <cell r="L1967" t="str">
            <v/>
          </cell>
          <cell r="M1967" t="str">
            <v/>
          </cell>
          <cell r="N1967" t="str">
            <v/>
          </cell>
          <cell r="O1967" t="str">
            <v/>
          </cell>
          <cell r="P1967">
            <v>0</v>
          </cell>
          <cell r="S1967" t="str">
            <v/>
          </cell>
          <cell r="T1967" t="str">
            <v/>
          </cell>
          <cell r="U1967" t="str">
            <v/>
          </cell>
          <cell r="V1967">
            <v>0</v>
          </cell>
          <cell r="W1967" t="str">
            <v/>
          </cell>
          <cell r="X1967" t="str">
            <v/>
          </cell>
        </row>
        <row r="1968">
          <cell r="E1968" t="str">
            <v/>
          </cell>
          <cell r="L1968" t="str">
            <v/>
          </cell>
          <cell r="N1968" t="str">
            <v/>
          </cell>
          <cell r="O1968" t="str">
            <v/>
          </cell>
          <cell r="P1968">
            <v>0</v>
          </cell>
          <cell r="T1968" t="str">
            <v/>
          </cell>
          <cell r="V1968">
            <v>0</v>
          </cell>
          <cell r="W1968" t="str">
            <v/>
          </cell>
          <cell r="X1968" t="str">
            <v/>
          </cell>
        </row>
        <row r="1969">
          <cell r="E1969" t="str">
            <v/>
          </cell>
          <cell r="L1969" t="str">
            <v/>
          </cell>
          <cell r="N1969" t="str">
            <v/>
          </cell>
          <cell r="O1969" t="str">
            <v/>
          </cell>
          <cell r="P1969">
            <v>0</v>
          </cell>
          <cell r="T1969" t="str">
            <v/>
          </cell>
          <cell r="V1969">
            <v>0</v>
          </cell>
          <cell r="W1969" t="str">
            <v/>
          </cell>
          <cell r="X1969" t="str">
            <v/>
          </cell>
        </row>
        <row r="1970">
          <cell r="E1970" t="str">
            <v>Subtotal Materiales</v>
          </cell>
          <cell r="L1970" t="str">
            <v/>
          </cell>
          <cell r="V1970">
            <v>1363.24</v>
          </cell>
          <cell r="W1970" t="str">
            <v>$/</v>
          </cell>
          <cell r="X1970" t="str">
            <v>ml</v>
          </cell>
        </row>
        <row r="1971">
          <cell r="E1971" t="str">
            <v>Desperdicio</v>
          </cell>
          <cell r="T1971">
            <v>0.02</v>
          </cell>
          <cell r="U1971" t="str">
            <v>=</v>
          </cell>
          <cell r="V1971">
            <v>27.26</v>
          </cell>
          <cell r="W1971" t="str">
            <v>$/</v>
          </cell>
          <cell r="X1971" t="str">
            <v>ml</v>
          </cell>
          <cell r="Y1971">
            <v>1390.5</v>
          </cell>
          <cell r="Z1971" t="str">
            <v>$/</v>
          </cell>
          <cell r="AA1971" t="str">
            <v>m3</v>
          </cell>
        </row>
        <row r="1973">
          <cell r="C1973">
            <v>1290</v>
          </cell>
          <cell r="E1973" t="str">
            <v>COSTO DEL ITEM</v>
          </cell>
          <cell r="Y1973">
            <v>2749.99</v>
          </cell>
          <cell r="Z1973" t="str">
            <v>$/</v>
          </cell>
          <cell r="AA1973" t="str">
            <v>ml</v>
          </cell>
        </row>
        <row r="1975">
          <cell r="E1975" t="str">
            <v>Gastos Generales y Otros Gastos</v>
          </cell>
        </row>
        <row r="1976">
          <cell r="E1976" t="str">
            <v>Indirectos</v>
          </cell>
          <cell r="V1976">
            <v>0.18</v>
          </cell>
          <cell r="Y1976">
            <v>495</v>
          </cell>
          <cell r="Z1976" t="str">
            <v>$/</v>
          </cell>
          <cell r="AA1976" t="str">
            <v>ml</v>
          </cell>
        </row>
        <row r="1977">
          <cell r="E1977" t="str">
            <v>Beneficios</v>
          </cell>
          <cell r="V1977">
            <v>0.1</v>
          </cell>
          <cell r="Y1977">
            <v>275</v>
          </cell>
          <cell r="Z1977" t="str">
            <v>$/</v>
          </cell>
          <cell r="AA1977" t="str">
            <v>ml</v>
          </cell>
        </row>
        <row r="1978">
          <cell r="Y1978">
            <v>3519.99</v>
          </cell>
          <cell r="Z1978" t="str">
            <v>$/</v>
          </cell>
          <cell r="AA1978" t="str">
            <v>ml</v>
          </cell>
        </row>
        <row r="1979">
          <cell r="E1979" t="str">
            <v>Gastos Financieros</v>
          </cell>
          <cell r="V1979">
            <v>0.02</v>
          </cell>
          <cell r="Y1979">
            <v>70.400000000000006</v>
          </cell>
          <cell r="Z1979" t="str">
            <v>$/</v>
          </cell>
          <cell r="AA1979" t="str">
            <v>ml</v>
          </cell>
        </row>
        <row r="1980">
          <cell r="Y1980">
            <v>3590.39</v>
          </cell>
          <cell r="Z1980" t="str">
            <v>$/</v>
          </cell>
          <cell r="AA1980" t="str">
            <v>ml</v>
          </cell>
        </row>
        <row r="1981">
          <cell r="E1981" t="str">
            <v>I.V.A.</v>
          </cell>
          <cell r="V1981">
            <v>0.21</v>
          </cell>
          <cell r="Y1981">
            <v>753.98</v>
          </cell>
          <cell r="Z1981" t="str">
            <v>$/</v>
          </cell>
          <cell r="AA1981" t="str">
            <v>ml</v>
          </cell>
        </row>
        <row r="1982">
          <cell r="B1982">
            <v>1290</v>
          </cell>
          <cell r="V1982" t="str">
            <v>ADOPTADO</v>
          </cell>
          <cell r="Y1982">
            <v>4344.37</v>
          </cell>
          <cell r="Z1982" t="str">
            <v>$/</v>
          </cell>
          <cell r="AA1982" t="str">
            <v>ml</v>
          </cell>
        </row>
        <row r="1983">
          <cell r="D1983">
            <v>1300</v>
          </cell>
          <cell r="E1983" t="str">
            <v>Item:</v>
          </cell>
          <cell r="F1983">
            <v>28</v>
          </cell>
          <cell r="R1983" t="str">
            <v>Unidad:</v>
          </cell>
          <cell r="T1983" t="str">
            <v>m2</v>
          </cell>
          <cell r="V1983">
            <v>21</v>
          </cell>
        </row>
        <row r="1984">
          <cell r="E1984" t="str">
            <v>Descripción:</v>
          </cell>
          <cell r="F1984" t="str">
            <v>Reparación de placas para señalamiento vertical</v>
          </cell>
        </row>
        <row r="1986">
          <cell r="E1986" t="str">
            <v>1º - Equipo</v>
          </cell>
        </row>
        <row r="1987">
          <cell r="D1987">
            <v>5012</v>
          </cell>
          <cell r="E1987" t="str">
            <v>Camión volcador chico de 7m3</v>
          </cell>
          <cell r="Q1987">
            <v>1</v>
          </cell>
          <cell r="T1987">
            <v>140</v>
          </cell>
          <cell r="U1987" t="str">
            <v>HP</v>
          </cell>
          <cell r="V1987">
            <v>124800</v>
          </cell>
          <cell r="W1987" t="str">
            <v>$</v>
          </cell>
        </row>
        <row r="1988">
          <cell r="E1988" t="str">
            <v/>
          </cell>
          <cell r="T1988" t="str">
            <v/>
          </cell>
          <cell r="U1988" t="str">
            <v/>
          </cell>
          <cell r="V1988" t="str">
            <v/>
          </cell>
          <cell r="W1988" t="str">
            <v/>
          </cell>
        </row>
        <row r="1989">
          <cell r="E1989" t="str">
            <v/>
          </cell>
          <cell r="T1989" t="str">
            <v/>
          </cell>
          <cell r="U1989" t="str">
            <v/>
          </cell>
          <cell r="V1989" t="str">
            <v/>
          </cell>
          <cell r="W1989" t="str">
            <v/>
          </cell>
        </row>
        <row r="1990">
          <cell r="E1990" t="str">
            <v/>
          </cell>
          <cell r="T1990" t="str">
            <v/>
          </cell>
          <cell r="U1990" t="str">
            <v/>
          </cell>
          <cell r="V1990" t="str">
            <v/>
          </cell>
          <cell r="W1990" t="str">
            <v/>
          </cell>
        </row>
        <row r="1991">
          <cell r="E1991" t="str">
            <v/>
          </cell>
          <cell r="T1991" t="str">
            <v/>
          </cell>
          <cell r="U1991" t="str">
            <v/>
          </cell>
          <cell r="V1991" t="str">
            <v/>
          </cell>
          <cell r="W1991" t="str">
            <v/>
          </cell>
        </row>
        <row r="1992">
          <cell r="E1992" t="str">
            <v/>
          </cell>
          <cell r="T1992" t="str">
            <v/>
          </cell>
          <cell r="U1992" t="str">
            <v/>
          </cell>
          <cell r="V1992" t="str">
            <v/>
          </cell>
          <cell r="W1992" t="str">
            <v/>
          </cell>
        </row>
        <row r="1993">
          <cell r="E1993" t="str">
            <v/>
          </cell>
          <cell r="T1993" t="str">
            <v/>
          </cell>
          <cell r="U1993" t="str">
            <v/>
          </cell>
          <cell r="V1993" t="str">
            <v/>
          </cell>
          <cell r="W1993" t="str">
            <v/>
          </cell>
        </row>
        <row r="1994">
          <cell r="E1994" t="str">
            <v/>
          </cell>
          <cell r="T1994" t="str">
            <v/>
          </cell>
          <cell r="U1994" t="str">
            <v/>
          </cell>
          <cell r="V1994" t="str">
            <v/>
          </cell>
          <cell r="W1994" t="str">
            <v/>
          </cell>
        </row>
        <row r="1995">
          <cell r="E1995" t="str">
            <v/>
          </cell>
          <cell r="T1995" t="str">
            <v/>
          </cell>
          <cell r="U1995" t="str">
            <v/>
          </cell>
          <cell r="V1995" t="str">
            <v/>
          </cell>
          <cell r="W1995" t="str">
            <v/>
          </cell>
        </row>
        <row r="1996">
          <cell r="T1996">
            <v>140</v>
          </cell>
          <cell r="U1996" t="str">
            <v>HP</v>
          </cell>
          <cell r="V1996">
            <v>124800</v>
          </cell>
          <cell r="W1996" t="str">
            <v>$</v>
          </cell>
        </row>
        <row r="1998">
          <cell r="E1998" t="str">
            <v>Rendimiento:</v>
          </cell>
          <cell r="K1998">
            <v>20</v>
          </cell>
          <cell r="N1998" t="str">
            <v>m2</v>
          </cell>
          <cell r="O1998" t="str">
            <v>/ d</v>
          </cell>
        </row>
        <row r="2000">
          <cell r="E2000" t="str">
            <v>Amortización e intereses:</v>
          </cell>
        </row>
        <row r="2001">
          <cell r="E2001">
            <v>124800</v>
          </cell>
          <cell r="F2001" t="str">
            <v>$</v>
          </cell>
          <cell r="G2001" t="str">
            <v>x</v>
          </cell>
          <cell r="H2001">
            <v>8</v>
          </cell>
          <cell r="I2001" t="str">
            <v>h/d</v>
          </cell>
          <cell r="J2001" t="str">
            <v>+</v>
          </cell>
          <cell r="K2001">
            <v>124800</v>
          </cell>
          <cell r="L2001" t="str">
            <v>$</v>
          </cell>
          <cell r="M2001" t="str">
            <v>x</v>
          </cell>
          <cell r="N2001">
            <v>0.14000000000000001</v>
          </cell>
          <cell r="O2001" t="str">
            <v>/ a</v>
          </cell>
          <cell r="P2001" t="str">
            <v>x</v>
          </cell>
          <cell r="Q2001">
            <v>8</v>
          </cell>
          <cell r="R2001" t="str">
            <v>h/d</v>
          </cell>
          <cell r="S2001" t="str">
            <v>=</v>
          </cell>
          <cell r="T2001">
            <v>134.78</v>
          </cell>
          <cell r="U2001" t="str">
            <v>$/d</v>
          </cell>
        </row>
        <row r="2002">
          <cell r="E2002">
            <v>10000</v>
          </cell>
          <cell r="G2002" t="str">
            <v>h</v>
          </cell>
          <cell r="K2002">
            <v>2</v>
          </cell>
          <cell r="M2002" t="str">
            <v>x</v>
          </cell>
          <cell r="N2002">
            <v>2000</v>
          </cell>
          <cell r="O2002" t="str">
            <v>h / a</v>
          </cell>
        </row>
        <row r="2004">
          <cell r="E2004" t="str">
            <v>Reparaciones y Repuestos:</v>
          </cell>
        </row>
        <row r="2005">
          <cell r="E2005">
            <v>0.75</v>
          </cell>
          <cell r="F2005" t="str">
            <v>de amortización</v>
          </cell>
          <cell r="T2005">
            <v>74.88</v>
          </cell>
          <cell r="U2005" t="str">
            <v>$/d</v>
          </cell>
        </row>
        <row r="2007">
          <cell r="E2007" t="str">
            <v>Combustibles:</v>
          </cell>
        </row>
        <row r="2008">
          <cell r="E2008" t="str">
            <v>Gas Oil</v>
          </cell>
        </row>
        <row r="2009">
          <cell r="E2009">
            <v>0.14499999999999999</v>
          </cell>
          <cell r="F2009" t="str">
            <v>l/HP</v>
          </cell>
          <cell r="H2009" t="str">
            <v>x</v>
          </cell>
          <cell r="I2009">
            <v>140</v>
          </cell>
          <cell r="J2009" t="str">
            <v>HP  x  8 h/d   x</v>
          </cell>
          <cell r="N2009">
            <v>2.76</v>
          </cell>
          <cell r="O2009" t="str">
            <v>$ / l</v>
          </cell>
          <cell r="S2009" t="str">
            <v>=</v>
          </cell>
          <cell r="T2009">
            <v>448.22</v>
          </cell>
          <cell r="U2009" t="str">
            <v>$/d</v>
          </cell>
        </row>
        <row r="2011">
          <cell r="E2011" t="str">
            <v>Lubricantes</v>
          </cell>
        </row>
        <row r="2012">
          <cell r="E2012">
            <v>0.3</v>
          </cell>
          <cell r="F2012" t="str">
            <v>de combustibles</v>
          </cell>
          <cell r="T2012">
            <v>134.47</v>
          </cell>
          <cell r="U2012" t="str">
            <v>$/d</v>
          </cell>
        </row>
        <row r="2014">
          <cell r="E2014" t="str">
            <v>Mano de Obra</v>
          </cell>
        </row>
        <row r="2015">
          <cell r="D2015">
            <v>9010</v>
          </cell>
          <cell r="E2015" t="str">
            <v>OFICIAL ESPECIALIZADO</v>
          </cell>
          <cell r="L2015" t="str">
            <v/>
          </cell>
          <cell r="N2015">
            <v>450.56</v>
          </cell>
          <cell r="O2015" t="str">
            <v>$/d</v>
          </cell>
          <cell r="P2015" t="str">
            <v>=</v>
          </cell>
          <cell r="Q2015">
            <v>0</v>
          </cell>
          <cell r="S2015" t="str">
            <v>$/d</v>
          </cell>
        </row>
        <row r="2016">
          <cell r="D2016">
            <v>9020</v>
          </cell>
          <cell r="E2016" t="str">
            <v>OFICIAL</v>
          </cell>
          <cell r="K2016">
            <v>1</v>
          </cell>
          <cell r="L2016" t="str">
            <v>x</v>
          </cell>
          <cell r="N2016">
            <v>420.88</v>
          </cell>
          <cell r="O2016" t="str">
            <v>$/d</v>
          </cell>
          <cell r="P2016" t="str">
            <v>=</v>
          </cell>
          <cell r="Q2016">
            <v>420.88</v>
          </cell>
          <cell r="S2016" t="str">
            <v>$/d</v>
          </cell>
        </row>
        <row r="2017">
          <cell r="D2017">
            <v>9030</v>
          </cell>
          <cell r="E2017" t="str">
            <v>MEDIO OFICIAL</v>
          </cell>
          <cell r="L2017" t="str">
            <v/>
          </cell>
          <cell r="N2017">
            <v>403.04</v>
          </cell>
          <cell r="O2017" t="str">
            <v>$/d</v>
          </cell>
          <cell r="P2017" t="str">
            <v>=</v>
          </cell>
          <cell r="Q2017">
            <v>0</v>
          </cell>
          <cell r="S2017" t="str">
            <v>$/d</v>
          </cell>
        </row>
        <row r="2018">
          <cell r="D2018">
            <v>9040</v>
          </cell>
          <cell r="E2018" t="str">
            <v>AYUDANTE</v>
          </cell>
          <cell r="K2018">
            <v>6</v>
          </cell>
          <cell r="L2018" t="str">
            <v>x</v>
          </cell>
          <cell r="N2018">
            <v>392.64</v>
          </cell>
          <cell r="O2018" t="str">
            <v>$/d</v>
          </cell>
          <cell r="P2018" t="str">
            <v>=</v>
          </cell>
          <cell r="Q2018">
            <v>2355.84</v>
          </cell>
          <cell r="S2018" t="str">
            <v>$/d</v>
          </cell>
        </row>
        <row r="2019">
          <cell r="Q2019">
            <v>2776.7200000000003</v>
          </cell>
          <cell r="S2019" t="str">
            <v>$/d</v>
          </cell>
        </row>
        <row r="2020">
          <cell r="E2020" t="str">
            <v>Vigilancia</v>
          </cell>
          <cell r="K2020">
            <v>0</v>
          </cell>
          <cell r="N2020">
            <v>0.1</v>
          </cell>
          <cell r="Q2020">
            <v>277.67200000000003</v>
          </cell>
          <cell r="S2020" t="str">
            <v>$/d</v>
          </cell>
          <cell r="T2020">
            <v>3054.3920000000003</v>
          </cell>
          <cell r="U2020" t="str">
            <v>$/d</v>
          </cell>
        </row>
        <row r="2022">
          <cell r="K2022" t="str">
            <v>Costo Diario</v>
          </cell>
          <cell r="T2022">
            <v>3846.7420000000002</v>
          </cell>
          <cell r="U2022" t="str">
            <v>$/d</v>
          </cell>
        </row>
        <row r="2024">
          <cell r="E2024" t="str">
            <v>Rendimiento</v>
          </cell>
          <cell r="K2024">
            <v>20</v>
          </cell>
          <cell r="N2024" t="str">
            <v>m2</v>
          </cell>
          <cell r="O2024" t="str">
            <v>/ d</v>
          </cell>
        </row>
        <row r="2026">
          <cell r="E2026" t="str">
            <v>Costo por Unid.:</v>
          </cell>
          <cell r="K2026">
            <v>3846.7420000000002</v>
          </cell>
          <cell r="M2026" t="str">
            <v>$ / d</v>
          </cell>
          <cell r="S2026" t="str">
            <v>=</v>
          </cell>
          <cell r="Y2026">
            <v>192.34</v>
          </cell>
          <cell r="Z2026" t="str">
            <v>$/</v>
          </cell>
          <cell r="AA2026" t="str">
            <v>m2</v>
          </cell>
        </row>
        <row r="2027">
          <cell r="K2027">
            <v>20</v>
          </cell>
          <cell r="L2027" t="str">
            <v>m2</v>
          </cell>
          <cell r="N2027" t="str">
            <v>/ d</v>
          </cell>
        </row>
        <row r="2028">
          <cell r="M2028" t="str">
            <v/>
          </cell>
        </row>
        <row r="2029">
          <cell r="E2029" t="str">
            <v>2º - Materiales</v>
          </cell>
        </row>
        <row r="2030">
          <cell r="D2030">
            <v>1155</v>
          </cell>
          <cell r="E2030" t="str">
            <v>Cartel p/señaliz. c/poste y bulonería</v>
          </cell>
          <cell r="K2030">
            <v>0.7</v>
          </cell>
          <cell r="L2030" t="str">
            <v>m2</v>
          </cell>
          <cell r="M2030" t="str">
            <v>/</v>
          </cell>
          <cell r="N2030" t="str">
            <v>m2</v>
          </cell>
          <cell r="O2030" t="str">
            <v>x</v>
          </cell>
          <cell r="P2030">
            <v>663</v>
          </cell>
          <cell r="S2030" t="str">
            <v>$/</v>
          </cell>
          <cell r="T2030" t="str">
            <v>m2</v>
          </cell>
          <cell r="U2030" t="str">
            <v>=</v>
          </cell>
          <cell r="V2030">
            <v>464.1</v>
          </cell>
          <cell r="W2030" t="str">
            <v>$/</v>
          </cell>
          <cell r="X2030" t="str">
            <v>m2</v>
          </cell>
        </row>
        <row r="2031">
          <cell r="D2031">
            <v>1201</v>
          </cell>
          <cell r="E2031" t="str">
            <v>Herramientas menores</v>
          </cell>
          <cell r="K2031">
            <v>4</v>
          </cell>
          <cell r="L2031" t="str">
            <v>u</v>
          </cell>
          <cell r="M2031" t="str">
            <v>/</v>
          </cell>
          <cell r="N2031" t="str">
            <v>m2</v>
          </cell>
          <cell r="O2031" t="str">
            <v>x</v>
          </cell>
          <cell r="P2031">
            <v>3</v>
          </cell>
          <cell r="S2031" t="str">
            <v>$/</v>
          </cell>
          <cell r="T2031" t="str">
            <v>u</v>
          </cell>
          <cell r="U2031" t="str">
            <v>=</v>
          </cell>
          <cell r="V2031">
            <v>12</v>
          </cell>
          <cell r="W2031" t="str">
            <v>$/</v>
          </cell>
          <cell r="X2031" t="str">
            <v>m2</v>
          </cell>
        </row>
        <row r="2032">
          <cell r="E2032" t="str">
            <v/>
          </cell>
          <cell r="L2032" t="str">
            <v/>
          </cell>
          <cell r="M2032" t="str">
            <v/>
          </cell>
          <cell r="N2032" t="str">
            <v/>
          </cell>
          <cell r="O2032" t="str">
            <v/>
          </cell>
          <cell r="P2032">
            <v>0</v>
          </cell>
          <cell r="S2032" t="str">
            <v/>
          </cell>
          <cell r="T2032" t="str">
            <v/>
          </cell>
          <cell r="U2032" t="str">
            <v/>
          </cell>
          <cell r="V2032">
            <v>0</v>
          </cell>
          <cell r="W2032" t="str">
            <v/>
          </cell>
          <cell r="X2032" t="str">
            <v/>
          </cell>
        </row>
        <row r="2033">
          <cell r="E2033" t="str">
            <v/>
          </cell>
          <cell r="L2033" t="str">
            <v/>
          </cell>
          <cell r="M2033" t="str">
            <v/>
          </cell>
          <cell r="N2033" t="str">
            <v/>
          </cell>
          <cell r="O2033" t="str">
            <v/>
          </cell>
          <cell r="P2033">
            <v>0</v>
          </cell>
          <cell r="S2033" t="str">
            <v/>
          </cell>
          <cell r="T2033" t="str">
            <v/>
          </cell>
          <cell r="U2033" t="str">
            <v/>
          </cell>
          <cell r="V2033">
            <v>0</v>
          </cell>
          <cell r="W2033" t="str">
            <v/>
          </cell>
          <cell r="X2033" t="str">
            <v/>
          </cell>
        </row>
        <row r="2034">
          <cell r="E2034" t="str">
            <v/>
          </cell>
          <cell r="L2034" t="str">
            <v/>
          </cell>
          <cell r="M2034" t="str">
            <v/>
          </cell>
          <cell r="N2034" t="str">
            <v/>
          </cell>
          <cell r="O2034" t="str">
            <v/>
          </cell>
          <cell r="P2034">
            <v>0</v>
          </cell>
          <cell r="S2034" t="str">
            <v/>
          </cell>
          <cell r="T2034" t="str">
            <v/>
          </cell>
          <cell r="U2034" t="str">
            <v/>
          </cell>
          <cell r="V2034">
            <v>0</v>
          </cell>
          <cell r="W2034" t="str">
            <v/>
          </cell>
          <cell r="X2034" t="str">
            <v/>
          </cell>
        </row>
        <row r="2035">
          <cell r="E2035" t="str">
            <v/>
          </cell>
          <cell r="L2035" t="str">
            <v/>
          </cell>
          <cell r="M2035" t="str">
            <v/>
          </cell>
          <cell r="N2035" t="str">
            <v/>
          </cell>
          <cell r="O2035" t="str">
            <v/>
          </cell>
          <cell r="P2035">
            <v>0</v>
          </cell>
          <cell r="S2035" t="str">
            <v/>
          </cell>
          <cell r="T2035" t="str">
            <v/>
          </cell>
          <cell r="U2035" t="str">
            <v/>
          </cell>
          <cell r="V2035">
            <v>0</v>
          </cell>
          <cell r="W2035" t="str">
            <v/>
          </cell>
          <cell r="X2035" t="str">
            <v/>
          </cell>
        </row>
        <row r="2036">
          <cell r="E2036" t="str">
            <v/>
          </cell>
          <cell r="L2036" t="str">
            <v/>
          </cell>
          <cell r="N2036" t="str">
            <v/>
          </cell>
          <cell r="O2036" t="str">
            <v/>
          </cell>
          <cell r="P2036">
            <v>0</v>
          </cell>
          <cell r="T2036" t="str">
            <v/>
          </cell>
          <cell r="V2036">
            <v>0</v>
          </cell>
          <cell r="W2036" t="str">
            <v/>
          </cell>
          <cell r="X2036" t="str">
            <v/>
          </cell>
        </row>
        <row r="2037">
          <cell r="E2037" t="str">
            <v/>
          </cell>
          <cell r="L2037" t="str">
            <v/>
          </cell>
          <cell r="N2037" t="str">
            <v/>
          </cell>
          <cell r="O2037" t="str">
            <v/>
          </cell>
          <cell r="P2037">
            <v>0</v>
          </cell>
          <cell r="T2037" t="str">
            <v/>
          </cell>
          <cell r="V2037">
            <v>0</v>
          </cell>
          <cell r="W2037" t="str">
            <v/>
          </cell>
          <cell r="X2037" t="str">
            <v/>
          </cell>
        </row>
        <row r="2038">
          <cell r="E2038" t="str">
            <v>Subtotal Materiales</v>
          </cell>
          <cell r="L2038" t="str">
            <v/>
          </cell>
          <cell r="V2038">
            <v>476.1</v>
          </cell>
          <cell r="W2038" t="str">
            <v>$/</v>
          </cell>
          <cell r="X2038" t="str">
            <v>m2</v>
          </cell>
        </row>
        <row r="2039">
          <cell r="E2039" t="str">
            <v>Desperdicio</v>
          </cell>
          <cell r="T2039">
            <v>0.02</v>
          </cell>
          <cell r="U2039" t="str">
            <v/>
          </cell>
          <cell r="V2039">
            <v>9.52</v>
          </cell>
          <cell r="W2039" t="str">
            <v>$/</v>
          </cell>
          <cell r="X2039" t="str">
            <v>m2</v>
          </cell>
          <cell r="Y2039">
            <v>485.62</v>
          </cell>
          <cell r="Z2039" t="str">
            <v>$/</v>
          </cell>
          <cell r="AA2039" t="str">
            <v>m2</v>
          </cell>
        </row>
        <row r="2041">
          <cell r="C2041">
            <v>1300</v>
          </cell>
          <cell r="E2041" t="str">
            <v>COSTO DEL ITEM</v>
          </cell>
          <cell r="Y2041">
            <v>677.96</v>
          </cell>
          <cell r="Z2041" t="str">
            <v>$/</v>
          </cell>
          <cell r="AA2041" t="str">
            <v>m2</v>
          </cell>
        </row>
        <row r="2043">
          <cell r="E2043" t="str">
            <v>Gastos Generales y Otros Gastos</v>
          </cell>
        </row>
        <row r="2044">
          <cell r="E2044" t="str">
            <v>Indirectos</v>
          </cell>
          <cell r="V2044">
            <v>0.18</v>
          </cell>
          <cell r="Y2044">
            <v>122.03</v>
          </cell>
          <cell r="Z2044" t="str">
            <v>$/</v>
          </cell>
          <cell r="AA2044" t="str">
            <v>m2</v>
          </cell>
        </row>
        <row r="2045">
          <cell r="E2045" t="str">
            <v>Beneficios</v>
          </cell>
          <cell r="V2045">
            <v>0.1</v>
          </cell>
          <cell r="Y2045">
            <v>67.8</v>
          </cell>
          <cell r="Z2045" t="str">
            <v>$/</v>
          </cell>
          <cell r="AA2045" t="str">
            <v>m2</v>
          </cell>
        </row>
        <row r="2046">
          <cell r="Y2046">
            <v>867.79</v>
          </cell>
          <cell r="Z2046" t="str">
            <v>$/</v>
          </cell>
          <cell r="AA2046" t="str">
            <v>m2</v>
          </cell>
        </row>
        <row r="2047">
          <cell r="E2047" t="str">
            <v>Gastos Financieros</v>
          </cell>
          <cell r="V2047">
            <v>0.02</v>
          </cell>
          <cell r="Y2047">
            <v>17.36</v>
          </cell>
          <cell r="Z2047" t="str">
            <v>$/</v>
          </cell>
          <cell r="AA2047" t="str">
            <v>m2</v>
          </cell>
        </row>
        <row r="2048">
          <cell r="Y2048">
            <v>885.15</v>
          </cell>
          <cell r="Z2048" t="str">
            <v>$/</v>
          </cell>
          <cell r="AA2048" t="str">
            <v>m2</v>
          </cell>
        </row>
        <row r="2049">
          <cell r="E2049" t="str">
            <v>I.V.A.</v>
          </cell>
          <cell r="V2049">
            <v>0.21</v>
          </cell>
          <cell r="Y2049">
            <v>185.88</v>
          </cell>
          <cell r="Z2049" t="str">
            <v>$/</v>
          </cell>
          <cell r="AA2049" t="str">
            <v>m2</v>
          </cell>
        </row>
        <row r="2050">
          <cell r="B2050">
            <v>1300</v>
          </cell>
          <cell r="V2050" t="str">
            <v>ADOPTADO</v>
          </cell>
          <cell r="Y2050">
            <v>1071.03</v>
          </cell>
          <cell r="Z2050" t="str">
            <v>$/</v>
          </cell>
          <cell r="AA2050" t="str">
            <v>m2</v>
          </cell>
        </row>
        <row r="2051">
          <cell r="D2051">
            <v>1310</v>
          </cell>
          <cell r="E2051" t="str">
            <v>Item:</v>
          </cell>
          <cell r="F2051">
            <v>29</v>
          </cell>
          <cell r="R2051" t="str">
            <v>Unidad:</v>
          </cell>
          <cell r="T2051" t="str">
            <v>ml</v>
          </cell>
          <cell r="V2051">
            <v>404</v>
          </cell>
        </row>
        <row r="2052">
          <cell r="E2052" t="str">
            <v>Descripción:</v>
          </cell>
          <cell r="F2052" t="str">
            <v>Cordón de hormigón de piedra Clase H-13, de 0,15m x 0,30m, para protección de bordes del pavimento</v>
          </cell>
        </row>
        <row r="2054">
          <cell r="E2054" t="str">
            <v>1º - Equipo</v>
          </cell>
        </row>
        <row r="2055">
          <cell r="D2055">
            <v>5012</v>
          </cell>
          <cell r="E2055" t="str">
            <v>Camión volcador chico de 7m3</v>
          </cell>
          <cell r="Q2055">
            <v>1</v>
          </cell>
          <cell r="T2055">
            <v>140</v>
          </cell>
          <cell r="U2055" t="str">
            <v>HP</v>
          </cell>
          <cell r="V2055">
            <v>124800</v>
          </cell>
          <cell r="W2055" t="str">
            <v>$</v>
          </cell>
        </row>
        <row r="2056">
          <cell r="E2056" t="str">
            <v/>
          </cell>
          <cell r="T2056" t="str">
            <v/>
          </cell>
          <cell r="U2056" t="str">
            <v/>
          </cell>
          <cell r="V2056" t="str">
            <v/>
          </cell>
          <cell r="W2056" t="str">
            <v/>
          </cell>
        </row>
        <row r="2057">
          <cell r="E2057" t="str">
            <v/>
          </cell>
          <cell r="T2057" t="str">
            <v/>
          </cell>
          <cell r="U2057" t="str">
            <v/>
          </cell>
          <cell r="V2057" t="str">
            <v/>
          </cell>
          <cell r="W2057" t="str">
            <v/>
          </cell>
        </row>
        <row r="2058">
          <cell r="E2058" t="str">
            <v/>
          </cell>
          <cell r="T2058" t="str">
            <v/>
          </cell>
          <cell r="U2058" t="str">
            <v/>
          </cell>
          <cell r="V2058" t="str">
            <v/>
          </cell>
          <cell r="W2058" t="str">
            <v/>
          </cell>
        </row>
        <row r="2059">
          <cell r="E2059" t="str">
            <v/>
          </cell>
          <cell r="T2059" t="str">
            <v/>
          </cell>
          <cell r="U2059" t="str">
            <v/>
          </cell>
          <cell r="V2059" t="str">
            <v/>
          </cell>
          <cell r="W2059" t="str">
            <v/>
          </cell>
        </row>
        <row r="2060">
          <cell r="E2060" t="str">
            <v/>
          </cell>
          <cell r="T2060" t="str">
            <v/>
          </cell>
          <cell r="U2060" t="str">
            <v/>
          </cell>
          <cell r="V2060" t="str">
            <v/>
          </cell>
          <cell r="W2060" t="str">
            <v/>
          </cell>
        </row>
        <row r="2061">
          <cell r="E2061" t="str">
            <v/>
          </cell>
          <cell r="T2061" t="str">
            <v/>
          </cell>
          <cell r="U2061" t="str">
            <v/>
          </cell>
          <cell r="V2061" t="str">
            <v/>
          </cell>
          <cell r="W2061" t="str">
            <v/>
          </cell>
        </row>
        <row r="2062">
          <cell r="E2062" t="str">
            <v/>
          </cell>
          <cell r="T2062" t="str">
            <v/>
          </cell>
          <cell r="U2062" t="str">
            <v/>
          </cell>
          <cell r="V2062" t="str">
            <v/>
          </cell>
          <cell r="W2062" t="str">
            <v/>
          </cell>
        </row>
        <row r="2063">
          <cell r="E2063" t="str">
            <v/>
          </cell>
          <cell r="T2063" t="str">
            <v/>
          </cell>
          <cell r="U2063" t="str">
            <v/>
          </cell>
          <cell r="V2063" t="str">
            <v/>
          </cell>
          <cell r="W2063" t="str">
            <v/>
          </cell>
        </row>
        <row r="2064">
          <cell r="T2064">
            <v>140</v>
          </cell>
          <cell r="U2064" t="str">
            <v>HP</v>
          </cell>
          <cell r="V2064">
            <v>124800</v>
          </cell>
          <cell r="W2064" t="str">
            <v>$</v>
          </cell>
        </row>
        <row r="2066">
          <cell r="E2066" t="str">
            <v>Rendimiento:</v>
          </cell>
          <cell r="K2066">
            <v>100</v>
          </cell>
          <cell r="N2066" t="str">
            <v>ml</v>
          </cell>
          <cell r="O2066" t="str">
            <v>/ d</v>
          </cell>
        </row>
        <row r="2068">
          <cell r="E2068" t="str">
            <v>Amortización e intereses:</v>
          </cell>
        </row>
        <row r="2069">
          <cell r="E2069">
            <v>124800</v>
          </cell>
          <cell r="F2069" t="str">
            <v>$</v>
          </cell>
          <cell r="G2069" t="str">
            <v>x</v>
          </cell>
          <cell r="H2069">
            <v>8</v>
          </cell>
          <cell r="I2069" t="str">
            <v>h/d</v>
          </cell>
          <cell r="J2069" t="str">
            <v>+</v>
          </cell>
          <cell r="K2069">
            <v>124800</v>
          </cell>
          <cell r="L2069" t="str">
            <v>$</v>
          </cell>
          <cell r="M2069" t="str">
            <v>x</v>
          </cell>
          <cell r="N2069">
            <v>0.14000000000000001</v>
          </cell>
          <cell r="O2069" t="str">
            <v>/ a</v>
          </cell>
          <cell r="P2069" t="str">
            <v>x</v>
          </cell>
          <cell r="Q2069">
            <v>8</v>
          </cell>
          <cell r="R2069" t="str">
            <v>h/d</v>
          </cell>
          <cell r="S2069" t="str">
            <v>=</v>
          </cell>
          <cell r="T2069">
            <v>134.78</v>
          </cell>
          <cell r="U2069" t="str">
            <v>$/d</v>
          </cell>
        </row>
        <row r="2070">
          <cell r="E2070">
            <v>10000</v>
          </cell>
          <cell r="G2070" t="str">
            <v>h</v>
          </cell>
          <cell r="K2070">
            <v>2</v>
          </cell>
          <cell r="M2070" t="str">
            <v>x</v>
          </cell>
          <cell r="N2070">
            <v>2000</v>
          </cell>
          <cell r="O2070" t="str">
            <v>h / a</v>
          </cell>
        </row>
        <row r="2072">
          <cell r="E2072" t="str">
            <v>Reparaciones y Repuestos:</v>
          </cell>
        </row>
        <row r="2073">
          <cell r="E2073">
            <v>0.75</v>
          </cell>
          <cell r="F2073" t="str">
            <v>de amortización</v>
          </cell>
          <cell r="T2073">
            <v>74.88</v>
          </cell>
          <cell r="U2073" t="str">
            <v>$/d</v>
          </cell>
        </row>
        <row r="2075">
          <cell r="E2075" t="str">
            <v>Combustibles:</v>
          </cell>
        </row>
        <row r="2076">
          <cell r="E2076" t="str">
            <v>Gas Oil</v>
          </cell>
        </row>
        <row r="2077">
          <cell r="E2077">
            <v>0.14499999999999999</v>
          </cell>
          <cell r="F2077" t="str">
            <v>l/HP</v>
          </cell>
          <cell r="H2077" t="str">
            <v>x</v>
          </cell>
          <cell r="I2077">
            <v>140</v>
          </cell>
          <cell r="J2077" t="str">
            <v>HP  x  8 h/d   x</v>
          </cell>
          <cell r="N2077">
            <v>2.76</v>
          </cell>
          <cell r="O2077" t="str">
            <v>$ / l</v>
          </cell>
          <cell r="S2077" t="str">
            <v>=</v>
          </cell>
          <cell r="T2077">
            <v>448.22</v>
          </cell>
          <cell r="U2077" t="str">
            <v>$/d</v>
          </cell>
        </row>
        <row r="2079">
          <cell r="E2079" t="str">
            <v>Lubricantes</v>
          </cell>
        </row>
        <row r="2080">
          <cell r="E2080">
            <v>0.3</v>
          </cell>
          <cell r="F2080" t="str">
            <v>de combustibles</v>
          </cell>
          <cell r="T2080">
            <v>134.47</v>
          </cell>
          <cell r="U2080" t="str">
            <v>$/d</v>
          </cell>
        </row>
        <row r="2082">
          <cell r="E2082" t="str">
            <v>Mano de Obra</v>
          </cell>
        </row>
        <row r="2083">
          <cell r="D2083">
            <v>9010</v>
          </cell>
          <cell r="E2083" t="str">
            <v>OFICIAL ESPECIALIZADO</v>
          </cell>
          <cell r="L2083" t="str">
            <v/>
          </cell>
          <cell r="N2083">
            <v>450.56</v>
          </cell>
          <cell r="O2083" t="str">
            <v>$/d</v>
          </cell>
          <cell r="P2083" t="str">
            <v>=</v>
          </cell>
          <cell r="Q2083">
            <v>0</v>
          </cell>
          <cell r="S2083" t="str">
            <v>$/d</v>
          </cell>
        </row>
        <row r="2084">
          <cell r="D2084">
            <v>9020</v>
          </cell>
          <cell r="E2084" t="str">
            <v>OFICIAL</v>
          </cell>
          <cell r="K2084">
            <v>1</v>
          </cell>
          <cell r="L2084" t="str">
            <v>x</v>
          </cell>
          <cell r="N2084">
            <v>420.88</v>
          </cell>
          <cell r="O2084" t="str">
            <v>$/d</v>
          </cell>
          <cell r="P2084" t="str">
            <v>=</v>
          </cell>
          <cell r="Q2084">
            <v>420.88</v>
          </cell>
          <cell r="S2084" t="str">
            <v>$/d</v>
          </cell>
        </row>
        <row r="2085">
          <cell r="D2085">
            <v>9030</v>
          </cell>
          <cell r="E2085" t="str">
            <v>MEDIO OFICIAL</v>
          </cell>
          <cell r="L2085" t="str">
            <v/>
          </cell>
          <cell r="N2085">
            <v>403.04</v>
          </cell>
          <cell r="O2085" t="str">
            <v>$/d</v>
          </cell>
          <cell r="P2085" t="str">
            <v>=</v>
          </cell>
          <cell r="Q2085">
            <v>0</v>
          </cell>
          <cell r="S2085" t="str">
            <v>$/d</v>
          </cell>
        </row>
        <row r="2086">
          <cell r="D2086">
            <v>9040</v>
          </cell>
          <cell r="E2086" t="str">
            <v>AYUDANTE</v>
          </cell>
          <cell r="K2086">
            <v>2</v>
          </cell>
          <cell r="L2086" t="str">
            <v>x</v>
          </cell>
          <cell r="N2086">
            <v>392.64</v>
          </cell>
          <cell r="O2086" t="str">
            <v>$/d</v>
          </cell>
          <cell r="P2086" t="str">
            <v>=</v>
          </cell>
          <cell r="Q2086">
            <v>785.28</v>
          </cell>
          <cell r="S2086" t="str">
            <v>$/d</v>
          </cell>
        </row>
        <row r="2087">
          <cell r="Q2087">
            <v>1206.1599999999999</v>
          </cell>
          <cell r="S2087" t="str">
            <v>$/d</v>
          </cell>
        </row>
        <row r="2088">
          <cell r="E2088" t="str">
            <v>Vigilancia</v>
          </cell>
          <cell r="K2088">
            <v>0</v>
          </cell>
          <cell r="N2088">
            <v>0.1</v>
          </cell>
          <cell r="Q2088">
            <v>120.61599999999999</v>
          </cell>
          <cell r="S2088" t="str">
            <v>$/d</v>
          </cell>
          <cell r="T2088">
            <v>1326.7759999999998</v>
          </cell>
          <cell r="U2088" t="str">
            <v>$/d</v>
          </cell>
        </row>
        <row r="2090">
          <cell r="K2090" t="str">
            <v>Costo Diario</v>
          </cell>
          <cell r="T2090">
            <v>2119.1259999999997</v>
          </cell>
          <cell r="U2090" t="str">
            <v>$/d</v>
          </cell>
        </row>
        <row r="2092">
          <cell r="E2092" t="str">
            <v>Rendimiento</v>
          </cell>
          <cell r="K2092">
            <v>100</v>
          </cell>
          <cell r="N2092" t="str">
            <v>ml</v>
          </cell>
          <cell r="O2092" t="str">
            <v>/ d</v>
          </cell>
        </row>
        <row r="2094">
          <cell r="E2094" t="str">
            <v>Costo por Unid.:</v>
          </cell>
          <cell r="K2094">
            <v>2119.1259999999997</v>
          </cell>
          <cell r="M2094" t="str">
            <v>$ / d</v>
          </cell>
          <cell r="S2094" t="str">
            <v>=</v>
          </cell>
          <cell r="Y2094">
            <v>21.19</v>
          </cell>
          <cell r="Z2094" t="str">
            <v>$/</v>
          </cell>
          <cell r="AA2094" t="str">
            <v>ml</v>
          </cell>
        </row>
        <row r="2095">
          <cell r="K2095">
            <v>100</v>
          </cell>
          <cell r="L2095" t="str">
            <v>ml</v>
          </cell>
          <cell r="N2095" t="str">
            <v>/ d</v>
          </cell>
        </row>
        <row r="2096">
          <cell r="M2096" t="str">
            <v/>
          </cell>
        </row>
        <row r="2097">
          <cell r="E2097" t="str">
            <v>2º - Materiales</v>
          </cell>
        </row>
        <row r="2098">
          <cell r="D2098">
            <v>12104</v>
          </cell>
          <cell r="E2098" t="str">
            <v>Auxiliar exploatación arena</v>
          </cell>
          <cell r="K2098">
            <v>0.16200000000000003</v>
          </cell>
          <cell r="L2098" t="str">
            <v>m3</v>
          </cell>
          <cell r="M2098" t="str">
            <v>/</v>
          </cell>
          <cell r="N2098" t="str">
            <v>ml</v>
          </cell>
          <cell r="O2098" t="str">
            <v>x</v>
          </cell>
          <cell r="P2098">
            <v>49.96</v>
          </cell>
          <cell r="Q2098" t="str">
            <v/>
          </cell>
          <cell r="R2098" t="str">
            <v/>
          </cell>
          <cell r="S2098" t="str">
            <v>$/</v>
          </cell>
          <cell r="T2098" t="str">
            <v>m3</v>
          </cell>
          <cell r="U2098" t="str">
            <v>=</v>
          </cell>
          <cell r="V2098">
            <v>8.0935200000000016</v>
          </cell>
          <cell r="W2098" t="str">
            <v>$/</v>
          </cell>
          <cell r="X2098" t="str">
            <v>ml</v>
          </cell>
        </row>
        <row r="2099">
          <cell r="D2099">
            <v>12105</v>
          </cell>
          <cell r="E2099" t="str">
            <v>Auxiliar explotación piedra</v>
          </cell>
          <cell r="K2099">
            <v>0.14399999999999999</v>
          </cell>
          <cell r="L2099" t="str">
            <v>m3</v>
          </cell>
          <cell r="M2099" t="str">
            <v>/</v>
          </cell>
          <cell r="N2099" t="str">
            <v>ml</v>
          </cell>
          <cell r="O2099" t="str">
            <v>x</v>
          </cell>
          <cell r="P2099">
            <v>67.75</v>
          </cell>
          <cell r="Q2099" t="str">
            <v/>
          </cell>
          <cell r="R2099" t="str">
            <v/>
          </cell>
          <cell r="S2099" t="str">
            <v>$/</v>
          </cell>
          <cell r="T2099" t="str">
            <v>m3</v>
          </cell>
          <cell r="U2099" t="str">
            <v>=</v>
          </cell>
          <cell r="V2099">
            <v>9.76</v>
          </cell>
          <cell r="W2099" t="str">
            <v>$/</v>
          </cell>
          <cell r="X2099" t="str">
            <v>ml</v>
          </cell>
        </row>
        <row r="2100">
          <cell r="D2100">
            <v>1047</v>
          </cell>
          <cell r="E2100" t="str">
            <v>Cemento común en bolsas</v>
          </cell>
          <cell r="K2100">
            <v>6.4000000000000001E-2</v>
          </cell>
          <cell r="L2100" t="str">
            <v>tn</v>
          </cell>
          <cell r="M2100" t="str">
            <v>/</v>
          </cell>
          <cell r="N2100" t="str">
            <v>ml</v>
          </cell>
          <cell r="O2100" t="str">
            <v>x</v>
          </cell>
          <cell r="P2100">
            <v>875.67</v>
          </cell>
          <cell r="S2100" t="str">
            <v>$/</v>
          </cell>
          <cell r="T2100" t="str">
            <v>m3</v>
          </cell>
          <cell r="U2100" t="str">
            <v>=</v>
          </cell>
          <cell r="V2100">
            <v>56.04</v>
          </cell>
          <cell r="W2100" t="str">
            <v>$/</v>
          </cell>
          <cell r="X2100" t="str">
            <v>ml</v>
          </cell>
        </row>
        <row r="2101">
          <cell r="D2101">
            <v>1200</v>
          </cell>
          <cell r="E2101" t="str">
            <v>Molde para cordón</v>
          </cell>
          <cell r="K2101">
            <v>1</v>
          </cell>
          <cell r="L2101" t="str">
            <v>m</v>
          </cell>
          <cell r="M2101" t="str">
            <v>/</v>
          </cell>
          <cell r="N2101" t="str">
            <v>ml</v>
          </cell>
          <cell r="O2101" t="str">
            <v>x</v>
          </cell>
          <cell r="P2101">
            <v>3.06</v>
          </cell>
          <cell r="S2101" t="str">
            <v>$/</v>
          </cell>
          <cell r="T2101" t="str">
            <v>m3</v>
          </cell>
          <cell r="U2101" t="str">
            <v>=</v>
          </cell>
          <cell r="V2101">
            <v>3.06</v>
          </cell>
          <cell r="W2101" t="str">
            <v>$/</v>
          </cell>
          <cell r="X2101" t="str">
            <v>ml</v>
          </cell>
        </row>
        <row r="2102">
          <cell r="D2102">
            <v>1072</v>
          </cell>
          <cell r="E2102" t="str">
            <v>Desencofrante</v>
          </cell>
          <cell r="K2102">
            <v>0.5</v>
          </cell>
          <cell r="L2102" t="str">
            <v>lts.</v>
          </cell>
          <cell r="M2102" t="str">
            <v>/</v>
          </cell>
          <cell r="N2102" t="str">
            <v>ml</v>
          </cell>
          <cell r="O2102" t="str">
            <v>x</v>
          </cell>
          <cell r="P2102">
            <v>14.5656</v>
          </cell>
          <cell r="S2102" t="str">
            <v>$/</v>
          </cell>
          <cell r="T2102" t="str">
            <v>m3</v>
          </cell>
          <cell r="U2102" t="str">
            <v>=</v>
          </cell>
          <cell r="V2102">
            <v>7.28</v>
          </cell>
          <cell r="W2102" t="str">
            <v>$/</v>
          </cell>
          <cell r="X2102" t="str">
            <v>ml</v>
          </cell>
        </row>
        <row r="2103">
          <cell r="D2103">
            <v>1201</v>
          </cell>
          <cell r="E2103" t="str">
            <v>Herramientas menores</v>
          </cell>
          <cell r="K2103">
            <v>4</v>
          </cell>
          <cell r="L2103" t="str">
            <v>u</v>
          </cell>
          <cell r="M2103" t="str">
            <v>/</v>
          </cell>
          <cell r="N2103" t="str">
            <v>ml</v>
          </cell>
          <cell r="O2103" t="str">
            <v>x</v>
          </cell>
          <cell r="P2103">
            <v>3</v>
          </cell>
          <cell r="S2103" t="str">
            <v>$/</v>
          </cell>
          <cell r="T2103" t="str">
            <v>m3</v>
          </cell>
          <cell r="U2103" t="str">
            <v>=</v>
          </cell>
          <cell r="V2103">
            <v>12</v>
          </cell>
          <cell r="W2103" t="str">
            <v>$/</v>
          </cell>
          <cell r="X2103" t="str">
            <v>ml</v>
          </cell>
        </row>
        <row r="2104">
          <cell r="E2104" t="str">
            <v/>
          </cell>
          <cell r="L2104" t="str">
            <v/>
          </cell>
          <cell r="N2104" t="str">
            <v/>
          </cell>
          <cell r="O2104" t="str">
            <v/>
          </cell>
          <cell r="P2104">
            <v>0</v>
          </cell>
          <cell r="T2104" t="str">
            <v/>
          </cell>
          <cell r="V2104">
            <v>0</v>
          </cell>
          <cell r="W2104" t="str">
            <v/>
          </cell>
          <cell r="X2104" t="str">
            <v/>
          </cell>
        </row>
        <row r="2105">
          <cell r="E2105" t="str">
            <v/>
          </cell>
          <cell r="L2105" t="str">
            <v/>
          </cell>
          <cell r="N2105" t="str">
            <v/>
          </cell>
          <cell r="O2105" t="str">
            <v/>
          </cell>
          <cell r="P2105">
            <v>0</v>
          </cell>
          <cell r="T2105" t="str">
            <v/>
          </cell>
          <cell r="V2105">
            <v>0</v>
          </cell>
          <cell r="W2105" t="str">
            <v/>
          </cell>
          <cell r="X2105" t="str">
            <v/>
          </cell>
        </row>
        <row r="2106">
          <cell r="E2106" t="str">
            <v>Subtotal Materiales</v>
          </cell>
          <cell r="L2106" t="str">
            <v/>
          </cell>
          <cell r="V2106">
            <v>96.233519999999999</v>
          </cell>
          <cell r="W2106" t="str">
            <v>$/</v>
          </cell>
          <cell r="X2106" t="str">
            <v>ml</v>
          </cell>
        </row>
        <row r="2107">
          <cell r="E2107" t="str">
            <v>Desperdicio</v>
          </cell>
          <cell r="T2107">
            <v>0.03</v>
          </cell>
          <cell r="V2107">
            <v>2.89</v>
          </cell>
          <cell r="W2107" t="str">
            <v>$/</v>
          </cell>
          <cell r="X2107" t="str">
            <v>ml</v>
          </cell>
          <cell r="Y2107">
            <v>99.123519999999999</v>
          </cell>
          <cell r="Z2107" t="str">
            <v>$/</v>
          </cell>
          <cell r="AA2107" t="str">
            <v>m3</v>
          </cell>
        </row>
        <row r="2109">
          <cell r="C2109">
            <v>1310</v>
          </cell>
          <cell r="E2109" t="str">
            <v>COSTO DEL ITEM</v>
          </cell>
          <cell r="Y2109">
            <v>120.31352</v>
          </cell>
          <cell r="Z2109" t="str">
            <v>$/</v>
          </cell>
          <cell r="AA2109" t="str">
            <v>ml</v>
          </cell>
        </row>
        <row r="2111">
          <cell r="E2111" t="str">
            <v>Gastos Generales y Otros Gastos</v>
          </cell>
        </row>
        <row r="2112">
          <cell r="E2112" t="str">
            <v>Indirectos</v>
          </cell>
          <cell r="V2112">
            <v>0.18</v>
          </cell>
          <cell r="Y2112">
            <v>21.66</v>
          </cell>
          <cell r="Z2112" t="str">
            <v>$/</v>
          </cell>
          <cell r="AA2112" t="str">
            <v>ml</v>
          </cell>
        </row>
        <row r="2113">
          <cell r="E2113" t="str">
            <v>Beneficios</v>
          </cell>
          <cell r="V2113">
            <v>0.1</v>
          </cell>
          <cell r="Y2113">
            <v>12.03</v>
          </cell>
          <cell r="Z2113" t="str">
            <v>$/</v>
          </cell>
          <cell r="AA2113" t="str">
            <v>ml</v>
          </cell>
        </row>
        <row r="2114">
          <cell r="Y2114">
            <v>154.00352000000001</v>
          </cell>
          <cell r="Z2114" t="str">
            <v>$/</v>
          </cell>
          <cell r="AA2114" t="str">
            <v>ml</v>
          </cell>
        </row>
        <row r="2115">
          <cell r="E2115" t="str">
            <v>Gastos Financieros</v>
          </cell>
          <cell r="V2115">
            <v>0.02</v>
          </cell>
          <cell r="Y2115">
            <v>3.08</v>
          </cell>
          <cell r="Z2115" t="str">
            <v>$/</v>
          </cell>
          <cell r="AA2115" t="str">
            <v>ml</v>
          </cell>
        </row>
        <row r="2116">
          <cell r="Y2116">
            <v>157.08352000000002</v>
          </cell>
          <cell r="Z2116" t="str">
            <v>$/</v>
          </cell>
          <cell r="AA2116" t="str">
            <v>ml</v>
          </cell>
        </row>
        <row r="2117">
          <cell r="E2117" t="str">
            <v>I.V.A.</v>
          </cell>
          <cell r="V2117">
            <v>0.21</v>
          </cell>
          <cell r="Y2117">
            <v>32.99</v>
          </cell>
          <cell r="Z2117" t="str">
            <v>$/</v>
          </cell>
          <cell r="AA2117" t="str">
            <v>ml</v>
          </cell>
        </row>
        <row r="2118">
          <cell r="B2118">
            <v>1310</v>
          </cell>
          <cell r="V2118" t="str">
            <v>ADOPTADO</v>
          </cell>
          <cell r="Y2118">
            <v>190.07352000000003</v>
          </cell>
          <cell r="Z2118" t="str">
            <v>$/</v>
          </cell>
          <cell r="AA2118" t="str">
            <v>ml</v>
          </cell>
        </row>
        <row r="2119">
          <cell r="D2119">
            <v>1320</v>
          </cell>
          <cell r="E2119" t="str">
            <v>Item:</v>
          </cell>
          <cell r="F2119">
            <v>30</v>
          </cell>
          <cell r="R2119" t="str">
            <v>Unidad:</v>
          </cell>
          <cell r="T2119" t="str">
            <v>Gl</v>
          </cell>
          <cell r="V2119">
            <v>1</v>
          </cell>
        </row>
        <row r="2120">
          <cell r="E2120" t="str">
            <v>Descripción:</v>
          </cell>
          <cell r="F2120" t="str">
            <v>Construcción de desvíos</v>
          </cell>
        </row>
        <row r="2122">
          <cell r="E2122" t="str">
            <v>1º - Equipo</v>
          </cell>
        </row>
        <row r="2123">
          <cell r="D2123">
            <v>5016</v>
          </cell>
          <cell r="E2123" t="str">
            <v>Motoniveladora</v>
          </cell>
          <cell r="Q2123">
            <v>1</v>
          </cell>
          <cell r="T2123">
            <v>165</v>
          </cell>
          <cell r="U2123" t="str">
            <v>HP</v>
          </cell>
          <cell r="V2123">
            <v>780000</v>
          </cell>
          <cell r="W2123" t="str">
            <v>$</v>
          </cell>
        </row>
        <row r="2124">
          <cell r="D2124">
            <v>5026</v>
          </cell>
          <cell r="E2124" t="str">
            <v>Rodillo vibratorio combinado</v>
          </cell>
          <cell r="Q2124">
            <v>1</v>
          </cell>
          <cell r="T2124">
            <v>42</v>
          </cell>
          <cell r="U2124" t="str">
            <v>HP</v>
          </cell>
          <cell r="V2124">
            <v>160000</v>
          </cell>
          <cell r="W2124" t="str">
            <v>$</v>
          </cell>
        </row>
        <row r="2125">
          <cell r="D2125">
            <v>5035</v>
          </cell>
          <cell r="E2125" t="str">
            <v>Camión regador de agua</v>
          </cell>
          <cell r="Q2125">
            <v>1</v>
          </cell>
          <cell r="T2125">
            <v>140</v>
          </cell>
          <cell r="U2125" t="str">
            <v>HP</v>
          </cell>
          <cell r="V2125">
            <v>204360</v>
          </cell>
          <cell r="W2125" t="str">
            <v>$</v>
          </cell>
        </row>
        <row r="2126">
          <cell r="E2126" t="str">
            <v/>
          </cell>
          <cell r="T2126" t="str">
            <v/>
          </cell>
          <cell r="U2126" t="str">
            <v/>
          </cell>
          <cell r="V2126" t="str">
            <v/>
          </cell>
          <cell r="W2126" t="str">
            <v/>
          </cell>
        </row>
        <row r="2127">
          <cell r="E2127" t="str">
            <v/>
          </cell>
          <cell r="T2127" t="str">
            <v/>
          </cell>
          <cell r="U2127" t="str">
            <v/>
          </cell>
          <cell r="V2127" t="str">
            <v/>
          </cell>
          <cell r="W2127" t="str">
            <v/>
          </cell>
        </row>
        <row r="2128">
          <cell r="E2128" t="str">
            <v/>
          </cell>
          <cell r="T2128" t="str">
            <v/>
          </cell>
          <cell r="U2128" t="str">
            <v/>
          </cell>
          <cell r="V2128" t="str">
            <v/>
          </cell>
          <cell r="W2128" t="str">
            <v/>
          </cell>
        </row>
        <row r="2129">
          <cell r="E2129" t="str">
            <v/>
          </cell>
          <cell r="T2129" t="str">
            <v/>
          </cell>
          <cell r="U2129" t="str">
            <v/>
          </cell>
          <cell r="V2129" t="str">
            <v/>
          </cell>
          <cell r="W2129" t="str">
            <v/>
          </cell>
        </row>
        <row r="2130">
          <cell r="E2130" t="str">
            <v/>
          </cell>
          <cell r="T2130" t="str">
            <v/>
          </cell>
          <cell r="U2130" t="str">
            <v/>
          </cell>
          <cell r="V2130" t="str">
            <v/>
          </cell>
          <cell r="W2130" t="str">
            <v/>
          </cell>
        </row>
        <row r="2131">
          <cell r="E2131" t="str">
            <v/>
          </cell>
          <cell r="T2131" t="str">
            <v/>
          </cell>
          <cell r="U2131" t="str">
            <v/>
          </cell>
          <cell r="V2131" t="str">
            <v/>
          </cell>
          <cell r="W2131" t="str">
            <v/>
          </cell>
        </row>
        <row r="2132">
          <cell r="T2132">
            <v>347</v>
          </cell>
          <cell r="U2132" t="str">
            <v>HP</v>
          </cell>
          <cell r="V2132">
            <v>1144360</v>
          </cell>
          <cell r="W2132" t="str">
            <v>$</v>
          </cell>
        </row>
        <row r="2134">
          <cell r="E2134" t="str">
            <v>Rendimiento:</v>
          </cell>
          <cell r="K2134">
            <v>1</v>
          </cell>
          <cell r="N2134" t="str">
            <v>Gl</v>
          </cell>
          <cell r="O2134" t="str">
            <v>/ d</v>
          </cell>
        </row>
        <row r="2136">
          <cell r="E2136" t="str">
            <v>Amortización e intereses:</v>
          </cell>
        </row>
        <row r="2137">
          <cell r="E2137">
            <v>1144360</v>
          </cell>
          <cell r="F2137" t="str">
            <v>$</v>
          </cell>
          <cell r="G2137" t="str">
            <v>x</v>
          </cell>
          <cell r="H2137">
            <v>8</v>
          </cell>
          <cell r="I2137" t="str">
            <v>h/d</v>
          </cell>
          <cell r="J2137" t="str">
            <v>+</v>
          </cell>
          <cell r="K2137">
            <v>1144360</v>
          </cell>
          <cell r="L2137" t="str">
            <v>$</v>
          </cell>
          <cell r="M2137" t="str">
            <v>x</v>
          </cell>
          <cell r="N2137">
            <v>0.14000000000000001</v>
          </cell>
          <cell r="O2137" t="str">
            <v>/ a</v>
          </cell>
          <cell r="P2137" t="str">
            <v>x</v>
          </cell>
          <cell r="Q2137">
            <v>8</v>
          </cell>
          <cell r="R2137" t="str">
            <v>h/d</v>
          </cell>
          <cell r="S2137" t="str">
            <v>=</v>
          </cell>
          <cell r="T2137">
            <v>1235.9100000000001</v>
          </cell>
          <cell r="U2137" t="str">
            <v>$/d</v>
          </cell>
        </row>
        <row r="2138">
          <cell r="E2138">
            <v>10000</v>
          </cell>
          <cell r="G2138" t="str">
            <v>h</v>
          </cell>
          <cell r="K2138">
            <v>2</v>
          </cell>
          <cell r="M2138" t="str">
            <v>x</v>
          </cell>
          <cell r="N2138">
            <v>2000</v>
          </cell>
          <cell r="O2138" t="str">
            <v>h / a</v>
          </cell>
        </row>
        <row r="2140">
          <cell r="E2140" t="str">
            <v>Reparaciones y Repuestos:</v>
          </cell>
        </row>
        <row r="2141">
          <cell r="E2141">
            <v>0.75</v>
          </cell>
          <cell r="F2141" t="str">
            <v>de amortización</v>
          </cell>
          <cell r="T2141">
            <v>686.62</v>
          </cell>
          <cell r="U2141" t="str">
            <v>$/d</v>
          </cell>
        </row>
        <row r="2143">
          <cell r="E2143" t="str">
            <v>Combustibles:</v>
          </cell>
        </row>
        <row r="2144">
          <cell r="E2144" t="str">
            <v>Gas Oil</v>
          </cell>
        </row>
        <row r="2145">
          <cell r="E2145">
            <v>0.14499999999999999</v>
          </cell>
          <cell r="F2145" t="str">
            <v>l/HP</v>
          </cell>
          <cell r="H2145" t="str">
            <v>x</v>
          </cell>
          <cell r="I2145">
            <v>347</v>
          </cell>
          <cell r="J2145" t="str">
            <v>HP  x  8 h/d   x</v>
          </cell>
          <cell r="N2145">
            <v>2.76</v>
          </cell>
          <cell r="O2145" t="str">
            <v>$ / l</v>
          </cell>
          <cell r="S2145" t="str">
            <v>=</v>
          </cell>
          <cell r="T2145">
            <v>1110.96</v>
          </cell>
          <cell r="U2145" t="str">
            <v>$/d</v>
          </cell>
        </row>
        <row r="2147">
          <cell r="E2147" t="str">
            <v>Lubricantes</v>
          </cell>
        </row>
        <row r="2148">
          <cell r="E2148">
            <v>0.3</v>
          </cell>
          <cell r="F2148" t="str">
            <v>de combustibles</v>
          </cell>
          <cell r="T2148">
            <v>333.29</v>
          </cell>
          <cell r="U2148" t="str">
            <v>$/d</v>
          </cell>
        </row>
        <row r="2150">
          <cell r="E2150" t="str">
            <v>Mano de Obra</v>
          </cell>
        </row>
        <row r="2151">
          <cell r="D2151">
            <v>9010</v>
          </cell>
          <cell r="E2151" t="str">
            <v>OFICIAL ESPECIALIZADO</v>
          </cell>
          <cell r="L2151" t="str">
            <v/>
          </cell>
          <cell r="N2151">
            <v>450.56</v>
          </cell>
          <cell r="O2151" t="str">
            <v>$/d</v>
          </cell>
          <cell r="P2151" t="str">
            <v>=</v>
          </cell>
          <cell r="Q2151">
            <v>0</v>
          </cell>
          <cell r="S2151" t="str">
            <v>$/d</v>
          </cell>
        </row>
        <row r="2152">
          <cell r="D2152">
            <v>9020</v>
          </cell>
          <cell r="E2152" t="str">
            <v>OFICIAL</v>
          </cell>
          <cell r="K2152">
            <v>3</v>
          </cell>
          <cell r="L2152" t="str">
            <v>x</v>
          </cell>
          <cell r="N2152">
            <v>420.88</v>
          </cell>
          <cell r="O2152" t="str">
            <v>$/d</v>
          </cell>
          <cell r="P2152" t="str">
            <v>=</v>
          </cell>
          <cell r="Q2152">
            <v>1262.6400000000001</v>
          </cell>
          <cell r="S2152" t="str">
            <v>$/d</v>
          </cell>
        </row>
        <row r="2153">
          <cell r="D2153">
            <v>9030</v>
          </cell>
          <cell r="E2153" t="str">
            <v>MEDIO OFICIAL</v>
          </cell>
          <cell r="L2153" t="str">
            <v/>
          </cell>
          <cell r="N2153">
            <v>403.04</v>
          </cell>
          <cell r="O2153" t="str">
            <v>$/d</v>
          </cell>
          <cell r="P2153" t="str">
            <v>=</v>
          </cell>
          <cell r="Q2153">
            <v>0</v>
          </cell>
          <cell r="S2153" t="str">
            <v>$/d</v>
          </cell>
        </row>
        <row r="2154">
          <cell r="D2154">
            <v>9040</v>
          </cell>
          <cell r="E2154" t="str">
            <v>AYUDANTE</v>
          </cell>
          <cell r="K2154">
            <v>4</v>
          </cell>
          <cell r="L2154" t="str">
            <v>x</v>
          </cell>
          <cell r="N2154">
            <v>392.64</v>
          </cell>
          <cell r="O2154" t="str">
            <v>$/d</v>
          </cell>
          <cell r="P2154" t="str">
            <v>=</v>
          </cell>
          <cell r="Q2154">
            <v>1570.56</v>
          </cell>
          <cell r="S2154" t="str">
            <v>$/d</v>
          </cell>
        </row>
        <row r="2155">
          <cell r="Q2155">
            <v>2833.2</v>
          </cell>
          <cell r="S2155" t="str">
            <v>$/d</v>
          </cell>
        </row>
        <row r="2156">
          <cell r="E2156" t="str">
            <v>Vigilancia</v>
          </cell>
          <cell r="K2156">
            <v>0</v>
          </cell>
          <cell r="N2156">
            <v>0.1</v>
          </cell>
          <cell r="Q2156">
            <v>283.32</v>
          </cell>
          <cell r="S2156" t="str">
            <v>$/d</v>
          </cell>
          <cell r="T2156">
            <v>3116.52</v>
          </cell>
          <cell r="U2156" t="str">
            <v>$/d</v>
          </cell>
        </row>
        <row r="2158">
          <cell r="K2158" t="str">
            <v>Costo Diario</v>
          </cell>
          <cell r="T2158">
            <v>6483.3</v>
          </cell>
          <cell r="U2158" t="str">
            <v>$/d</v>
          </cell>
        </row>
        <row r="2160">
          <cell r="E2160" t="str">
            <v>Rendimiento</v>
          </cell>
          <cell r="K2160">
            <v>1</v>
          </cell>
          <cell r="N2160" t="str">
            <v>Gl</v>
          </cell>
          <cell r="O2160" t="str">
            <v>/ d</v>
          </cell>
        </row>
        <row r="2162">
          <cell r="E2162" t="str">
            <v>Costo por Unid.:</v>
          </cell>
          <cell r="K2162">
            <v>6483.3</v>
          </cell>
          <cell r="M2162" t="str">
            <v>$ / d</v>
          </cell>
          <cell r="S2162" t="str">
            <v>=</v>
          </cell>
          <cell r="Y2162">
            <v>6483.3</v>
          </cell>
          <cell r="Z2162" t="str">
            <v>$/</v>
          </cell>
          <cell r="AA2162" t="str">
            <v>Gl</v>
          </cell>
        </row>
        <row r="2163">
          <cell r="K2163">
            <v>1</v>
          </cell>
          <cell r="L2163" t="str">
            <v>Gl</v>
          </cell>
          <cell r="N2163" t="str">
            <v>/ d</v>
          </cell>
        </row>
        <row r="2164">
          <cell r="M2164" t="str">
            <v/>
          </cell>
        </row>
        <row r="2165">
          <cell r="E2165" t="str">
            <v>Cantidad global</v>
          </cell>
          <cell r="F2165" t="str">
            <v>x</v>
          </cell>
          <cell r="G2165" t="str">
            <v>Costo por Unid=</v>
          </cell>
          <cell r="K2165">
            <v>20</v>
          </cell>
          <cell r="L2165" t="str">
            <v>km</v>
          </cell>
          <cell r="M2165" t="str">
            <v>x</v>
          </cell>
          <cell r="N2165">
            <v>6483.3</v>
          </cell>
          <cell r="S2165" t="str">
            <v>=</v>
          </cell>
          <cell r="Y2165">
            <v>129666</v>
          </cell>
          <cell r="Z2165" t="str">
            <v>$/</v>
          </cell>
          <cell r="AA2165" t="str">
            <v>Gl</v>
          </cell>
        </row>
        <row r="2166">
          <cell r="E2166" t="str">
            <v>2º - Materiales</v>
          </cell>
        </row>
        <row r="2167">
          <cell r="E2167" t="str">
            <v/>
          </cell>
          <cell r="L2167" t="str">
            <v/>
          </cell>
          <cell r="M2167" t="str">
            <v/>
          </cell>
          <cell r="N2167" t="str">
            <v/>
          </cell>
          <cell r="O2167" t="str">
            <v/>
          </cell>
          <cell r="P2167">
            <v>0</v>
          </cell>
          <cell r="S2167" t="str">
            <v/>
          </cell>
          <cell r="T2167" t="str">
            <v/>
          </cell>
          <cell r="U2167" t="str">
            <v/>
          </cell>
          <cell r="V2167">
            <v>0</v>
          </cell>
          <cell r="W2167" t="str">
            <v/>
          </cell>
          <cell r="X2167" t="str">
            <v/>
          </cell>
        </row>
        <row r="2168">
          <cell r="E2168" t="str">
            <v/>
          </cell>
          <cell r="L2168" t="str">
            <v/>
          </cell>
          <cell r="M2168" t="str">
            <v/>
          </cell>
          <cell r="N2168" t="str">
            <v/>
          </cell>
          <cell r="O2168" t="str">
            <v/>
          </cell>
          <cell r="P2168">
            <v>0</v>
          </cell>
          <cell r="S2168" t="str">
            <v/>
          </cell>
          <cell r="T2168" t="str">
            <v/>
          </cell>
          <cell r="U2168" t="str">
            <v/>
          </cell>
          <cell r="V2168">
            <v>0</v>
          </cell>
          <cell r="W2168" t="str">
            <v/>
          </cell>
          <cell r="X2168" t="str">
            <v/>
          </cell>
        </row>
        <row r="2169">
          <cell r="E2169" t="str">
            <v/>
          </cell>
          <cell r="L2169" t="str">
            <v/>
          </cell>
          <cell r="M2169" t="str">
            <v/>
          </cell>
          <cell r="N2169" t="str">
            <v/>
          </cell>
          <cell r="O2169" t="str">
            <v/>
          </cell>
          <cell r="P2169">
            <v>0</v>
          </cell>
          <cell r="S2169" t="str">
            <v/>
          </cell>
          <cell r="T2169" t="str">
            <v/>
          </cell>
          <cell r="U2169" t="str">
            <v/>
          </cell>
          <cell r="V2169">
            <v>0</v>
          </cell>
          <cell r="W2169" t="str">
            <v/>
          </cell>
          <cell r="X2169" t="str">
            <v/>
          </cell>
        </row>
        <row r="2170">
          <cell r="E2170" t="str">
            <v/>
          </cell>
          <cell r="L2170" t="str">
            <v/>
          </cell>
          <cell r="M2170" t="str">
            <v/>
          </cell>
          <cell r="N2170" t="str">
            <v/>
          </cell>
          <cell r="O2170" t="str">
            <v/>
          </cell>
          <cell r="P2170">
            <v>0</v>
          </cell>
          <cell r="S2170" t="str">
            <v/>
          </cell>
          <cell r="T2170" t="str">
            <v/>
          </cell>
          <cell r="U2170" t="str">
            <v/>
          </cell>
          <cell r="V2170">
            <v>0</v>
          </cell>
          <cell r="W2170" t="str">
            <v/>
          </cell>
          <cell r="X2170" t="str">
            <v/>
          </cell>
        </row>
        <row r="2171">
          <cell r="E2171" t="str">
            <v/>
          </cell>
          <cell r="L2171" t="str">
            <v/>
          </cell>
          <cell r="N2171" t="str">
            <v/>
          </cell>
          <cell r="O2171" t="str">
            <v/>
          </cell>
          <cell r="P2171">
            <v>0</v>
          </cell>
          <cell r="T2171" t="str">
            <v/>
          </cell>
          <cell r="V2171">
            <v>0</v>
          </cell>
          <cell r="W2171" t="str">
            <v/>
          </cell>
          <cell r="X2171" t="str">
            <v/>
          </cell>
        </row>
        <row r="2172">
          <cell r="E2172" t="str">
            <v/>
          </cell>
          <cell r="L2172" t="str">
            <v/>
          </cell>
          <cell r="N2172" t="str">
            <v/>
          </cell>
          <cell r="O2172" t="str">
            <v/>
          </cell>
          <cell r="P2172">
            <v>0</v>
          </cell>
          <cell r="T2172" t="str">
            <v/>
          </cell>
          <cell r="V2172">
            <v>0</v>
          </cell>
          <cell r="W2172" t="str">
            <v/>
          </cell>
          <cell r="X2172" t="str">
            <v/>
          </cell>
        </row>
        <row r="2173">
          <cell r="E2173" t="str">
            <v/>
          </cell>
          <cell r="L2173" t="str">
            <v/>
          </cell>
          <cell r="N2173" t="str">
            <v/>
          </cell>
          <cell r="O2173" t="str">
            <v/>
          </cell>
          <cell r="P2173">
            <v>0</v>
          </cell>
          <cell r="T2173" t="str">
            <v/>
          </cell>
          <cell r="V2173">
            <v>0</v>
          </cell>
          <cell r="W2173" t="str">
            <v/>
          </cell>
          <cell r="X2173" t="str">
            <v/>
          </cell>
        </row>
        <row r="2174">
          <cell r="E2174" t="str">
            <v/>
          </cell>
          <cell r="L2174" t="str">
            <v/>
          </cell>
          <cell r="N2174" t="str">
            <v/>
          </cell>
          <cell r="O2174" t="str">
            <v/>
          </cell>
          <cell r="P2174">
            <v>0</v>
          </cell>
          <cell r="T2174" t="str">
            <v/>
          </cell>
          <cell r="V2174">
            <v>0</v>
          </cell>
          <cell r="W2174" t="str">
            <v/>
          </cell>
          <cell r="X2174" t="str">
            <v/>
          </cell>
        </row>
        <row r="2175">
          <cell r="E2175" t="str">
            <v>Subtotal Materiales</v>
          </cell>
          <cell r="L2175" t="str">
            <v/>
          </cell>
          <cell r="V2175">
            <v>0</v>
          </cell>
          <cell r="W2175" t="str">
            <v/>
          </cell>
          <cell r="X2175" t="str">
            <v/>
          </cell>
        </row>
        <row r="2176">
          <cell r="E2176" t="str">
            <v>Desperdicio</v>
          </cell>
          <cell r="T2176">
            <v>0.02</v>
          </cell>
          <cell r="U2176" t="str">
            <v/>
          </cell>
          <cell r="V2176">
            <v>0</v>
          </cell>
          <cell r="W2176" t="str">
            <v/>
          </cell>
          <cell r="X2176" t="str">
            <v/>
          </cell>
          <cell r="Y2176">
            <v>0</v>
          </cell>
          <cell r="Z2176" t="str">
            <v/>
          </cell>
          <cell r="AA2176" t="str">
            <v/>
          </cell>
        </row>
        <row r="2178">
          <cell r="C2178">
            <v>1320</v>
          </cell>
          <cell r="E2178" t="str">
            <v>COSTO DEL ITEM</v>
          </cell>
          <cell r="Y2178">
            <v>129666</v>
          </cell>
          <cell r="Z2178" t="str">
            <v>$/</v>
          </cell>
          <cell r="AA2178" t="str">
            <v>Gl</v>
          </cell>
        </row>
        <row r="2180">
          <cell r="E2180" t="str">
            <v>Gastos Generales y Otros Gastos</v>
          </cell>
        </row>
        <row r="2181">
          <cell r="E2181" t="str">
            <v>Indirectos</v>
          </cell>
          <cell r="V2181">
            <v>0.18</v>
          </cell>
          <cell r="Y2181">
            <v>23339.88</v>
          </cell>
          <cell r="Z2181" t="str">
            <v>$/</v>
          </cell>
          <cell r="AA2181" t="str">
            <v>Gl</v>
          </cell>
        </row>
        <row r="2182">
          <cell r="E2182" t="str">
            <v>Beneficios</v>
          </cell>
          <cell r="V2182">
            <v>0.1</v>
          </cell>
          <cell r="Y2182">
            <v>12966.6</v>
          </cell>
          <cell r="Z2182" t="str">
            <v>$/</v>
          </cell>
          <cell r="AA2182" t="str">
            <v>Gl</v>
          </cell>
        </row>
        <row r="2183">
          <cell r="Y2183">
            <v>165972.48000000001</v>
          </cell>
          <cell r="Z2183" t="str">
            <v>$/</v>
          </cell>
          <cell r="AA2183" t="str">
            <v>Gl</v>
          </cell>
        </row>
        <row r="2184">
          <cell r="E2184" t="str">
            <v>Gastos Financieros</v>
          </cell>
          <cell r="V2184">
            <v>0.02</v>
          </cell>
          <cell r="Y2184">
            <v>3319.45</v>
          </cell>
          <cell r="Z2184" t="str">
            <v>$/</v>
          </cell>
          <cell r="AA2184" t="str">
            <v>Gl</v>
          </cell>
        </row>
        <row r="2185">
          <cell r="Y2185">
            <v>169291.93000000002</v>
          </cell>
          <cell r="Z2185" t="str">
            <v>$/</v>
          </cell>
          <cell r="AA2185" t="str">
            <v>Gl</v>
          </cell>
        </row>
        <row r="2186">
          <cell r="E2186" t="str">
            <v>I.V.A.</v>
          </cell>
          <cell r="V2186">
            <v>0.21</v>
          </cell>
          <cell r="Y2186">
            <v>35551.31</v>
          </cell>
          <cell r="Z2186" t="str">
            <v>$/</v>
          </cell>
          <cell r="AA2186" t="str">
            <v>Gl</v>
          </cell>
        </row>
        <row r="2187">
          <cell r="B2187">
            <v>1320</v>
          </cell>
          <cell r="V2187" t="str">
            <v>ADOPTADO</v>
          </cell>
          <cell r="Y2187">
            <v>204843.24000000002</v>
          </cell>
          <cell r="Z2187" t="str">
            <v>$/</v>
          </cell>
          <cell r="AA2187" t="str">
            <v>Gl</v>
          </cell>
        </row>
        <row r="2188">
          <cell r="D2188">
            <v>1330</v>
          </cell>
          <cell r="E2188" t="str">
            <v>Item:</v>
          </cell>
          <cell r="F2188">
            <v>31</v>
          </cell>
          <cell r="R2188" t="str">
            <v>Unidad:</v>
          </cell>
          <cell r="T2188" t="str">
            <v>Gl</v>
          </cell>
          <cell r="V2188">
            <v>1</v>
          </cell>
        </row>
        <row r="2189">
          <cell r="E2189" t="str">
            <v>Descripción:</v>
          </cell>
          <cell r="F2189" t="str">
            <v>Mantenimiento de desvíos</v>
          </cell>
        </row>
        <row r="2191">
          <cell r="E2191" t="str">
            <v>1º - Equipo</v>
          </cell>
        </row>
        <row r="2192">
          <cell r="D2192">
            <v>5016</v>
          </cell>
          <cell r="E2192" t="str">
            <v>Motoniveladora</v>
          </cell>
          <cell r="Q2192">
            <v>1</v>
          </cell>
          <cell r="T2192">
            <v>165</v>
          </cell>
          <cell r="U2192" t="str">
            <v>HP</v>
          </cell>
          <cell r="V2192">
            <v>780000</v>
          </cell>
          <cell r="W2192" t="str">
            <v>$</v>
          </cell>
        </row>
        <row r="2193">
          <cell r="D2193">
            <v>5026</v>
          </cell>
          <cell r="E2193" t="str">
            <v>Rodillo vibratorio combinado</v>
          </cell>
          <cell r="Q2193">
            <v>1</v>
          </cell>
          <cell r="T2193">
            <v>42</v>
          </cell>
          <cell r="U2193" t="str">
            <v>HP</v>
          </cell>
          <cell r="V2193">
            <v>160000</v>
          </cell>
          <cell r="W2193" t="str">
            <v>$</v>
          </cell>
        </row>
        <row r="2194">
          <cell r="D2194">
            <v>5035</v>
          </cell>
          <cell r="E2194" t="str">
            <v>Camión regador de agua</v>
          </cell>
          <cell r="Q2194">
            <v>1</v>
          </cell>
          <cell r="T2194">
            <v>140</v>
          </cell>
          <cell r="U2194" t="str">
            <v>HP</v>
          </cell>
          <cell r="V2194">
            <v>204360</v>
          </cell>
          <cell r="W2194" t="str">
            <v>$</v>
          </cell>
        </row>
        <row r="2195">
          <cell r="E2195" t="str">
            <v/>
          </cell>
          <cell r="T2195" t="str">
            <v/>
          </cell>
          <cell r="U2195" t="str">
            <v/>
          </cell>
          <cell r="V2195" t="str">
            <v/>
          </cell>
          <cell r="W2195" t="str">
            <v/>
          </cell>
        </row>
        <row r="2196">
          <cell r="E2196" t="str">
            <v/>
          </cell>
          <cell r="T2196" t="str">
            <v/>
          </cell>
          <cell r="U2196" t="str">
            <v/>
          </cell>
          <cell r="V2196" t="str">
            <v/>
          </cell>
          <cell r="W2196" t="str">
            <v/>
          </cell>
        </row>
        <row r="2197">
          <cell r="E2197" t="str">
            <v/>
          </cell>
          <cell r="T2197" t="str">
            <v/>
          </cell>
          <cell r="U2197" t="str">
            <v/>
          </cell>
          <cell r="V2197" t="str">
            <v/>
          </cell>
          <cell r="W2197" t="str">
            <v/>
          </cell>
        </row>
        <row r="2198">
          <cell r="E2198" t="str">
            <v/>
          </cell>
          <cell r="T2198" t="str">
            <v/>
          </cell>
          <cell r="U2198" t="str">
            <v/>
          </cell>
          <cell r="V2198" t="str">
            <v/>
          </cell>
          <cell r="W2198" t="str">
            <v/>
          </cell>
        </row>
        <row r="2199">
          <cell r="E2199" t="str">
            <v/>
          </cell>
          <cell r="T2199" t="str">
            <v/>
          </cell>
          <cell r="U2199" t="str">
            <v/>
          </cell>
          <cell r="V2199" t="str">
            <v/>
          </cell>
          <cell r="W2199" t="str">
            <v/>
          </cell>
        </row>
        <row r="2200">
          <cell r="E2200" t="str">
            <v/>
          </cell>
          <cell r="T2200" t="str">
            <v/>
          </cell>
          <cell r="U2200" t="str">
            <v/>
          </cell>
          <cell r="V2200" t="str">
            <v/>
          </cell>
          <cell r="W2200" t="str">
            <v/>
          </cell>
        </row>
        <row r="2201">
          <cell r="T2201">
            <v>347</v>
          </cell>
          <cell r="U2201" t="str">
            <v>HP</v>
          </cell>
          <cell r="V2201">
            <v>1144360</v>
          </cell>
          <cell r="W2201" t="str">
            <v>$</v>
          </cell>
        </row>
        <row r="2203">
          <cell r="E2203" t="str">
            <v>Rendimiento:</v>
          </cell>
          <cell r="K2203">
            <v>1</v>
          </cell>
          <cell r="N2203" t="str">
            <v>Gl</v>
          </cell>
          <cell r="O2203" t="str">
            <v>/ d</v>
          </cell>
        </row>
        <row r="2205">
          <cell r="E2205" t="str">
            <v>Amortización e intereses:</v>
          </cell>
        </row>
        <row r="2206">
          <cell r="E2206">
            <v>1144360</v>
          </cell>
          <cell r="F2206" t="str">
            <v>$</v>
          </cell>
          <cell r="G2206" t="str">
            <v>x</v>
          </cell>
          <cell r="H2206">
            <v>8</v>
          </cell>
          <cell r="I2206" t="str">
            <v>h/d</v>
          </cell>
          <cell r="J2206" t="str">
            <v>+</v>
          </cell>
          <cell r="K2206">
            <v>1144360</v>
          </cell>
          <cell r="L2206" t="str">
            <v>$</v>
          </cell>
          <cell r="M2206" t="str">
            <v>x</v>
          </cell>
          <cell r="N2206">
            <v>0.14000000000000001</v>
          </cell>
          <cell r="O2206" t="str">
            <v>/ a</v>
          </cell>
          <cell r="P2206" t="str">
            <v>x</v>
          </cell>
          <cell r="Q2206">
            <v>8</v>
          </cell>
          <cell r="R2206" t="str">
            <v>h/d</v>
          </cell>
          <cell r="S2206" t="str">
            <v>=</v>
          </cell>
          <cell r="T2206">
            <v>1235.9100000000001</v>
          </cell>
          <cell r="U2206" t="str">
            <v>$/d</v>
          </cell>
        </row>
        <row r="2207">
          <cell r="E2207">
            <v>10000</v>
          </cell>
          <cell r="G2207" t="str">
            <v>h</v>
          </cell>
          <cell r="K2207">
            <v>2</v>
          </cell>
          <cell r="M2207" t="str">
            <v>x</v>
          </cell>
          <cell r="N2207">
            <v>2000</v>
          </cell>
          <cell r="O2207" t="str">
            <v>h / a</v>
          </cell>
        </row>
        <row r="2209">
          <cell r="E2209" t="str">
            <v>Reparaciones y Repuestos:</v>
          </cell>
        </row>
        <row r="2210">
          <cell r="E2210">
            <v>0.75</v>
          </cell>
          <cell r="F2210" t="str">
            <v>de amortización</v>
          </cell>
          <cell r="T2210">
            <v>686.62</v>
          </cell>
          <cell r="U2210" t="str">
            <v>$/d</v>
          </cell>
        </row>
        <row r="2212">
          <cell r="E2212" t="str">
            <v>Combustibles:</v>
          </cell>
        </row>
        <row r="2213">
          <cell r="E2213" t="str">
            <v>Gas Oil</v>
          </cell>
        </row>
        <row r="2214">
          <cell r="E2214">
            <v>0.14499999999999999</v>
          </cell>
          <cell r="F2214" t="str">
            <v>l/HP</v>
          </cell>
          <cell r="H2214" t="str">
            <v>x</v>
          </cell>
          <cell r="I2214">
            <v>347</v>
          </cell>
          <cell r="J2214" t="str">
            <v>HP  x  8 h/d   x</v>
          </cell>
          <cell r="N2214">
            <v>2.76</v>
          </cell>
          <cell r="O2214" t="str">
            <v>$ / l</v>
          </cell>
          <cell r="S2214" t="str">
            <v>=</v>
          </cell>
          <cell r="T2214">
            <v>1110.96</v>
          </cell>
          <cell r="U2214" t="str">
            <v>$/d</v>
          </cell>
        </row>
        <row r="2216">
          <cell r="E2216" t="str">
            <v>Lubricantes</v>
          </cell>
        </row>
        <row r="2217">
          <cell r="E2217">
            <v>0.3</v>
          </cell>
          <cell r="F2217" t="str">
            <v>de combustibles</v>
          </cell>
          <cell r="T2217">
            <v>333.29</v>
          </cell>
          <cell r="U2217" t="str">
            <v>$/d</v>
          </cell>
        </row>
        <row r="2219">
          <cell r="E2219" t="str">
            <v>Mano de Obra</v>
          </cell>
        </row>
        <row r="2220">
          <cell r="D2220">
            <v>9010</v>
          </cell>
          <cell r="E2220" t="str">
            <v>OFICIAL ESPECIALIZADO</v>
          </cell>
          <cell r="L2220" t="str">
            <v/>
          </cell>
          <cell r="N2220">
            <v>450.56</v>
          </cell>
          <cell r="O2220" t="str">
            <v>$/d</v>
          </cell>
          <cell r="P2220" t="str">
            <v>=</v>
          </cell>
          <cell r="Q2220">
            <v>0</v>
          </cell>
          <cell r="S2220" t="str">
            <v>$/d</v>
          </cell>
        </row>
        <row r="2221">
          <cell r="D2221">
            <v>9020</v>
          </cell>
          <cell r="E2221" t="str">
            <v>OFICIAL</v>
          </cell>
          <cell r="K2221">
            <v>3</v>
          </cell>
          <cell r="L2221" t="str">
            <v>x</v>
          </cell>
          <cell r="N2221">
            <v>420.88</v>
          </cell>
          <cell r="O2221" t="str">
            <v>$/d</v>
          </cell>
          <cell r="P2221" t="str">
            <v>=</v>
          </cell>
          <cell r="Q2221">
            <v>1262.6400000000001</v>
          </cell>
          <cell r="S2221" t="str">
            <v>$/d</v>
          </cell>
        </row>
        <row r="2222">
          <cell r="D2222">
            <v>9030</v>
          </cell>
          <cell r="E2222" t="str">
            <v>MEDIO OFICIAL</v>
          </cell>
          <cell r="L2222" t="str">
            <v/>
          </cell>
          <cell r="N2222">
            <v>403.04</v>
          </cell>
          <cell r="O2222" t="str">
            <v>$/d</v>
          </cell>
          <cell r="P2222" t="str">
            <v>=</v>
          </cell>
          <cell r="Q2222">
            <v>0</v>
          </cell>
          <cell r="S2222" t="str">
            <v>$/d</v>
          </cell>
        </row>
        <row r="2223">
          <cell r="D2223">
            <v>9040</v>
          </cell>
          <cell r="E2223" t="str">
            <v>AYUDANTE</v>
          </cell>
          <cell r="K2223">
            <v>2</v>
          </cell>
          <cell r="L2223" t="str">
            <v>x</v>
          </cell>
          <cell r="N2223">
            <v>392.64</v>
          </cell>
          <cell r="O2223" t="str">
            <v>$/d</v>
          </cell>
          <cell r="P2223" t="str">
            <v>=</v>
          </cell>
          <cell r="Q2223">
            <v>785.28</v>
          </cell>
          <cell r="S2223" t="str">
            <v>$/d</v>
          </cell>
        </row>
        <row r="2224">
          <cell r="Q2224">
            <v>2047.92</v>
          </cell>
          <cell r="S2224" t="str">
            <v>$/d</v>
          </cell>
        </row>
        <row r="2225">
          <cell r="E2225" t="str">
            <v>Vigilancia</v>
          </cell>
          <cell r="K2225">
            <v>0</v>
          </cell>
          <cell r="N2225">
            <v>0.1</v>
          </cell>
          <cell r="Q2225">
            <v>204.79200000000003</v>
          </cell>
          <cell r="S2225" t="str">
            <v>$/d</v>
          </cell>
          <cell r="T2225">
            <v>2252.712</v>
          </cell>
          <cell r="U2225" t="str">
            <v>$/d</v>
          </cell>
        </row>
        <row r="2227">
          <cell r="K2227" t="str">
            <v>Costo Diario</v>
          </cell>
          <cell r="T2227">
            <v>5619.4920000000002</v>
          </cell>
          <cell r="U2227" t="str">
            <v>$/d</v>
          </cell>
        </row>
        <row r="2229">
          <cell r="E2229" t="str">
            <v>Rendimiento</v>
          </cell>
          <cell r="K2229">
            <v>1</v>
          </cell>
          <cell r="N2229" t="str">
            <v>Gl</v>
          </cell>
          <cell r="O2229" t="str">
            <v>/ d</v>
          </cell>
        </row>
        <row r="2231">
          <cell r="E2231" t="str">
            <v>Costo por Unid.:</v>
          </cell>
          <cell r="K2231">
            <v>5619.4920000000002</v>
          </cell>
          <cell r="M2231" t="str">
            <v>$ / d</v>
          </cell>
          <cell r="S2231" t="str">
            <v>=</v>
          </cell>
          <cell r="Y2231">
            <v>5619.49</v>
          </cell>
          <cell r="Z2231" t="str">
            <v>$/</v>
          </cell>
          <cell r="AA2231" t="str">
            <v>Gl</v>
          </cell>
        </row>
        <row r="2232">
          <cell r="K2232">
            <v>1</v>
          </cell>
          <cell r="L2232" t="str">
            <v>Gl</v>
          </cell>
          <cell r="N2232" t="str">
            <v>/ d</v>
          </cell>
        </row>
        <row r="2234">
          <cell r="E2234" t="str">
            <v>Cantidad global</v>
          </cell>
          <cell r="F2234" t="str">
            <v>x</v>
          </cell>
          <cell r="G2234" t="str">
            <v>Costo por Unid=</v>
          </cell>
          <cell r="K2234">
            <v>20</v>
          </cell>
          <cell r="L2234" t="str">
            <v>km</v>
          </cell>
          <cell r="M2234" t="str">
            <v>x</v>
          </cell>
          <cell r="N2234">
            <v>5619.49</v>
          </cell>
          <cell r="S2234" t="str">
            <v>=</v>
          </cell>
          <cell r="Y2234">
            <v>112389.79999999999</v>
          </cell>
          <cell r="Z2234" t="str">
            <v>$/</v>
          </cell>
          <cell r="AA2234" t="str">
            <v>Gl</v>
          </cell>
        </row>
        <row r="2235">
          <cell r="E2235" t="str">
            <v>2º - Materiales</v>
          </cell>
        </row>
        <row r="2236">
          <cell r="E2236" t="str">
            <v/>
          </cell>
          <cell r="L2236" t="str">
            <v/>
          </cell>
          <cell r="M2236" t="str">
            <v/>
          </cell>
          <cell r="N2236" t="str">
            <v/>
          </cell>
          <cell r="O2236" t="str">
            <v/>
          </cell>
          <cell r="P2236">
            <v>0</v>
          </cell>
          <cell r="S2236" t="str">
            <v/>
          </cell>
          <cell r="T2236" t="str">
            <v/>
          </cell>
          <cell r="U2236" t="str">
            <v/>
          </cell>
          <cell r="V2236">
            <v>0</v>
          </cell>
          <cell r="W2236" t="str">
            <v/>
          </cell>
          <cell r="X2236" t="str">
            <v/>
          </cell>
        </row>
        <row r="2237">
          <cell r="E2237" t="str">
            <v/>
          </cell>
          <cell r="K2237">
            <v>0</v>
          </cell>
          <cell r="L2237" t="str">
            <v/>
          </cell>
          <cell r="M2237" t="str">
            <v/>
          </cell>
          <cell r="N2237" t="str">
            <v/>
          </cell>
          <cell r="O2237" t="str">
            <v/>
          </cell>
          <cell r="P2237">
            <v>0</v>
          </cell>
          <cell r="S2237" t="str">
            <v/>
          </cell>
          <cell r="T2237" t="str">
            <v/>
          </cell>
          <cell r="U2237" t="str">
            <v/>
          </cell>
          <cell r="V2237">
            <v>0</v>
          </cell>
          <cell r="W2237" t="str">
            <v/>
          </cell>
          <cell r="X2237" t="str">
            <v/>
          </cell>
        </row>
        <row r="2238">
          <cell r="E2238" t="str">
            <v/>
          </cell>
          <cell r="K2238">
            <v>0</v>
          </cell>
          <cell r="L2238" t="str">
            <v/>
          </cell>
          <cell r="M2238" t="str">
            <v/>
          </cell>
          <cell r="N2238" t="str">
            <v/>
          </cell>
          <cell r="O2238" t="str">
            <v/>
          </cell>
          <cell r="P2238">
            <v>0</v>
          </cell>
          <cell r="S2238" t="str">
            <v/>
          </cell>
          <cell r="T2238" t="str">
            <v/>
          </cell>
          <cell r="U2238" t="str">
            <v/>
          </cell>
          <cell r="V2238">
            <v>0</v>
          </cell>
          <cell r="W2238" t="str">
            <v/>
          </cell>
          <cell r="X2238" t="str">
            <v/>
          </cell>
        </row>
        <row r="2239">
          <cell r="E2239" t="str">
            <v/>
          </cell>
          <cell r="L2239" t="str">
            <v/>
          </cell>
          <cell r="M2239" t="str">
            <v/>
          </cell>
          <cell r="N2239" t="str">
            <v/>
          </cell>
          <cell r="O2239" t="str">
            <v/>
          </cell>
          <cell r="P2239">
            <v>0</v>
          </cell>
          <cell r="S2239" t="str">
            <v/>
          </cell>
          <cell r="T2239" t="str">
            <v/>
          </cell>
          <cell r="U2239" t="str">
            <v/>
          </cell>
          <cell r="V2239">
            <v>0</v>
          </cell>
          <cell r="W2239" t="str">
            <v/>
          </cell>
          <cell r="X2239" t="str">
            <v/>
          </cell>
        </row>
        <row r="2240">
          <cell r="E2240" t="str">
            <v/>
          </cell>
          <cell r="L2240" t="str">
            <v/>
          </cell>
          <cell r="N2240" t="str">
            <v/>
          </cell>
          <cell r="O2240" t="str">
            <v/>
          </cell>
          <cell r="P2240">
            <v>0</v>
          </cell>
          <cell r="T2240" t="str">
            <v/>
          </cell>
          <cell r="V2240">
            <v>0</v>
          </cell>
          <cell r="W2240" t="str">
            <v/>
          </cell>
          <cell r="X2240" t="str">
            <v/>
          </cell>
        </row>
        <row r="2241">
          <cell r="E2241" t="str">
            <v/>
          </cell>
          <cell r="L2241" t="str">
            <v/>
          </cell>
          <cell r="N2241" t="str">
            <v/>
          </cell>
          <cell r="O2241" t="str">
            <v/>
          </cell>
          <cell r="P2241">
            <v>0</v>
          </cell>
          <cell r="T2241" t="str">
            <v/>
          </cell>
          <cell r="V2241">
            <v>0</v>
          </cell>
          <cell r="W2241" t="str">
            <v/>
          </cell>
          <cell r="X2241" t="str">
            <v/>
          </cell>
        </row>
        <row r="2242">
          <cell r="E2242" t="str">
            <v/>
          </cell>
          <cell r="L2242" t="str">
            <v/>
          </cell>
          <cell r="N2242" t="str">
            <v/>
          </cell>
          <cell r="O2242" t="str">
            <v/>
          </cell>
          <cell r="P2242">
            <v>0</v>
          </cell>
          <cell r="T2242" t="str">
            <v/>
          </cell>
          <cell r="V2242">
            <v>0</v>
          </cell>
          <cell r="W2242" t="str">
            <v/>
          </cell>
          <cell r="X2242" t="str">
            <v/>
          </cell>
        </row>
        <row r="2243">
          <cell r="E2243" t="str">
            <v/>
          </cell>
          <cell r="L2243" t="str">
            <v/>
          </cell>
          <cell r="N2243" t="str">
            <v/>
          </cell>
          <cell r="O2243" t="str">
            <v/>
          </cell>
          <cell r="P2243">
            <v>0</v>
          </cell>
          <cell r="T2243" t="str">
            <v/>
          </cell>
          <cell r="V2243">
            <v>0</v>
          </cell>
          <cell r="W2243" t="str">
            <v/>
          </cell>
          <cell r="X2243" t="str">
            <v/>
          </cell>
        </row>
        <row r="2244">
          <cell r="E2244" t="str">
            <v>Subtotal Materiales</v>
          </cell>
          <cell r="L2244" t="str">
            <v/>
          </cell>
          <cell r="V2244">
            <v>0</v>
          </cell>
          <cell r="W2244" t="str">
            <v/>
          </cell>
          <cell r="X2244" t="str">
            <v/>
          </cell>
        </row>
        <row r="2245">
          <cell r="E2245" t="str">
            <v>Desperdicio</v>
          </cell>
          <cell r="T2245">
            <v>0.02</v>
          </cell>
          <cell r="U2245" t="str">
            <v/>
          </cell>
          <cell r="V2245">
            <v>0</v>
          </cell>
          <cell r="W2245" t="str">
            <v/>
          </cell>
          <cell r="X2245" t="str">
            <v/>
          </cell>
          <cell r="Y2245">
            <v>0</v>
          </cell>
          <cell r="Z2245" t="str">
            <v/>
          </cell>
          <cell r="AA2245" t="str">
            <v/>
          </cell>
        </row>
        <row r="2247">
          <cell r="C2247">
            <v>1330</v>
          </cell>
          <cell r="E2247" t="str">
            <v>COSTO DEL ITEM</v>
          </cell>
          <cell r="Y2247">
            <v>112389.79999999999</v>
          </cell>
          <cell r="Z2247" t="str">
            <v>$/</v>
          </cell>
          <cell r="AA2247" t="str">
            <v>Gl</v>
          </cell>
        </row>
        <row r="2249">
          <cell r="E2249" t="str">
            <v>Gastos Generales y Otros Gastos</v>
          </cell>
        </row>
        <row r="2250">
          <cell r="E2250" t="str">
            <v>Indirectos</v>
          </cell>
          <cell r="V2250">
            <v>0.18</v>
          </cell>
          <cell r="Y2250">
            <v>20230.16</v>
          </cell>
          <cell r="Z2250" t="str">
            <v>$/</v>
          </cell>
          <cell r="AA2250" t="str">
            <v>Gl</v>
          </cell>
        </row>
        <row r="2251">
          <cell r="E2251" t="str">
            <v>Beneficios</v>
          </cell>
          <cell r="V2251">
            <v>0.1</v>
          </cell>
          <cell r="Y2251">
            <v>11238.98</v>
          </cell>
          <cell r="Z2251" t="str">
            <v>$/</v>
          </cell>
          <cell r="AA2251" t="str">
            <v>Gl</v>
          </cell>
        </row>
        <row r="2252">
          <cell r="Y2252">
            <v>143858.94</v>
          </cell>
          <cell r="Z2252" t="str">
            <v>$/</v>
          </cell>
          <cell r="AA2252" t="str">
            <v>Gl</v>
          </cell>
        </row>
        <row r="2253">
          <cell r="E2253" t="str">
            <v>Gastos Financieros</v>
          </cell>
          <cell r="V2253">
            <v>0.02</v>
          </cell>
          <cell r="Y2253">
            <v>2877.18</v>
          </cell>
          <cell r="Z2253" t="str">
            <v>$/</v>
          </cell>
          <cell r="AA2253" t="str">
            <v>Gl</v>
          </cell>
        </row>
        <row r="2254">
          <cell r="Y2254">
            <v>146736.12</v>
          </cell>
          <cell r="Z2254" t="str">
            <v>$/</v>
          </cell>
          <cell r="AA2254" t="str">
            <v>Gl</v>
          </cell>
        </row>
        <row r="2255">
          <cell r="E2255" t="str">
            <v>I.V.A.</v>
          </cell>
          <cell r="V2255">
            <v>0.21</v>
          </cell>
          <cell r="Y2255">
            <v>30814.59</v>
          </cell>
          <cell r="Z2255" t="str">
            <v>$/</v>
          </cell>
          <cell r="AA2255" t="str">
            <v>Gl</v>
          </cell>
        </row>
        <row r="2256">
          <cell r="B2256">
            <v>1330</v>
          </cell>
          <cell r="V2256" t="str">
            <v>ADOPTADO</v>
          </cell>
          <cell r="Y2256">
            <v>177550.71</v>
          </cell>
          <cell r="Z2256" t="str">
            <v>$/</v>
          </cell>
          <cell r="AA2256" t="str">
            <v>Gl</v>
          </cell>
        </row>
        <row r="2257">
          <cell r="D2257">
            <v>1340</v>
          </cell>
          <cell r="E2257" t="str">
            <v>Item:</v>
          </cell>
          <cell r="F2257">
            <v>32</v>
          </cell>
          <cell r="R2257" t="str">
            <v>Unidad:</v>
          </cell>
          <cell r="T2257" t="str">
            <v>ml</v>
          </cell>
          <cell r="V2257">
            <v>840</v>
          </cell>
        </row>
        <row r="2258">
          <cell r="E2258" t="str">
            <v>Descripción:</v>
          </cell>
          <cell r="F2258" t="str">
            <v>Desembanque y limpieza de conductos de alcantarillas</v>
          </cell>
        </row>
        <row r="2260">
          <cell r="E2260" t="str">
            <v>1º - Equipo</v>
          </cell>
        </row>
        <row r="2261">
          <cell r="D2261">
            <v>5016</v>
          </cell>
          <cell r="E2261" t="str">
            <v>Motoniveladora</v>
          </cell>
          <cell r="Q2261">
            <v>1</v>
          </cell>
          <cell r="T2261">
            <v>165</v>
          </cell>
          <cell r="U2261" t="str">
            <v>HP</v>
          </cell>
          <cell r="V2261">
            <v>780000</v>
          </cell>
          <cell r="W2261" t="str">
            <v>$</v>
          </cell>
        </row>
        <row r="2262">
          <cell r="D2262">
            <v>5017</v>
          </cell>
          <cell r="E2262" t="str">
            <v>Cargadora frontal de 2,1m3</v>
          </cell>
          <cell r="T2262">
            <v>140</v>
          </cell>
          <cell r="U2262" t="str">
            <v>HP</v>
          </cell>
          <cell r="V2262">
            <v>585000</v>
          </cell>
          <cell r="W2262" t="str">
            <v>$</v>
          </cell>
        </row>
        <row r="2263">
          <cell r="E2263" t="str">
            <v/>
          </cell>
          <cell r="T2263" t="str">
            <v/>
          </cell>
          <cell r="U2263" t="str">
            <v/>
          </cell>
          <cell r="V2263" t="str">
            <v/>
          </cell>
          <cell r="W2263" t="str">
            <v/>
          </cell>
        </row>
        <row r="2264">
          <cell r="E2264" t="str">
            <v/>
          </cell>
          <cell r="T2264" t="str">
            <v/>
          </cell>
          <cell r="U2264" t="str">
            <v/>
          </cell>
          <cell r="V2264" t="str">
            <v/>
          </cell>
          <cell r="W2264" t="str">
            <v/>
          </cell>
        </row>
        <row r="2265">
          <cell r="E2265" t="str">
            <v/>
          </cell>
          <cell r="T2265" t="str">
            <v/>
          </cell>
          <cell r="U2265" t="str">
            <v/>
          </cell>
          <cell r="V2265" t="str">
            <v/>
          </cell>
          <cell r="W2265" t="str">
            <v/>
          </cell>
        </row>
        <row r="2266">
          <cell r="E2266" t="str">
            <v/>
          </cell>
          <cell r="T2266" t="str">
            <v/>
          </cell>
          <cell r="U2266" t="str">
            <v/>
          </cell>
          <cell r="V2266" t="str">
            <v/>
          </cell>
          <cell r="W2266" t="str">
            <v/>
          </cell>
        </row>
        <row r="2267">
          <cell r="E2267" t="str">
            <v/>
          </cell>
          <cell r="T2267" t="str">
            <v/>
          </cell>
          <cell r="U2267" t="str">
            <v/>
          </cell>
          <cell r="V2267" t="str">
            <v/>
          </cell>
          <cell r="W2267" t="str">
            <v/>
          </cell>
        </row>
        <row r="2268">
          <cell r="E2268" t="str">
            <v/>
          </cell>
          <cell r="T2268" t="str">
            <v/>
          </cell>
          <cell r="U2268" t="str">
            <v/>
          </cell>
          <cell r="V2268" t="str">
            <v/>
          </cell>
          <cell r="W2268" t="str">
            <v/>
          </cell>
        </row>
        <row r="2269">
          <cell r="E2269" t="str">
            <v/>
          </cell>
          <cell r="T2269" t="str">
            <v/>
          </cell>
          <cell r="U2269" t="str">
            <v/>
          </cell>
          <cell r="V2269" t="str">
            <v/>
          </cell>
          <cell r="W2269" t="str">
            <v/>
          </cell>
        </row>
        <row r="2270">
          <cell r="T2270">
            <v>165</v>
          </cell>
          <cell r="U2270" t="str">
            <v>HP</v>
          </cell>
          <cell r="V2270">
            <v>780000</v>
          </cell>
          <cell r="W2270" t="str">
            <v>$</v>
          </cell>
        </row>
        <row r="2272">
          <cell r="E2272" t="str">
            <v>Rendimiento:</v>
          </cell>
          <cell r="K2272">
            <v>20.5</v>
          </cell>
          <cell r="N2272" t="str">
            <v>ml</v>
          </cell>
          <cell r="O2272" t="str">
            <v>/ d</v>
          </cell>
        </row>
        <row r="2274">
          <cell r="E2274" t="str">
            <v>Amortización e intereses:</v>
          </cell>
        </row>
        <row r="2275">
          <cell r="E2275">
            <v>780000</v>
          </cell>
          <cell r="F2275" t="str">
            <v>$</v>
          </cell>
          <cell r="G2275" t="str">
            <v>x</v>
          </cell>
          <cell r="H2275">
            <v>8</v>
          </cell>
          <cell r="I2275" t="str">
            <v>h/d</v>
          </cell>
          <cell r="J2275" t="str">
            <v>+</v>
          </cell>
          <cell r="K2275">
            <v>780000</v>
          </cell>
          <cell r="L2275" t="str">
            <v>$</v>
          </cell>
          <cell r="M2275" t="str">
            <v>x</v>
          </cell>
          <cell r="N2275">
            <v>0.14000000000000001</v>
          </cell>
          <cell r="O2275" t="str">
            <v>/ a</v>
          </cell>
          <cell r="P2275" t="str">
            <v>x</v>
          </cell>
          <cell r="Q2275">
            <v>8</v>
          </cell>
          <cell r="R2275" t="str">
            <v>h/d</v>
          </cell>
          <cell r="S2275" t="str">
            <v>=</v>
          </cell>
          <cell r="T2275">
            <v>842.4</v>
          </cell>
          <cell r="U2275" t="str">
            <v>$/d</v>
          </cell>
        </row>
        <row r="2276">
          <cell r="E2276">
            <v>10000</v>
          </cell>
          <cell r="G2276" t="str">
            <v>h</v>
          </cell>
          <cell r="K2276">
            <v>2</v>
          </cell>
          <cell r="M2276" t="str">
            <v>x</v>
          </cell>
          <cell r="N2276">
            <v>2000</v>
          </cell>
          <cell r="O2276" t="str">
            <v>h / a</v>
          </cell>
        </row>
        <row r="2278">
          <cell r="E2278" t="str">
            <v>Reparaciones y Repuestos:</v>
          </cell>
        </row>
        <row r="2279">
          <cell r="E2279">
            <v>0.75</v>
          </cell>
          <cell r="F2279" t="str">
            <v>de amortización</v>
          </cell>
          <cell r="T2279">
            <v>468</v>
          </cell>
          <cell r="U2279" t="str">
            <v>$/d</v>
          </cell>
        </row>
        <row r="2281">
          <cell r="E2281" t="str">
            <v>Combustibles:</v>
          </cell>
        </row>
        <row r="2282">
          <cell r="E2282" t="str">
            <v>Gas Oil</v>
          </cell>
        </row>
        <row r="2283">
          <cell r="E2283">
            <v>0.14499999999999999</v>
          </cell>
          <cell r="F2283" t="str">
            <v>l/HP</v>
          </cell>
          <cell r="H2283" t="str">
            <v>x</v>
          </cell>
          <cell r="I2283">
            <v>165</v>
          </cell>
          <cell r="J2283" t="str">
            <v>HP  x  8 h/d   x</v>
          </cell>
          <cell r="N2283">
            <v>2.76</v>
          </cell>
          <cell r="O2283" t="str">
            <v>$ / l</v>
          </cell>
          <cell r="S2283" t="str">
            <v>=</v>
          </cell>
          <cell r="T2283">
            <v>528.26</v>
          </cell>
          <cell r="U2283" t="str">
            <v>$/d</v>
          </cell>
        </row>
        <row r="2285">
          <cell r="E2285" t="str">
            <v>Lubricantes</v>
          </cell>
        </row>
        <row r="2286">
          <cell r="E2286">
            <v>0.3</v>
          </cell>
          <cell r="F2286" t="str">
            <v>de combustibles</v>
          </cell>
          <cell r="T2286">
            <v>158.47999999999999</v>
          </cell>
          <cell r="U2286" t="str">
            <v>$/d</v>
          </cell>
        </row>
        <row r="2288">
          <cell r="E2288" t="str">
            <v>Mano de Obra</v>
          </cell>
        </row>
        <row r="2289">
          <cell r="D2289">
            <v>9010</v>
          </cell>
          <cell r="E2289" t="str">
            <v>OFICIAL ESPECIALIZADO</v>
          </cell>
          <cell r="K2289">
            <v>2</v>
          </cell>
          <cell r="L2289" t="str">
            <v>x</v>
          </cell>
          <cell r="N2289">
            <v>450.56</v>
          </cell>
          <cell r="O2289" t="str">
            <v>$/d</v>
          </cell>
          <cell r="P2289" t="str">
            <v>=</v>
          </cell>
          <cell r="Q2289">
            <v>901.12</v>
          </cell>
          <cell r="S2289" t="str">
            <v>$/d</v>
          </cell>
        </row>
        <row r="2290">
          <cell r="D2290">
            <v>9020</v>
          </cell>
          <cell r="E2290" t="str">
            <v>OFICIAL</v>
          </cell>
          <cell r="L2290" t="str">
            <v/>
          </cell>
          <cell r="N2290">
            <v>420.88</v>
          </cell>
          <cell r="O2290" t="str">
            <v>$/d</v>
          </cell>
          <cell r="P2290" t="str">
            <v>=</v>
          </cell>
          <cell r="Q2290">
            <v>0</v>
          </cell>
          <cell r="S2290" t="str">
            <v>$/d</v>
          </cell>
        </row>
        <row r="2291">
          <cell r="D2291">
            <v>9030</v>
          </cell>
          <cell r="E2291" t="str">
            <v>MEDIO OFICIAL</v>
          </cell>
          <cell r="L2291" t="str">
            <v/>
          </cell>
          <cell r="N2291">
            <v>403.04</v>
          </cell>
          <cell r="O2291" t="str">
            <v>$/d</v>
          </cell>
          <cell r="P2291" t="str">
            <v>=</v>
          </cell>
          <cell r="Q2291">
            <v>0</v>
          </cell>
          <cell r="S2291" t="str">
            <v>$/d</v>
          </cell>
        </row>
        <row r="2292">
          <cell r="D2292">
            <v>9040</v>
          </cell>
          <cell r="E2292" t="str">
            <v>AYUDANTE</v>
          </cell>
          <cell r="K2292">
            <v>2</v>
          </cell>
          <cell r="L2292" t="str">
            <v>x</v>
          </cell>
          <cell r="N2292">
            <v>392.64</v>
          </cell>
          <cell r="O2292" t="str">
            <v>$/d</v>
          </cell>
          <cell r="P2292" t="str">
            <v>=</v>
          </cell>
          <cell r="Q2292">
            <v>785.28</v>
          </cell>
          <cell r="S2292" t="str">
            <v>$/d</v>
          </cell>
        </row>
        <row r="2293">
          <cell r="Q2293">
            <v>1686.4</v>
          </cell>
          <cell r="S2293" t="str">
            <v>$/d</v>
          </cell>
        </row>
        <row r="2294">
          <cell r="E2294" t="str">
            <v>Vigilancia</v>
          </cell>
          <cell r="K2294">
            <v>0</v>
          </cell>
          <cell r="N2294">
            <v>0.1</v>
          </cell>
          <cell r="Q2294">
            <v>168.64000000000001</v>
          </cell>
          <cell r="S2294" t="str">
            <v>$/d</v>
          </cell>
          <cell r="T2294">
            <v>1855.0400000000002</v>
          </cell>
          <cell r="U2294" t="str">
            <v>$/d</v>
          </cell>
        </row>
        <row r="2296">
          <cell r="K2296" t="str">
            <v>Costo Diario</v>
          </cell>
          <cell r="T2296">
            <v>3852.1800000000003</v>
          </cell>
          <cell r="U2296" t="str">
            <v>$/d</v>
          </cell>
        </row>
        <row r="2298">
          <cell r="E2298" t="str">
            <v>Rendimiento</v>
          </cell>
          <cell r="K2298">
            <v>20.5</v>
          </cell>
          <cell r="N2298" t="str">
            <v>ml</v>
          </cell>
          <cell r="O2298" t="str">
            <v>/ d</v>
          </cell>
        </row>
        <row r="2300">
          <cell r="E2300" t="str">
            <v>Costo por Unid.:</v>
          </cell>
          <cell r="K2300">
            <v>3852.1800000000003</v>
          </cell>
          <cell r="M2300" t="str">
            <v>$ / d</v>
          </cell>
          <cell r="S2300" t="str">
            <v>=</v>
          </cell>
          <cell r="Y2300">
            <v>187.91</v>
          </cell>
          <cell r="Z2300" t="str">
            <v>$/</v>
          </cell>
          <cell r="AA2300" t="str">
            <v>ml</v>
          </cell>
        </row>
        <row r="2301">
          <cell r="K2301">
            <v>20.5</v>
          </cell>
          <cell r="L2301" t="str">
            <v>ml</v>
          </cell>
          <cell r="N2301" t="str">
            <v>/ d</v>
          </cell>
        </row>
        <row r="2302">
          <cell r="M2302" t="str">
            <v/>
          </cell>
        </row>
        <row r="2303">
          <cell r="E2303" t="str">
            <v>2º - Materiales</v>
          </cell>
        </row>
        <row r="2304">
          <cell r="E2304" t="str">
            <v/>
          </cell>
          <cell r="L2304" t="str">
            <v/>
          </cell>
          <cell r="M2304" t="str">
            <v/>
          </cell>
          <cell r="N2304" t="str">
            <v/>
          </cell>
          <cell r="O2304" t="str">
            <v/>
          </cell>
          <cell r="P2304">
            <v>0</v>
          </cell>
          <cell r="S2304" t="str">
            <v/>
          </cell>
          <cell r="T2304" t="str">
            <v/>
          </cell>
          <cell r="U2304" t="str">
            <v/>
          </cell>
          <cell r="V2304">
            <v>0</v>
          </cell>
          <cell r="W2304" t="str">
            <v/>
          </cell>
          <cell r="X2304" t="str">
            <v/>
          </cell>
        </row>
        <row r="2305">
          <cell r="E2305" t="str">
            <v/>
          </cell>
          <cell r="L2305" t="str">
            <v/>
          </cell>
          <cell r="M2305" t="str">
            <v/>
          </cell>
          <cell r="N2305" t="str">
            <v/>
          </cell>
          <cell r="O2305" t="str">
            <v/>
          </cell>
          <cell r="P2305">
            <v>0</v>
          </cell>
          <cell r="S2305" t="str">
            <v/>
          </cell>
          <cell r="T2305" t="str">
            <v/>
          </cell>
          <cell r="U2305" t="str">
            <v/>
          </cell>
          <cell r="V2305">
            <v>0</v>
          </cell>
          <cell r="W2305" t="str">
            <v/>
          </cell>
          <cell r="X2305" t="str">
            <v/>
          </cell>
        </row>
        <row r="2306">
          <cell r="E2306" t="str">
            <v/>
          </cell>
          <cell r="L2306" t="str">
            <v/>
          </cell>
          <cell r="M2306" t="str">
            <v/>
          </cell>
          <cell r="N2306" t="str">
            <v/>
          </cell>
          <cell r="O2306" t="str">
            <v/>
          </cell>
          <cell r="P2306">
            <v>0</v>
          </cell>
          <cell r="S2306" t="str">
            <v/>
          </cell>
          <cell r="T2306" t="str">
            <v/>
          </cell>
          <cell r="U2306" t="str">
            <v/>
          </cell>
          <cell r="V2306">
            <v>0</v>
          </cell>
          <cell r="W2306" t="str">
            <v/>
          </cell>
          <cell r="X2306" t="str">
            <v/>
          </cell>
        </row>
        <row r="2307">
          <cell r="E2307" t="str">
            <v/>
          </cell>
          <cell r="L2307" t="str">
            <v/>
          </cell>
          <cell r="M2307" t="str">
            <v/>
          </cell>
          <cell r="N2307" t="str">
            <v/>
          </cell>
          <cell r="O2307" t="str">
            <v/>
          </cell>
          <cell r="P2307">
            <v>0</v>
          </cell>
          <cell r="S2307" t="str">
            <v/>
          </cell>
          <cell r="T2307" t="str">
            <v/>
          </cell>
          <cell r="U2307" t="str">
            <v/>
          </cell>
          <cell r="V2307">
            <v>0</v>
          </cell>
          <cell r="W2307" t="str">
            <v/>
          </cell>
          <cell r="X2307" t="str">
            <v/>
          </cell>
        </row>
        <row r="2308">
          <cell r="E2308" t="str">
            <v/>
          </cell>
          <cell r="L2308" t="str">
            <v/>
          </cell>
          <cell r="N2308" t="str">
            <v/>
          </cell>
          <cell r="O2308" t="str">
            <v/>
          </cell>
          <cell r="P2308">
            <v>0</v>
          </cell>
          <cell r="T2308" t="str">
            <v/>
          </cell>
          <cell r="V2308">
            <v>0</v>
          </cell>
          <cell r="W2308" t="str">
            <v/>
          </cell>
          <cell r="X2308" t="str">
            <v/>
          </cell>
        </row>
        <row r="2309">
          <cell r="E2309" t="str">
            <v/>
          </cell>
          <cell r="L2309" t="str">
            <v/>
          </cell>
          <cell r="N2309" t="str">
            <v/>
          </cell>
          <cell r="O2309" t="str">
            <v/>
          </cell>
          <cell r="P2309">
            <v>0</v>
          </cell>
          <cell r="T2309" t="str">
            <v/>
          </cell>
          <cell r="V2309">
            <v>0</v>
          </cell>
          <cell r="W2309" t="str">
            <v/>
          </cell>
          <cell r="X2309" t="str">
            <v/>
          </cell>
        </row>
        <row r="2310">
          <cell r="E2310" t="str">
            <v/>
          </cell>
          <cell r="L2310" t="str">
            <v/>
          </cell>
          <cell r="N2310" t="str">
            <v/>
          </cell>
          <cell r="O2310" t="str">
            <v/>
          </cell>
          <cell r="P2310">
            <v>0</v>
          </cell>
          <cell r="T2310" t="str">
            <v/>
          </cell>
          <cell r="V2310">
            <v>0</v>
          </cell>
          <cell r="W2310" t="str">
            <v/>
          </cell>
          <cell r="X2310" t="str">
            <v/>
          </cell>
        </row>
        <row r="2311">
          <cell r="E2311" t="str">
            <v/>
          </cell>
          <cell r="L2311" t="str">
            <v/>
          </cell>
          <cell r="N2311" t="str">
            <v/>
          </cell>
          <cell r="O2311" t="str">
            <v/>
          </cell>
          <cell r="P2311">
            <v>0</v>
          </cell>
          <cell r="T2311" t="str">
            <v/>
          </cell>
          <cell r="V2311">
            <v>0</v>
          </cell>
          <cell r="W2311" t="str">
            <v/>
          </cell>
          <cell r="X2311" t="str">
            <v/>
          </cell>
        </row>
        <row r="2312">
          <cell r="E2312" t="str">
            <v>Subtotal Materiales</v>
          </cell>
          <cell r="L2312" t="str">
            <v/>
          </cell>
          <cell r="V2312">
            <v>0</v>
          </cell>
          <cell r="W2312" t="str">
            <v/>
          </cell>
          <cell r="X2312" t="str">
            <v/>
          </cell>
        </row>
        <row r="2313">
          <cell r="E2313" t="str">
            <v>Desperdicio</v>
          </cell>
          <cell r="T2313">
            <v>0</v>
          </cell>
          <cell r="V2313">
            <v>0</v>
          </cell>
          <cell r="W2313" t="str">
            <v/>
          </cell>
          <cell r="X2313" t="str">
            <v/>
          </cell>
          <cell r="Y2313">
            <v>0</v>
          </cell>
          <cell r="Z2313" t="str">
            <v/>
          </cell>
          <cell r="AA2313" t="str">
            <v/>
          </cell>
        </row>
        <row r="2315">
          <cell r="C2315">
            <v>1340</v>
          </cell>
          <cell r="E2315" t="str">
            <v>COSTO DEL ITEM</v>
          </cell>
          <cell r="Y2315">
            <v>187.91</v>
          </cell>
          <cell r="Z2315" t="str">
            <v>$/</v>
          </cell>
          <cell r="AA2315" t="str">
            <v>ml</v>
          </cell>
        </row>
        <row r="2317">
          <cell r="E2317" t="str">
            <v>Gastos Generales y Otros Gastos</v>
          </cell>
        </row>
        <row r="2318">
          <cell r="E2318" t="str">
            <v>Indirectos</v>
          </cell>
          <cell r="V2318">
            <v>0.18</v>
          </cell>
          <cell r="Y2318">
            <v>33.82</v>
          </cell>
          <cell r="Z2318" t="str">
            <v>$/</v>
          </cell>
          <cell r="AA2318" t="str">
            <v>ml</v>
          </cell>
        </row>
        <row r="2319">
          <cell r="E2319" t="str">
            <v>Beneficios</v>
          </cell>
          <cell r="V2319">
            <v>0.1</v>
          </cell>
          <cell r="Y2319">
            <v>18.79</v>
          </cell>
          <cell r="Z2319" t="str">
            <v>$/</v>
          </cell>
          <cell r="AA2319" t="str">
            <v>ml</v>
          </cell>
        </row>
        <row r="2320">
          <cell r="Y2320">
            <v>240.51999999999998</v>
          </cell>
          <cell r="Z2320" t="str">
            <v>$/</v>
          </cell>
          <cell r="AA2320" t="str">
            <v>ml</v>
          </cell>
        </row>
        <row r="2321">
          <cell r="E2321" t="str">
            <v>Gastos Financieros</v>
          </cell>
          <cell r="V2321">
            <v>0.02</v>
          </cell>
          <cell r="Y2321">
            <v>4.8099999999999996</v>
          </cell>
          <cell r="Z2321" t="str">
            <v>$/</v>
          </cell>
          <cell r="AA2321" t="str">
            <v>ml</v>
          </cell>
        </row>
        <row r="2322">
          <cell r="Y2322">
            <v>245.32999999999998</v>
          </cell>
          <cell r="Z2322" t="str">
            <v>$/</v>
          </cell>
          <cell r="AA2322" t="str">
            <v>ml</v>
          </cell>
        </row>
        <row r="2323">
          <cell r="E2323" t="str">
            <v>I.V.A.</v>
          </cell>
          <cell r="V2323">
            <v>0.21</v>
          </cell>
          <cell r="Y2323">
            <v>51.52</v>
          </cell>
          <cell r="Z2323" t="str">
            <v>$/</v>
          </cell>
          <cell r="AA2323" t="str">
            <v>ml</v>
          </cell>
        </row>
        <row r="2324">
          <cell r="B2324">
            <v>1340</v>
          </cell>
          <cell r="V2324" t="str">
            <v>ADOPTADO</v>
          </cell>
          <cell r="Y2324">
            <v>296.84999999999997</v>
          </cell>
          <cell r="Z2324" t="str">
            <v>$/</v>
          </cell>
          <cell r="AA2324" t="str">
            <v>ml</v>
          </cell>
        </row>
        <row r="2325">
          <cell r="D2325">
            <v>1350</v>
          </cell>
          <cell r="E2325" t="str">
            <v>Item:</v>
          </cell>
          <cell r="F2325">
            <v>33</v>
          </cell>
          <cell r="R2325" t="str">
            <v>Unidad:</v>
          </cell>
          <cell r="T2325" t="str">
            <v>N°</v>
          </cell>
          <cell r="V2325">
            <v>2</v>
          </cell>
        </row>
        <row r="2326">
          <cell r="E2326" t="str">
            <v>Descripción:</v>
          </cell>
          <cell r="F2326" t="str">
            <v>Demolición de guardaganados</v>
          </cell>
        </row>
        <row r="2328">
          <cell r="E2328" t="str">
            <v>1º - Equipo</v>
          </cell>
        </row>
        <row r="2329">
          <cell r="D2329">
            <v>5025</v>
          </cell>
          <cell r="E2329" t="str">
            <v>Motocompresor c/mart. demoledor</v>
          </cell>
          <cell r="Q2329">
            <v>1</v>
          </cell>
          <cell r="T2329">
            <v>65</v>
          </cell>
          <cell r="U2329" t="str">
            <v>HP</v>
          </cell>
          <cell r="V2329">
            <v>65520</v>
          </cell>
          <cell r="W2329" t="str">
            <v>$</v>
          </cell>
        </row>
        <row r="2330">
          <cell r="D2330">
            <v>5018</v>
          </cell>
          <cell r="E2330" t="str">
            <v>Cargadora frontal de 3,1m3</v>
          </cell>
          <cell r="Q2330">
            <v>1</v>
          </cell>
          <cell r="T2330">
            <v>160</v>
          </cell>
          <cell r="U2330" t="str">
            <v>HP</v>
          </cell>
          <cell r="V2330">
            <v>663000</v>
          </cell>
          <cell r="W2330" t="str">
            <v>$</v>
          </cell>
        </row>
        <row r="2331">
          <cell r="D2331">
            <v>5011</v>
          </cell>
          <cell r="E2331" t="str">
            <v>Retroexcavadora sobre orugas</v>
          </cell>
          <cell r="Q2331">
            <v>1</v>
          </cell>
          <cell r="T2331">
            <v>115</v>
          </cell>
          <cell r="U2331" t="str">
            <v>HP</v>
          </cell>
          <cell r="V2331">
            <v>598650</v>
          </cell>
          <cell r="W2331" t="str">
            <v>$</v>
          </cell>
        </row>
        <row r="2332">
          <cell r="D2332">
            <v>5012</v>
          </cell>
          <cell r="E2332" t="str">
            <v>Camión volcador chico de 7m3</v>
          </cell>
          <cell r="Q2332">
            <v>2</v>
          </cell>
          <cell r="T2332">
            <v>140</v>
          </cell>
          <cell r="U2332" t="str">
            <v>HP</v>
          </cell>
          <cell r="V2332">
            <v>124800</v>
          </cell>
          <cell r="W2332" t="str">
            <v>$</v>
          </cell>
        </row>
        <row r="2333">
          <cell r="E2333" t="str">
            <v/>
          </cell>
          <cell r="T2333" t="str">
            <v/>
          </cell>
          <cell r="U2333" t="str">
            <v/>
          </cell>
          <cell r="V2333" t="str">
            <v/>
          </cell>
          <cell r="W2333" t="str">
            <v/>
          </cell>
        </row>
        <row r="2334">
          <cell r="E2334" t="str">
            <v/>
          </cell>
          <cell r="T2334" t="str">
            <v/>
          </cell>
          <cell r="U2334" t="str">
            <v/>
          </cell>
          <cell r="V2334" t="str">
            <v/>
          </cell>
          <cell r="W2334" t="str">
            <v/>
          </cell>
        </row>
        <row r="2335">
          <cell r="E2335" t="str">
            <v/>
          </cell>
          <cell r="T2335" t="str">
            <v/>
          </cell>
          <cell r="U2335" t="str">
            <v/>
          </cell>
          <cell r="V2335" t="str">
            <v/>
          </cell>
          <cell r="W2335" t="str">
            <v/>
          </cell>
        </row>
        <row r="2336">
          <cell r="E2336" t="str">
            <v/>
          </cell>
          <cell r="T2336" t="str">
            <v/>
          </cell>
          <cell r="U2336" t="str">
            <v/>
          </cell>
          <cell r="V2336" t="str">
            <v/>
          </cell>
          <cell r="W2336" t="str">
            <v/>
          </cell>
        </row>
        <row r="2337">
          <cell r="E2337" t="str">
            <v/>
          </cell>
          <cell r="T2337" t="str">
            <v/>
          </cell>
          <cell r="U2337" t="str">
            <v/>
          </cell>
          <cell r="V2337" t="str">
            <v/>
          </cell>
          <cell r="W2337" t="str">
            <v/>
          </cell>
        </row>
        <row r="2338">
          <cell r="T2338">
            <v>620</v>
          </cell>
          <cell r="U2338" t="str">
            <v>HP</v>
          </cell>
          <cell r="V2338">
            <v>1576770</v>
          </cell>
          <cell r="W2338" t="str">
            <v>$</v>
          </cell>
        </row>
        <row r="2340">
          <cell r="E2340" t="str">
            <v>Rendimiento:</v>
          </cell>
          <cell r="K2340">
            <v>0.8</v>
          </cell>
          <cell r="N2340" t="str">
            <v>N°</v>
          </cell>
          <cell r="O2340" t="str">
            <v>/ d</v>
          </cell>
        </row>
        <row r="2342">
          <cell r="E2342" t="str">
            <v>Amortización e intereses:</v>
          </cell>
        </row>
        <row r="2343">
          <cell r="E2343">
            <v>1576770</v>
          </cell>
          <cell r="F2343" t="str">
            <v>$</v>
          </cell>
          <cell r="G2343" t="str">
            <v>x</v>
          </cell>
          <cell r="H2343">
            <v>8</v>
          </cell>
          <cell r="I2343" t="str">
            <v>h/d</v>
          </cell>
          <cell r="J2343" t="str">
            <v>+</v>
          </cell>
          <cell r="K2343">
            <v>1576770</v>
          </cell>
          <cell r="L2343" t="str">
            <v>$</v>
          </cell>
          <cell r="M2343" t="str">
            <v>x</v>
          </cell>
          <cell r="N2343">
            <v>0.14000000000000001</v>
          </cell>
          <cell r="O2343" t="str">
            <v>/ a</v>
          </cell>
          <cell r="P2343" t="str">
            <v>x</v>
          </cell>
          <cell r="Q2343">
            <v>8</v>
          </cell>
          <cell r="R2343" t="str">
            <v>h/d</v>
          </cell>
          <cell r="S2343" t="str">
            <v>=</v>
          </cell>
          <cell r="T2343">
            <v>1702.91</v>
          </cell>
          <cell r="U2343" t="str">
            <v>$/d</v>
          </cell>
        </row>
        <row r="2344">
          <cell r="E2344">
            <v>10000</v>
          </cell>
          <cell r="G2344" t="str">
            <v>h</v>
          </cell>
          <cell r="K2344">
            <v>2</v>
          </cell>
          <cell r="M2344" t="str">
            <v>x</v>
          </cell>
          <cell r="N2344">
            <v>2000</v>
          </cell>
          <cell r="O2344" t="str">
            <v>h / a</v>
          </cell>
        </row>
        <row r="2346">
          <cell r="E2346" t="str">
            <v>Reparaciones y Repuestos:</v>
          </cell>
        </row>
        <row r="2347">
          <cell r="E2347">
            <v>0.75</v>
          </cell>
          <cell r="F2347" t="str">
            <v>de amortización</v>
          </cell>
          <cell r="T2347">
            <v>946.06</v>
          </cell>
          <cell r="U2347" t="str">
            <v>$/d</v>
          </cell>
        </row>
        <row r="2349">
          <cell r="E2349" t="str">
            <v>Combustibles:</v>
          </cell>
        </row>
        <row r="2350">
          <cell r="E2350" t="str">
            <v>Gas Oil</v>
          </cell>
        </row>
        <row r="2351">
          <cell r="E2351">
            <v>0.14499999999999999</v>
          </cell>
          <cell r="F2351" t="str">
            <v>l/HP</v>
          </cell>
          <cell r="H2351" t="str">
            <v>x</v>
          </cell>
          <cell r="I2351">
            <v>620</v>
          </cell>
          <cell r="J2351" t="str">
            <v>HP  x  8 h/d   x</v>
          </cell>
          <cell r="N2351">
            <v>2.76</v>
          </cell>
          <cell r="O2351" t="str">
            <v>$ / l</v>
          </cell>
          <cell r="S2351" t="str">
            <v>=</v>
          </cell>
          <cell r="T2351">
            <v>1984.99</v>
          </cell>
          <cell r="U2351" t="str">
            <v>$/d</v>
          </cell>
        </row>
        <row r="2353">
          <cell r="E2353" t="str">
            <v>Lubricantes</v>
          </cell>
        </row>
        <row r="2354">
          <cell r="E2354">
            <v>0.3</v>
          </cell>
          <cell r="F2354" t="str">
            <v>de combustibles</v>
          </cell>
          <cell r="T2354">
            <v>595.5</v>
          </cell>
          <cell r="U2354" t="str">
            <v>$/d</v>
          </cell>
        </row>
        <row r="2356">
          <cell r="E2356" t="str">
            <v>Mano de Obra</v>
          </cell>
        </row>
        <row r="2357">
          <cell r="D2357">
            <v>9010</v>
          </cell>
          <cell r="E2357" t="str">
            <v>OFICIAL ESPECIALIZADO</v>
          </cell>
          <cell r="K2357">
            <v>1</v>
          </cell>
          <cell r="L2357" t="str">
            <v>x</v>
          </cell>
          <cell r="N2357">
            <v>450.56</v>
          </cell>
          <cell r="O2357" t="str">
            <v>$/d</v>
          </cell>
          <cell r="P2357" t="str">
            <v>=</v>
          </cell>
          <cell r="Q2357">
            <v>450.56</v>
          </cell>
          <cell r="S2357" t="str">
            <v>$/d</v>
          </cell>
        </row>
        <row r="2358">
          <cell r="D2358">
            <v>9020</v>
          </cell>
          <cell r="E2358" t="str">
            <v>OFICIAL</v>
          </cell>
          <cell r="K2358">
            <v>3</v>
          </cell>
          <cell r="L2358" t="str">
            <v>x</v>
          </cell>
          <cell r="N2358">
            <v>420.88</v>
          </cell>
          <cell r="O2358" t="str">
            <v>$/d</v>
          </cell>
          <cell r="P2358" t="str">
            <v>=</v>
          </cell>
          <cell r="Q2358">
            <v>1262.6400000000001</v>
          </cell>
          <cell r="S2358" t="str">
            <v>$/d</v>
          </cell>
        </row>
        <row r="2359">
          <cell r="D2359">
            <v>9030</v>
          </cell>
          <cell r="E2359" t="str">
            <v>MEDIO OFICIAL</v>
          </cell>
          <cell r="L2359" t="str">
            <v/>
          </cell>
          <cell r="N2359">
            <v>403.04</v>
          </cell>
          <cell r="O2359" t="str">
            <v>$/d</v>
          </cell>
          <cell r="P2359" t="str">
            <v>=</v>
          </cell>
          <cell r="Q2359">
            <v>0</v>
          </cell>
          <cell r="S2359" t="str">
            <v>$/d</v>
          </cell>
        </row>
        <row r="2360">
          <cell r="D2360">
            <v>9040</v>
          </cell>
          <cell r="E2360" t="str">
            <v>AYUDANTE</v>
          </cell>
          <cell r="K2360">
            <v>5</v>
          </cell>
          <cell r="L2360" t="str">
            <v>x</v>
          </cell>
          <cell r="N2360">
            <v>392.64</v>
          </cell>
          <cell r="O2360" t="str">
            <v>$/d</v>
          </cell>
          <cell r="P2360" t="str">
            <v>=</v>
          </cell>
          <cell r="Q2360">
            <v>1963.2</v>
          </cell>
          <cell r="S2360" t="str">
            <v>$/d</v>
          </cell>
        </row>
        <row r="2361">
          <cell r="Q2361">
            <v>3676.4</v>
          </cell>
          <cell r="S2361" t="str">
            <v>$/d</v>
          </cell>
        </row>
        <row r="2362">
          <cell r="E2362" t="str">
            <v>Vigilancia</v>
          </cell>
          <cell r="K2362">
            <v>0</v>
          </cell>
          <cell r="N2362">
            <v>0.1</v>
          </cell>
          <cell r="Q2362">
            <v>367.64000000000004</v>
          </cell>
          <cell r="S2362" t="str">
            <v>$/d</v>
          </cell>
          <cell r="T2362">
            <v>4044.04</v>
          </cell>
          <cell r="U2362" t="str">
            <v>$/d</v>
          </cell>
        </row>
        <row r="2364">
          <cell r="K2364" t="str">
            <v>Costo Diario</v>
          </cell>
          <cell r="T2364">
            <v>9273.5</v>
          </cell>
          <cell r="U2364" t="str">
            <v>$/d</v>
          </cell>
        </row>
        <row r="2366">
          <cell r="E2366" t="str">
            <v>Rendimiento</v>
          </cell>
          <cell r="K2366">
            <v>0.8</v>
          </cell>
          <cell r="N2366" t="str">
            <v>N°</v>
          </cell>
          <cell r="O2366" t="str">
            <v>/ d</v>
          </cell>
        </row>
        <row r="2368">
          <cell r="E2368" t="str">
            <v>Costo por Unid.:</v>
          </cell>
          <cell r="K2368">
            <v>9273.5</v>
          </cell>
          <cell r="M2368" t="str">
            <v>$ / d</v>
          </cell>
          <cell r="S2368" t="str">
            <v>=</v>
          </cell>
          <cell r="Y2368">
            <v>11591.88</v>
          </cell>
          <cell r="Z2368" t="str">
            <v>$/</v>
          </cell>
          <cell r="AA2368" t="str">
            <v>N°</v>
          </cell>
        </row>
        <row r="2369">
          <cell r="K2369">
            <v>0.8</v>
          </cell>
          <cell r="L2369" t="str">
            <v>N°</v>
          </cell>
          <cell r="N2369" t="str">
            <v>/ d</v>
          </cell>
        </row>
        <row r="2370">
          <cell r="M2370" t="str">
            <v/>
          </cell>
        </row>
        <row r="2371">
          <cell r="E2371" t="str">
            <v>2º - Materiales</v>
          </cell>
        </row>
        <row r="2372">
          <cell r="E2372" t="str">
            <v/>
          </cell>
          <cell r="L2372" t="str">
            <v/>
          </cell>
          <cell r="M2372" t="str">
            <v/>
          </cell>
          <cell r="N2372" t="str">
            <v/>
          </cell>
          <cell r="O2372" t="str">
            <v/>
          </cell>
          <cell r="P2372">
            <v>0</v>
          </cell>
          <cell r="S2372" t="str">
            <v/>
          </cell>
          <cell r="T2372" t="str">
            <v/>
          </cell>
          <cell r="U2372" t="str">
            <v/>
          </cell>
          <cell r="V2372">
            <v>0</v>
          </cell>
          <cell r="W2372" t="str">
            <v/>
          </cell>
          <cell r="X2372" t="str">
            <v/>
          </cell>
        </row>
        <row r="2373">
          <cell r="E2373" t="str">
            <v/>
          </cell>
          <cell r="L2373" t="str">
            <v/>
          </cell>
          <cell r="M2373" t="str">
            <v/>
          </cell>
          <cell r="N2373" t="str">
            <v/>
          </cell>
          <cell r="O2373" t="str">
            <v/>
          </cell>
          <cell r="P2373">
            <v>0</v>
          </cell>
          <cell r="S2373" t="str">
            <v/>
          </cell>
          <cell r="T2373" t="str">
            <v/>
          </cell>
          <cell r="U2373" t="str">
            <v/>
          </cell>
          <cell r="V2373">
            <v>0</v>
          </cell>
          <cell r="W2373" t="str">
            <v/>
          </cell>
          <cell r="X2373" t="str">
            <v/>
          </cell>
        </row>
        <row r="2374">
          <cell r="E2374" t="str">
            <v/>
          </cell>
          <cell r="L2374" t="str">
            <v/>
          </cell>
          <cell r="M2374" t="str">
            <v/>
          </cell>
          <cell r="N2374" t="str">
            <v/>
          </cell>
          <cell r="O2374" t="str">
            <v/>
          </cell>
          <cell r="P2374">
            <v>0</v>
          </cell>
          <cell r="S2374" t="str">
            <v/>
          </cell>
          <cell r="T2374" t="str">
            <v/>
          </cell>
          <cell r="U2374" t="str">
            <v/>
          </cell>
          <cell r="V2374">
            <v>0</v>
          </cell>
          <cell r="W2374" t="str">
            <v/>
          </cell>
          <cell r="X2374" t="str">
            <v/>
          </cell>
        </row>
        <row r="2375">
          <cell r="E2375" t="str">
            <v/>
          </cell>
          <cell r="L2375" t="str">
            <v/>
          </cell>
          <cell r="M2375" t="str">
            <v/>
          </cell>
          <cell r="N2375" t="str">
            <v/>
          </cell>
          <cell r="O2375" t="str">
            <v/>
          </cell>
          <cell r="P2375">
            <v>0</v>
          </cell>
          <cell r="S2375" t="str">
            <v/>
          </cell>
          <cell r="T2375" t="str">
            <v/>
          </cell>
          <cell r="U2375" t="str">
            <v/>
          </cell>
          <cell r="V2375">
            <v>0</v>
          </cell>
          <cell r="W2375" t="str">
            <v/>
          </cell>
          <cell r="X2375" t="str">
            <v/>
          </cell>
        </row>
        <row r="2376">
          <cell r="E2376" t="str">
            <v/>
          </cell>
          <cell r="L2376" t="str">
            <v/>
          </cell>
          <cell r="M2376" t="str">
            <v/>
          </cell>
          <cell r="N2376" t="str">
            <v/>
          </cell>
          <cell r="O2376" t="str">
            <v/>
          </cell>
          <cell r="P2376">
            <v>0</v>
          </cell>
          <cell r="S2376" t="str">
            <v/>
          </cell>
          <cell r="T2376" t="str">
            <v/>
          </cell>
          <cell r="U2376" t="str">
            <v/>
          </cell>
          <cell r="V2376">
            <v>0</v>
          </cell>
          <cell r="W2376" t="str">
            <v/>
          </cell>
          <cell r="X2376" t="str">
            <v/>
          </cell>
        </row>
        <row r="2377">
          <cell r="E2377" t="str">
            <v/>
          </cell>
          <cell r="L2377" t="str">
            <v/>
          </cell>
          <cell r="M2377" t="str">
            <v/>
          </cell>
          <cell r="N2377" t="str">
            <v/>
          </cell>
          <cell r="O2377" t="str">
            <v/>
          </cell>
          <cell r="P2377">
            <v>0</v>
          </cell>
          <cell r="S2377" t="str">
            <v/>
          </cell>
          <cell r="T2377" t="str">
            <v/>
          </cell>
          <cell r="U2377" t="str">
            <v/>
          </cell>
          <cell r="V2377">
            <v>0</v>
          </cell>
          <cell r="W2377" t="str">
            <v/>
          </cell>
          <cell r="X2377" t="str">
            <v/>
          </cell>
        </row>
        <row r="2378">
          <cell r="E2378" t="str">
            <v/>
          </cell>
          <cell r="L2378" t="str">
            <v/>
          </cell>
          <cell r="M2378" t="str">
            <v/>
          </cell>
          <cell r="N2378" t="str">
            <v/>
          </cell>
          <cell r="O2378" t="str">
            <v/>
          </cell>
          <cell r="P2378">
            <v>0</v>
          </cell>
          <cell r="S2378" t="str">
            <v/>
          </cell>
          <cell r="T2378" t="str">
            <v/>
          </cell>
          <cell r="U2378" t="str">
            <v/>
          </cell>
          <cell r="V2378">
            <v>0</v>
          </cell>
          <cell r="W2378" t="str">
            <v/>
          </cell>
          <cell r="X2378" t="str">
            <v/>
          </cell>
        </row>
        <row r="2379">
          <cell r="E2379" t="str">
            <v/>
          </cell>
          <cell r="L2379" t="str">
            <v/>
          </cell>
          <cell r="M2379" t="str">
            <v/>
          </cell>
          <cell r="N2379" t="str">
            <v/>
          </cell>
          <cell r="O2379" t="str">
            <v/>
          </cell>
          <cell r="P2379">
            <v>0</v>
          </cell>
          <cell r="S2379" t="str">
            <v/>
          </cell>
          <cell r="T2379" t="str">
            <v/>
          </cell>
          <cell r="U2379" t="str">
            <v/>
          </cell>
          <cell r="V2379">
            <v>0</v>
          </cell>
          <cell r="W2379" t="str">
            <v/>
          </cell>
          <cell r="X2379" t="str">
            <v/>
          </cell>
        </row>
        <row r="2380">
          <cell r="E2380" t="str">
            <v>Subtotal Materiales</v>
          </cell>
          <cell r="L2380" t="str">
            <v/>
          </cell>
          <cell r="U2380" t="str">
            <v/>
          </cell>
          <cell r="V2380">
            <v>0</v>
          </cell>
          <cell r="W2380" t="str">
            <v/>
          </cell>
          <cell r="X2380" t="str">
            <v/>
          </cell>
          <cell r="AA2380" t="str">
            <v/>
          </cell>
        </row>
        <row r="2381">
          <cell r="E2381" t="str">
            <v>Desperdicio</v>
          </cell>
          <cell r="T2381">
            <v>0.02</v>
          </cell>
          <cell r="U2381" t="str">
            <v/>
          </cell>
          <cell r="V2381">
            <v>0</v>
          </cell>
          <cell r="W2381" t="str">
            <v/>
          </cell>
          <cell r="X2381" t="str">
            <v/>
          </cell>
          <cell r="Y2381">
            <v>0</v>
          </cell>
          <cell r="Z2381" t="str">
            <v/>
          </cell>
          <cell r="AA2381" t="str">
            <v/>
          </cell>
        </row>
        <row r="2383">
          <cell r="C2383">
            <v>1350</v>
          </cell>
          <cell r="E2383" t="str">
            <v>COSTO DEL ITEM</v>
          </cell>
          <cell r="Y2383">
            <v>11591.88</v>
          </cell>
          <cell r="Z2383" t="str">
            <v>$/</v>
          </cell>
          <cell r="AA2383" t="str">
            <v>N°</v>
          </cell>
        </row>
        <row r="2385">
          <cell r="E2385" t="str">
            <v>Gastos Generales y Otros Gastos</v>
          </cell>
        </row>
        <row r="2386">
          <cell r="E2386" t="str">
            <v>Indirectos</v>
          </cell>
          <cell r="V2386">
            <v>0.18</v>
          </cell>
          <cell r="Y2386">
            <v>2086.54</v>
          </cell>
          <cell r="Z2386" t="str">
            <v>$/</v>
          </cell>
          <cell r="AA2386" t="str">
            <v>N°</v>
          </cell>
        </row>
        <row r="2387">
          <cell r="E2387" t="str">
            <v>Beneficios</v>
          </cell>
          <cell r="V2387">
            <v>0.1</v>
          </cell>
          <cell r="Y2387">
            <v>1159.19</v>
          </cell>
          <cell r="Z2387" t="str">
            <v>$/</v>
          </cell>
          <cell r="AA2387" t="str">
            <v>N°</v>
          </cell>
        </row>
        <row r="2388">
          <cell r="Y2388">
            <v>14837.609999999999</v>
          </cell>
          <cell r="Z2388" t="str">
            <v>$/</v>
          </cell>
          <cell r="AA2388" t="str">
            <v>N°</v>
          </cell>
        </row>
        <row r="2389">
          <cell r="E2389" t="str">
            <v>Gastos Financieros</v>
          </cell>
          <cell r="V2389">
            <v>0.02</v>
          </cell>
          <cell r="Y2389">
            <v>296.75</v>
          </cell>
          <cell r="Z2389" t="str">
            <v>$/</v>
          </cell>
          <cell r="AA2389" t="str">
            <v>N°</v>
          </cell>
        </row>
        <row r="2390">
          <cell r="Y2390">
            <v>15134.359999999999</v>
          </cell>
          <cell r="Z2390" t="str">
            <v>$/</v>
          </cell>
          <cell r="AA2390" t="str">
            <v>N°</v>
          </cell>
        </row>
        <row r="2391">
          <cell r="E2391" t="str">
            <v>I.V.A.</v>
          </cell>
          <cell r="V2391">
            <v>0.21</v>
          </cell>
          <cell r="Y2391">
            <v>3178.22</v>
          </cell>
          <cell r="Z2391" t="str">
            <v>$/</v>
          </cell>
          <cell r="AA2391" t="str">
            <v>N°</v>
          </cell>
        </row>
        <row r="2392">
          <cell r="B2392">
            <v>1350</v>
          </cell>
          <cell r="V2392" t="str">
            <v>ADOPTADO</v>
          </cell>
          <cell r="Y2392">
            <v>18312.579999999998</v>
          </cell>
          <cell r="Z2392" t="str">
            <v>$/</v>
          </cell>
          <cell r="AA2392" t="str">
            <v>N°</v>
          </cell>
        </row>
        <row r="2393">
          <cell r="D2393">
            <v>1360</v>
          </cell>
          <cell r="E2393" t="str">
            <v>Item:</v>
          </cell>
          <cell r="F2393">
            <v>34</v>
          </cell>
          <cell r="R2393" t="str">
            <v>Unidad:</v>
          </cell>
          <cell r="T2393" t="str">
            <v>N°</v>
          </cell>
          <cell r="V2393">
            <v>2</v>
          </cell>
        </row>
        <row r="2394">
          <cell r="E2394" t="str">
            <v>Descripción:</v>
          </cell>
          <cell r="F2394" t="str">
            <v>Construcción de guardaganados</v>
          </cell>
        </row>
        <row r="2396">
          <cell r="E2396" t="str">
            <v>1º - Equipo</v>
          </cell>
        </row>
        <row r="2397">
          <cell r="D2397">
            <v>5046</v>
          </cell>
          <cell r="E2397" t="str">
            <v>Camión motohormigonero</v>
          </cell>
          <cell r="Q2397">
            <v>1</v>
          </cell>
          <cell r="T2397">
            <v>166</v>
          </cell>
          <cell r="U2397" t="str">
            <v>HP</v>
          </cell>
          <cell r="V2397">
            <v>415000</v>
          </cell>
          <cell r="W2397" t="str">
            <v>$</v>
          </cell>
        </row>
        <row r="2398">
          <cell r="D2398">
            <v>5012</v>
          </cell>
          <cell r="E2398" t="str">
            <v>Camión volcador chico de 7m3</v>
          </cell>
          <cell r="Q2398">
            <v>1</v>
          </cell>
          <cell r="T2398">
            <v>140</v>
          </cell>
          <cell r="U2398" t="str">
            <v>HP</v>
          </cell>
          <cell r="V2398">
            <v>124800</v>
          </cell>
          <cell r="W2398" t="str">
            <v>$</v>
          </cell>
        </row>
        <row r="2399">
          <cell r="D2399">
            <v>5017</v>
          </cell>
          <cell r="E2399" t="str">
            <v>Cargadora frontal de 2,1m3</v>
          </cell>
          <cell r="Q2399">
            <v>1</v>
          </cell>
          <cell r="T2399">
            <v>140</v>
          </cell>
          <cell r="U2399" t="str">
            <v>HP</v>
          </cell>
          <cell r="V2399">
            <v>585000</v>
          </cell>
          <cell r="W2399" t="str">
            <v>$</v>
          </cell>
        </row>
        <row r="2400">
          <cell r="D2400">
            <v>5045</v>
          </cell>
          <cell r="E2400" t="str">
            <v>Planta dosif. de hormigón</v>
          </cell>
          <cell r="Q2400">
            <v>1</v>
          </cell>
          <cell r="T2400">
            <v>80</v>
          </cell>
          <cell r="U2400" t="str">
            <v>HP</v>
          </cell>
          <cell r="V2400">
            <v>190000</v>
          </cell>
          <cell r="W2400" t="str">
            <v>$</v>
          </cell>
        </row>
        <row r="2401">
          <cell r="E2401" t="str">
            <v/>
          </cell>
          <cell r="T2401" t="str">
            <v/>
          </cell>
          <cell r="U2401" t="str">
            <v/>
          </cell>
          <cell r="V2401" t="str">
            <v/>
          </cell>
          <cell r="W2401" t="str">
            <v/>
          </cell>
        </row>
        <row r="2402">
          <cell r="E2402" t="str">
            <v/>
          </cell>
          <cell r="T2402" t="str">
            <v/>
          </cell>
          <cell r="U2402" t="str">
            <v/>
          </cell>
          <cell r="V2402" t="str">
            <v/>
          </cell>
          <cell r="W2402" t="str">
            <v/>
          </cell>
        </row>
        <row r="2403">
          <cell r="E2403" t="str">
            <v/>
          </cell>
          <cell r="T2403" t="str">
            <v/>
          </cell>
          <cell r="U2403" t="str">
            <v/>
          </cell>
          <cell r="V2403" t="str">
            <v/>
          </cell>
          <cell r="W2403" t="str">
            <v/>
          </cell>
        </row>
        <row r="2404">
          <cell r="E2404" t="str">
            <v/>
          </cell>
          <cell r="T2404" t="str">
            <v/>
          </cell>
          <cell r="U2404" t="str">
            <v/>
          </cell>
          <cell r="V2404" t="str">
            <v/>
          </cell>
          <cell r="W2404" t="str">
            <v/>
          </cell>
        </row>
        <row r="2405">
          <cell r="E2405" t="str">
            <v/>
          </cell>
          <cell r="T2405" t="str">
            <v/>
          </cell>
          <cell r="U2405" t="str">
            <v/>
          </cell>
          <cell r="V2405" t="str">
            <v/>
          </cell>
          <cell r="W2405" t="str">
            <v/>
          </cell>
        </row>
        <row r="2406">
          <cell r="T2406">
            <v>526</v>
          </cell>
          <cell r="U2406" t="str">
            <v>HP</v>
          </cell>
          <cell r="V2406">
            <v>1314800</v>
          </cell>
          <cell r="W2406" t="str">
            <v>$</v>
          </cell>
        </row>
        <row r="2408">
          <cell r="E2408" t="str">
            <v>Rendimiento:</v>
          </cell>
          <cell r="K2408">
            <v>0.2</v>
          </cell>
          <cell r="N2408" t="str">
            <v>N°</v>
          </cell>
          <cell r="O2408" t="str">
            <v>/ d</v>
          </cell>
        </row>
        <row r="2410">
          <cell r="E2410" t="str">
            <v>Amortización e intereses:</v>
          </cell>
        </row>
        <row r="2411">
          <cell r="E2411">
            <v>1314800</v>
          </cell>
          <cell r="F2411" t="str">
            <v>$</v>
          </cell>
          <cell r="G2411" t="str">
            <v>x</v>
          </cell>
          <cell r="H2411">
            <v>8</v>
          </cell>
          <cell r="I2411" t="str">
            <v>h/d</v>
          </cell>
          <cell r="J2411" t="str">
            <v>+</v>
          </cell>
          <cell r="K2411">
            <v>1314800</v>
          </cell>
          <cell r="L2411" t="str">
            <v>$</v>
          </cell>
          <cell r="M2411" t="str">
            <v>x</v>
          </cell>
          <cell r="N2411">
            <v>0.14000000000000001</v>
          </cell>
          <cell r="O2411" t="str">
            <v>/ a</v>
          </cell>
          <cell r="P2411" t="str">
            <v>x</v>
          </cell>
          <cell r="Q2411">
            <v>8</v>
          </cell>
          <cell r="R2411" t="str">
            <v>h/d</v>
          </cell>
          <cell r="S2411" t="str">
            <v>=</v>
          </cell>
          <cell r="T2411">
            <v>1419.98</v>
          </cell>
          <cell r="U2411" t="str">
            <v>$/d</v>
          </cell>
        </row>
        <row r="2412">
          <cell r="E2412">
            <v>10000</v>
          </cell>
          <cell r="G2412" t="str">
            <v>h</v>
          </cell>
          <cell r="K2412">
            <v>2</v>
          </cell>
          <cell r="M2412" t="str">
            <v>x</v>
          </cell>
          <cell r="N2412">
            <v>2000</v>
          </cell>
          <cell r="O2412" t="str">
            <v>h / a</v>
          </cell>
        </row>
        <row r="2414">
          <cell r="E2414" t="str">
            <v>Reparaciones y Repuestos:</v>
          </cell>
        </row>
        <row r="2415">
          <cell r="E2415">
            <v>0.75</v>
          </cell>
          <cell r="F2415" t="str">
            <v>de amortización</v>
          </cell>
          <cell r="T2415">
            <v>788.88</v>
          </cell>
          <cell r="U2415" t="str">
            <v>$/d</v>
          </cell>
        </row>
        <row r="2417">
          <cell r="E2417" t="str">
            <v>Combustibles:</v>
          </cell>
        </row>
        <row r="2418">
          <cell r="E2418" t="str">
            <v>Gas Oil</v>
          </cell>
        </row>
        <row r="2419">
          <cell r="E2419">
            <v>0.14499999999999999</v>
          </cell>
          <cell r="F2419" t="str">
            <v>l/HP</v>
          </cell>
          <cell r="H2419" t="str">
            <v>x</v>
          </cell>
          <cell r="I2419">
            <v>526</v>
          </cell>
          <cell r="J2419" t="str">
            <v>HP  x  8 h/d   x</v>
          </cell>
          <cell r="N2419">
            <v>2.76</v>
          </cell>
          <cell r="O2419" t="str">
            <v>$ / l</v>
          </cell>
          <cell r="S2419" t="str">
            <v>=</v>
          </cell>
          <cell r="T2419">
            <v>1684.04</v>
          </cell>
          <cell r="U2419" t="str">
            <v>$/d</v>
          </cell>
        </row>
        <row r="2421">
          <cell r="E2421" t="str">
            <v>Lubricantes</v>
          </cell>
        </row>
        <row r="2422">
          <cell r="E2422">
            <v>0.3</v>
          </cell>
          <cell r="F2422" t="str">
            <v>de combustibles</v>
          </cell>
          <cell r="T2422">
            <v>505.21</v>
          </cell>
          <cell r="U2422" t="str">
            <v>$/d</v>
          </cell>
        </row>
        <row r="2424">
          <cell r="E2424" t="str">
            <v>Mano de Obra</v>
          </cell>
        </row>
        <row r="2425">
          <cell r="D2425">
            <v>9010</v>
          </cell>
          <cell r="E2425" t="str">
            <v>OFICIAL ESPECIALIZADO</v>
          </cell>
          <cell r="K2425">
            <v>1</v>
          </cell>
          <cell r="L2425" t="str">
            <v>x</v>
          </cell>
          <cell r="N2425">
            <v>450.56</v>
          </cell>
          <cell r="O2425" t="str">
            <v>$/d</v>
          </cell>
          <cell r="P2425" t="str">
            <v>=</v>
          </cell>
          <cell r="Q2425">
            <v>450.56</v>
          </cell>
          <cell r="S2425" t="str">
            <v>$/d</v>
          </cell>
        </row>
        <row r="2426">
          <cell r="D2426">
            <v>9020</v>
          </cell>
          <cell r="E2426" t="str">
            <v>OFICIAL</v>
          </cell>
          <cell r="K2426">
            <v>3</v>
          </cell>
          <cell r="L2426" t="str">
            <v>x</v>
          </cell>
          <cell r="N2426">
            <v>420.88</v>
          </cell>
          <cell r="O2426" t="str">
            <v>$/d</v>
          </cell>
          <cell r="P2426" t="str">
            <v>=</v>
          </cell>
          <cell r="Q2426">
            <v>1262.6400000000001</v>
          </cell>
          <cell r="S2426" t="str">
            <v>$/d</v>
          </cell>
        </row>
        <row r="2427">
          <cell r="D2427">
            <v>9030</v>
          </cell>
          <cell r="E2427" t="str">
            <v>MEDIO OFICIAL</v>
          </cell>
          <cell r="L2427" t="str">
            <v/>
          </cell>
          <cell r="N2427">
            <v>403.04</v>
          </cell>
          <cell r="O2427" t="str">
            <v>$/d</v>
          </cell>
          <cell r="P2427" t="str">
            <v>=</v>
          </cell>
          <cell r="Q2427">
            <v>0</v>
          </cell>
          <cell r="S2427" t="str">
            <v>$/d</v>
          </cell>
        </row>
        <row r="2428">
          <cell r="D2428">
            <v>9040</v>
          </cell>
          <cell r="E2428" t="str">
            <v>AYUDANTE</v>
          </cell>
          <cell r="K2428">
            <v>4</v>
          </cell>
          <cell r="L2428" t="str">
            <v>x</v>
          </cell>
          <cell r="N2428">
            <v>392.64</v>
          </cell>
          <cell r="O2428" t="str">
            <v>$/d</v>
          </cell>
          <cell r="P2428" t="str">
            <v>=</v>
          </cell>
          <cell r="Q2428">
            <v>1570.56</v>
          </cell>
          <cell r="S2428" t="str">
            <v>$/d</v>
          </cell>
        </row>
        <row r="2429">
          <cell r="Q2429">
            <v>3283.76</v>
          </cell>
          <cell r="S2429" t="str">
            <v>$/d</v>
          </cell>
        </row>
        <row r="2430">
          <cell r="E2430" t="str">
            <v>Vigilancia</v>
          </cell>
          <cell r="K2430">
            <v>0</v>
          </cell>
          <cell r="N2430">
            <v>0.1</v>
          </cell>
          <cell r="Q2430">
            <v>328.37600000000003</v>
          </cell>
          <cell r="S2430" t="str">
            <v>$/d</v>
          </cell>
          <cell r="T2430">
            <v>3612.1360000000004</v>
          </cell>
          <cell r="U2430" t="str">
            <v>$/d</v>
          </cell>
        </row>
        <row r="2432">
          <cell r="K2432" t="str">
            <v>Costo Diario</v>
          </cell>
          <cell r="T2432">
            <v>8010.2460000000001</v>
          </cell>
          <cell r="U2432" t="str">
            <v>$/d</v>
          </cell>
        </row>
        <row r="2434">
          <cell r="E2434" t="str">
            <v>Rendimiento</v>
          </cell>
          <cell r="K2434">
            <v>0.2</v>
          </cell>
          <cell r="N2434" t="str">
            <v>N°</v>
          </cell>
          <cell r="O2434" t="str">
            <v>/ d</v>
          </cell>
        </row>
        <row r="2436">
          <cell r="E2436" t="str">
            <v>Costo por Unid.:</v>
          </cell>
          <cell r="K2436">
            <v>8010.2460000000001</v>
          </cell>
          <cell r="M2436" t="str">
            <v>$ / d</v>
          </cell>
          <cell r="S2436" t="str">
            <v>=</v>
          </cell>
          <cell r="Y2436">
            <v>40051.230000000003</v>
          </cell>
          <cell r="Z2436" t="str">
            <v>$/</v>
          </cell>
          <cell r="AA2436" t="str">
            <v>N°</v>
          </cell>
        </row>
        <row r="2437">
          <cell r="K2437">
            <v>0.2</v>
          </cell>
          <cell r="L2437" t="str">
            <v>N°</v>
          </cell>
          <cell r="N2437" t="str">
            <v>/ d</v>
          </cell>
        </row>
        <row r="2438">
          <cell r="M2438" t="str">
            <v/>
          </cell>
        </row>
        <row r="2439">
          <cell r="E2439" t="str">
            <v>2º - Materiales</v>
          </cell>
        </row>
        <row r="2440">
          <cell r="D2440">
            <v>12104</v>
          </cell>
          <cell r="E2440" t="str">
            <v>Auxiliar exploatación arena</v>
          </cell>
          <cell r="K2440">
            <v>2.9160000000000004</v>
          </cell>
          <cell r="L2440" t="str">
            <v>m3</v>
          </cell>
          <cell r="M2440" t="str">
            <v>/</v>
          </cell>
          <cell r="N2440" t="str">
            <v>N°</v>
          </cell>
          <cell r="O2440" t="str">
            <v>x</v>
          </cell>
          <cell r="P2440">
            <v>49.96</v>
          </cell>
          <cell r="Q2440" t="str">
            <v/>
          </cell>
          <cell r="R2440" t="str">
            <v/>
          </cell>
          <cell r="S2440" t="str">
            <v>$/</v>
          </cell>
          <cell r="T2440" t="str">
            <v>m3</v>
          </cell>
          <cell r="U2440" t="str">
            <v>=</v>
          </cell>
          <cell r="V2440">
            <v>145.68336000000002</v>
          </cell>
          <cell r="W2440" t="str">
            <v>$/</v>
          </cell>
          <cell r="X2440" t="str">
            <v>N°</v>
          </cell>
        </row>
        <row r="2441">
          <cell r="D2441">
            <v>12105</v>
          </cell>
          <cell r="E2441" t="str">
            <v>Auxiliar explotación piedra</v>
          </cell>
          <cell r="K2441">
            <v>2.5920000000000001</v>
          </cell>
          <cell r="L2441" t="str">
            <v>m3</v>
          </cell>
          <cell r="M2441" t="str">
            <v>/</v>
          </cell>
          <cell r="N2441" t="str">
            <v>N°</v>
          </cell>
          <cell r="O2441" t="str">
            <v>x</v>
          </cell>
          <cell r="P2441">
            <v>67.75</v>
          </cell>
          <cell r="Q2441" t="str">
            <v/>
          </cell>
          <cell r="R2441" t="str">
            <v/>
          </cell>
          <cell r="S2441" t="str">
            <v>$/</v>
          </cell>
          <cell r="T2441" t="str">
            <v>m3</v>
          </cell>
          <cell r="U2441" t="str">
            <v>=</v>
          </cell>
          <cell r="V2441">
            <v>175.61</v>
          </cell>
          <cell r="W2441" t="str">
            <v>$/</v>
          </cell>
          <cell r="X2441" t="str">
            <v>N°</v>
          </cell>
        </row>
        <row r="2442">
          <cell r="D2442">
            <v>1047</v>
          </cell>
          <cell r="E2442" t="str">
            <v>Cemento común en bolsas</v>
          </cell>
          <cell r="K2442">
            <v>1.278</v>
          </cell>
          <cell r="L2442" t="str">
            <v>tn</v>
          </cell>
          <cell r="M2442" t="str">
            <v>/</v>
          </cell>
          <cell r="N2442" t="str">
            <v>N°</v>
          </cell>
          <cell r="O2442" t="str">
            <v>x</v>
          </cell>
          <cell r="P2442">
            <v>875.67</v>
          </cell>
          <cell r="S2442" t="str">
            <v>$/</v>
          </cell>
          <cell r="T2442" t="str">
            <v>m3</v>
          </cell>
          <cell r="U2442" t="str">
            <v>=</v>
          </cell>
          <cell r="V2442">
            <v>1119.1099999999999</v>
          </cell>
          <cell r="W2442" t="str">
            <v>$/</v>
          </cell>
          <cell r="X2442" t="str">
            <v>N°</v>
          </cell>
        </row>
        <row r="2443">
          <cell r="D2443">
            <v>1071</v>
          </cell>
          <cell r="E2443" t="str">
            <v>Madera para encofrado</v>
          </cell>
          <cell r="K2443">
            <v>2.1</v>
          </cell>
          <cell r="L2443" t="str">
            <v>m2</v>
          </cell>
          <cell r="M2443" t="str">
            <v>/</v>
          </cell>
          <cell r="N2443" t="str">
            <v>N°</v>
          </cell>
          <cell r="O2443" t="str">
            <v>x</v>
          </cell>
          <cell r="P2443">
            <v>46.817999999999998</v>
          </cell>
          <cell r="S2443" t="str">
            <v>$/</v>
          </cell>
          <cell r="T2443" t="str">
            <v>m3</v>
          </cell>
          <cell r="U2443" t="str">
            <v>=</v>
          </cell>
          <cell r="V2443">
            <v>98.32</v>
          </cell>
          <cell r="W2443" t="str">
            <v>$/</v>
          </cell>
          <cell r="X2443" t="str">
            <v>N°</v>
          </cell>
        </row>
        <row r="2444">
          <cell r="D2444">
            <v>1072</v>
          </cell>
          <cell r="E2444" t="str">
            <v>Desencofrante</v>
          </cell>
          <cell r="K2444">
            <v>0.5</v>
          </cell>
          <cell r="L2444" t="str">
            <v>lts.</v>
          </cell>
          <cell r="M2444" t="str">
            <v>/</v>
          </cell>
          <cell r="N2444" t="str">
            <v>N°</v>
          </cell>
          <cell r="O2444" t="str">
            <v>x</v>
          </cell>
          <cell r="P2444">
            <v>14.5656</v>
          </cell>
          <cell r="S2444" t="str">
            <v>$/</v>
          </cell>
          <cell r="T2444" t="str">
            <v>m3</v>
          </cell>
          <cell r="U2444" t="str">
            <v>=</v>
          </cell>
          <cell r="V2444">
            <v>7.28</v>
          </cell>
          <cell r="W2444" t="str">
            <v>$/</v>
          </cell>
          <cell r="X2444" t="str">
            <v>N°</v>
          </cell>
        </row>
        <row r="2445">
          <cell r="D2445">
            <v>1201</v>
          </cell>
          <cell r="E2445" t="str">
            <v>Herramientas menores</v>
          </cell>
          <cell r="K2445">
            <v>4</v>
          </cell>
          <cell r="L2445" t="str">
            <v>u</v>
          </cell>
          <cell r="M2445" t="str">
            <v>/</v>
          </cell>
          <cell r="N2445" t="str">
            <v>N°</v>
          </cell>
          <cell r="O2445" t="str">
            <v>x</v>
          </cell>
          <cell r="P2445">
            <v>3</v>
          </cell>
          <cell r="S2445" t="str">
            <v>$/</v>
          </cell>
          <cell r="T2445" t="str">
            <v>m3</v>
          </cell>
          <cell r="U2445" t="str">
            <v>=</v>
          </cell>
          <cell r="V2445">
            <v>12</v>
          </cell>
          <cell r="W2445" t="str">
            <v>$/</v>
          </cell>
          <cell r="X2445" t="str">
            <v>N°</v>
          </cell>
        </row>
        <row r="2446">
          <cell r="D2446">
            <v>1065</v>
          </cell>
          <cell r="E2446" t="str">
            <v>Perfil IPN Nº10</v>
          </cell>
          <cell r="K2446">
            <v>21.6</v>
          </cell>
          <cell r="L2446" t="str">
            <v>ml</v>
          </cell>
          <cell r="M2446" t="str">
            <v>/</v>
          </cell>
          <cell r="N2446" t="str">
            <v>N°</v>
          </cell>
          <cell r="O2446" t="str">
            <v>x</v>
          </cell>
          <cell r="P2446">
            <v>85.68</v>
          </cell>
          <cell r="S2446" t="str">
            <v>$/</v>
          </cell>
          <cell r="T2446" t="str">
            <v>ml</v>
          </cell>
          <cell r="U2446" t="str">
            <v>=</v>
          </cell>
          <cell r="V2446">
            <v>1850.69</v>
          </cell>
          <cell r="W2446" t="str">
            <v>$/</v>
          </cell>
          <cell r="X2446" t="str">
            <v>N°</v>
          </cell>
        </row>
        <row r="2447">
          <cell r="D2447">
            <v>1061</v>
          </cell>
          <cell r="E2447" t="str">
            <v>Acero tipo III ADN 420</v>
          </cell>
          <cell r="K2447">
            <v>0.13340000000000002</v>
          </cell>
          <cell r="L2447" t="str">
            <v>tn</v>
          </cell>
          <cell r="M2447" t="str">
            <v>/</v>
          </cell>
          <cell r="N2447" t="str">
            <v>N°</v>
          </cell>
          <cell r="O2447" t="str">
            <v>x</v>
          </cell>
          <cell r="P2447">
            <v>5887</v>
          </cell>
          <cell r="S2447" t="str">
            <v>$/</v>
          </cell>
          <cell r="T2447" t="str">
            <v>m3</v>
          </cell>
          <cell r="U2447" t="str">
            <v>=</v>
          </cell>
          <cell r="V2447">
            <v>785.33</v>
          </cell>
          <cell r="W2447" t="str">
            <v>$/</v>
          </cell>
          <cell r="X2447" t="str">
            <v>N°</v>
          </cell>
        </row>
        <row r="2449">
          <cell r="E2449" t="str">
            <v/>
          </cell>
          <cell r="L2449" t="str">
            <v/>
          </cell>
          <cell r="N2449" t="str">
            <v/>
          </cell>
          <cell r="O2449" t="str">
            <v/>
          </cell>
          <cell r="P2449">
            <v>0</v>
          </cell>
          <cell r="T2449" t="str">
            <v/>
          </cell>
          <cell r="V2449">
            <v>0</v>
          </cell>
          <cell r="W2449" t="str">
            <v/>
          </cell>
          <cell r="X2449" t="str">
            <v/>
          </cell>
        </row>
        <row r="2450">
          <cell r="E2450" t="str">
            <v>Subtotal Materiales</v>
          </cell>
          <cell r="L2450" t="str">
            <v/>
          </cell>
          <cell r="V2450">
            <v>4194.0233600000001</v>
          </cell>
          <cell r="W2450" t="str">
            <v>$/</v>
          </cell>
          <cell r="X2450" t="str">
            <v>N°</v>
          </cell>
        </row>
        <row r="2451">
          <cell r="E2451" t="str">
            <v>Desperdicio</v>
          </cell>
          <cell r="U2451" t="str">
            <v>=</v>
          </cell>
          <cell r="V2451">
            <v>0</v>
          </cell>
          <cell r="W2451" t="str">
            <v/>
          </cell>
          <cell r="X2451" t="str">
            <v/>
          </cell>
          <cell r="Y2451">
            <v>4194.0233600000001</v>
          </cell>
          <cell r="Z2451" t="str">
            <v>$/</v>
          </cell>
          <cell r="AA2451" t="str">
            <v>N°</v>
          </cell>
        </row>
        <row r="2453">
          <cell r="C2453">
            <v>1360</v>
          </cell>
          <cell r="E2453" t="str">
            <v>COSTO DEL ITEM</v>
          </cell>
          <cell r="Y2453">
            <v>44245.253360000002</v>
          </cell>
          <cell r="Z2453" t="str">
            <v>$/</v>
          </cell>
          <cell r="AA2453" t="str">
            <v>N°</v>
          </cell>
        </row>
        <row r="2455">
          <cell r="E2455" t="str">
            <v>Gastos Generales y Otros Gastos</v>
          </cell>
        </row>
        <row r="2456">
          <cell r="E2456" t="str">
            <v>Indirectos</v>
          </cell>
          <cell r="V2456">
            <v>0.18</v>
          </cell>
          <cell r="Y2456">
            <v>7964.15</v>
          </cell>
          <cell r="Z2456" t="str">
            <v>$/</v>
          </cell>
          <cell r="AA2456" t="str">
            <v>N°</v>
          </cell>
        </row>
        <row r="2457">
          <cell r="E2457" t="str">
            <v>Beneficios</v>
          </cell>
          <cell r="V2457">
            <v>0.1</v>
          </cell>
          <cell r="Y2457">
            <v>4424.53</v>
          </cell>
          <cell r="Z2457" t="str">
            <v>$/</v>
          </cell>
          <cell r="AA2457" t="str">
            <v>N°</v>
          </cell>
        </row>
        <row r="2458">
          <cell r="Y2458">
            <v>56633.933360000003</v>
          </cell>
          <cell r="Z2458" t="str">
            <v>$/</v>
          </cell>
          <cell r="AA2458" t="str">
            <v>N°</v>
          </cell>
        </row>
        <row r="2459">
          <cell r="E2459" t="str">
            <v>Gastos Financieros</v>
          </cell>
          <cell r="V2459">
            <v>0.02</v>
          </cell>
          <cell r="Y2459">
            <v>1132.68</v>
          </cell>
          <cell r="Z2459" t="str">
            <v>$/</v>
          </cell>
          <cell r="AA2459" t="str">
            <v>N°</v>
          </cell>
        </row>
        <row r="2460">
          <cell r="Y2460">
            <v>57766.613360000003</v>
          </cell>
          <cell r="Z2460" t="str">
            <v>$/</v>
          </cell>
          <cell r="AA2460" t="str">
            <v>N°</v>
          </cell>
        </row>
        <row r="2461">
          <cell r="E2461" t="str">
            <v>I.V.A.</v>
          </cell>
          <cell r="V2461">
            <v>0.21</v>
          </cell>
          <cell r="Y2461">
            <v>12130.99</v>
          </cell>
          <cell r="Z2461" t="str">
            <v>$/</v>
          </cell>
          <cell r="AA2461" t="str">
            <v>N°</v>
          </cell>
        </row>
        <row r="2462">
          <cell r="B2462">
            <v>1360</v>
          </cell>
          <cell r="V2462" t="str">
            <v>ADOPTADO</v>
          </cell>
          <cell r="Y2462">
            <v>69897.603360000008</v>
          </cell>
          <cell r="Z2462" t="str">
            <v>$/</v>
          </cell>
          <cell r="AA2462" t="str">
            <v>N°</v>
          </cell>
        </row>
        <row r="2463">
          <cell r="D2463">
            <v>1370</v>
          </cell>
          <cell r="E2463" t="str">
            <v>Item:</v>
          </cell>
          <cell r="F2463">
            <v>35</v>
          </cell>
          <cell r="R2463" t="str">
            <v>Unidad:</v>
          </cell>
          <cell r="T2463" t="str">
            <v>m2</v>
          </cell>
          <cell r="V2463">
            <v>126000</v>
          </cell>
        </row>
        <row r="2464">
          <cell r="E2464" t="str">
            <v>Descripción:</v>
          </cell>
          <cell r="F2464" t="str">
            <v>Conservacion de zona de escurrimiento</v>
          </cell>
        </row>
        <row r="2466">
          <cell r="E2466" t="str">
            <v>1º - Equipo</v>
          </cell>
        </row>
        <row r="2467">
          <cell r="D2467">
            <v>5016</v>
          </cell>
          <cell r="E2467" t="str">
            <v>Motoniveladora</v>
          </cell>
          <cell r="Q2467">
            <v>1</v>
          </cell>
          <cell r="T2467">
            <v>165</v>
          </cell>
          <cell r="U2467" t="str">
            <v>HP</v>
          </cell>
          <cell r="V2467">
            <v>780000</v>
          </cell>
          <cell r="W2467" t="str">
            <v>$</v>
          </cell>
        </row>
        <row r="2468">
          <cell r="D2468">
            <v>5018</v>
          </cell>
          <cell r="E2468" t="str">
            <v>Cargadora frontal de 3,1m3</v>
          </cell>
          <cell r="Q2468">
            <v>1</v>
          </cell>
          <cell r="T2468">
            <v>160</v>
          </cell>
          <cell r="U2468" t="str">
            <v>HP</v>
          </cell>
          <cell r="V2468">
            <v>663000</v>
          </cell>
          <cell r="W2468" t="str">
            <v>$</v>
          </cell>
        </row>
        <row r="2469">
          <cell r="E2469" t="str">
            <v/>
          </cell>
          <cell r="T2469" t="str">
            <v/>
          </cell>
          <cell r="U2469" t="str">
            <v/>
          </cell>
          <cell r="V2469" t="str">
            <v/>
          </cell>
          <cell r="W2469" t="str">
            <v/>
          </cell>
        </row>
        <row r="2470">
          <cell r="E2470" t="str">
            <v/>
          </cell>
          <cell r="T2470" t="str">
            <v/>
          </cell>
          <cell r="U2470" t="str">
            <v/>
          </cell>
          <cell r="V2470" t="str">
            <v/>
          </cell>
          <cell r="W2470" t="str">
            <v/>
          </cell>
        </row>
        <row r="2471">
          <cell r="E2471" t="str">
            <v/>
          </cell>
          <cell r="T2471" t="str">
            <v/>
          </cell>
          <cell r="U2471" t="str">
            <v/>
          </cell>
          <cell r="V2471" t="str">
            <v/>
          </cell>
          <cell r="W2471" t="str">
            <v/>
          </cell>
        </row>
        <row r="2472">
          <cell r="E2472" t="str">
            <v/>
          </cell>
          <cell r="T2472" t="str">
            <v/>
          </cell>
          <cell r="U2472" t="str">
            <v/>
          </cell>
          <cell r="V2472" t="str">
            <v/>
          </cell>
          <cell r="W2472" t="str">
            <v/>
          </cell>
        </row>
        <row r="2473">
          <cell r="E2473" t="str">
            <v/>
          </cell>
          <cell r="T2473" t="str">
            <v/>
          </cell>
          <cell r="U2473" t="str">
            <v/>
          </cell>
          <cell r="V2473" t="str">
            <v/>
          </cell>
          <cell r="W2473" t="str">
            <v/>
          </cell>
        </row>
        <row r="2474">
          <cell r="E2474" t="str">
            <v/>
          </cell>
          <cell r="T2474" t="str">
            <v/>
          </cell>
          <cell r="U2474" t="str">
            <v/>
          </cell>
          <cell r="V2474" t="str">
            <v/>
          </cell>
          <cell r="W2474" t="str">
            <v/>
          </cell>
        </row>
        <row r="2475">
          <cell r="E2475" t="str">
            <v/>
          </cell>
          <cell r="T2475" t="str">
            <v/>
          </cell>
          <cell r="U2475" t="str">
            <v/>
          </cell>
          <cell r="V2475" t="str">
            <v/>
          </cell>
          <cell r="W2475" t="str">
            <v/>
          </cell>
        </row>
        <row r="2476">
          <cell r="T2476">
            <v>325</v>
          </cell>
          <cell r="U2476" t="str">
            <v>HP</v>
          </cell>
          <cell r="V2476">
            <v>1443000</v>
          </cell>
          <cell r="W2476" t="str">
            <v>$</v>
          </cell>
        </row>
        <row r="2478">
          <cell r="E2478" t="str">
            <v>Rendimiento:</v>
          </cell>
          <cell r="K2478">
            <v>300</v>
          </cell>
          <cell r="N2478" t="str">
            <v>m2</v>
          </cell>
          <cell r="O2478" t="str">
            <v>/ d</v>
          </cell>
        </row>
        <row r="2480">
          <cell r="E2480" t="str">
            <v>Amortización e intereses:</v>
          </cell>
        </row>
        <row r="2481">
          <cell r="E2481">
            <v>1443000</v>
          </cell>
          <cell r="F2481" t="str">
            <v>$</v>
          </cell>
          <cell r="G2481" t="str">
            <v>x</v>
          </cell>
          <cell r="H2481">
            <v>8</v>
          </cell>
          <cell r="I2481" t="str">
            <v>h/d</v>
          </cell>
          <cell r="J2481" t="str">
            <v>+</v>
          </cell>
          <cell r="K2481">
            <v>1443000</v>
          </cell>
          <cell r="L2481" t="str">
            <v>$</v>
          </cell>
          <cell r="M2481" t="str">
            <v>x</v>
          </cell>
          <cell r="N2481">
            <v>0.14000000000000001</v>
          </cell>
          <cell r="O2481" t="str">
            <v>/ a</v>
          </cell>
          <cell r="P2481" t="str">
            <v>x</v>
          </cell>
          <cell r="Q2481">
            <v>8</v>
          </cell>
          <cell r="R2481" t="str">
            <v>h/d</v>
          </cell>
          <cell r="S2481" t="str">
            <v>=</v>
          </cell>
          <cell r="T2481">
            <v>1558.44</v>
          </cell>
          <cell r="U2481" t="str">
            <v>$/d</v>
          </cell>
        </row>
        <row r="2482">
          <cell r="E2482">
            <v>10000</v>
          </cell>
          <cell r="G2482" t="str">
            <v>h</v>
          </cell>
          <cell r="K2482">
            <v>2</v>
          </cell>
          <cell r="M2482" t="str">
            <v>x</v>
          </cell>
          <cell r="N2482">
            <v>2000</v>
          </cell>
          <cell r="O2482" t="str">
            <v>h / a</v>
          </cell>
        </row>
        <row r="2484">
          <cell r="E2484" t="str">
            <v>Reparaciones y Repuestos:</v>
          </cell>
        </row>
        <row r="2485">
          <cell r="E2485">
            <v>0.75</v>
          </cell>
          <cell r="F2485" t="str">
            <v>de amortización</v>
          </cell>
          <cell r="T2485">
            <v>865.8</v>
          </cell>
          <cell r="U2485" t="str">
            <v>$/d</v>
          </cell>
        </row>
        <row r="2487">
          <cell r="E2487" t="str">
            <v>Combustibles:</v>
          </cell>
        </row>
        <row r="2488">
          <cell r="E2488" t="str">
            <v>Gas Oil</v>
          </cell>
        </row>
        <row r="2489">
          <cell r="E2489">
            <v>0.14499999999999999</v>
          </cell>
          <cell r="F2489" t="str">
            <v>l/HP</v>
          </cell>
          <cell r="H2489" t="str">
            <v>x</v>
          </cell>
          <cell r="I2489">
            <v>325</v>
          </cell>
          <cell r="J2489" t="str">
            <v>HP  x  8 h/d   x</v>
          </cell>
          <cell r="N2489">
            <v>2.76</v>
          </cell>
          <cell r="O2489" t="str">
            <v>$ / l</v>
          </cell>
          <cell r="S2489" t="str">
            <v>=</v>
          </cell>
          <cell r="T2489">
            <v>1040.52</v>
          </cell>
          <cell r="U2489" t="str">
            <v>$/d</v>
          </cell>
        </row>
        <row r="2491">
          <cell r="E2491" t="str">
            <v>Lubricantes</v>
          </cell>
        </row>
        <row r="2492">
          <cell r="E2492">
            <v>0.3</v>
          </cell>
          <cell r="F2492" t="str">
            <v>de combustibles</v>
          </cell>
          <cell r="T2492">
            <v>312.16000000000003</v>
          </cell>
          <cell r="U2492" t="str">
            <v>$/d</v>
          </cell>
        </row>
        <row r="2494">
          <cell r="E2494" t="str">
            <v>Mano de Obra</v>
          </cell>
        </row>
        <row r="2495">
          <cell r="D2495">
            <v>9010</v>
          </cell>
          <cell r="E2495" t="str">
            <v>OFICIAL ESPECIALIZADO</v>
          </cell>
          <cell r="K2495">
            <v>2</v>
          </cell>
          <cell r="L2495" t="str">
            <v>x</v>
          </cell>
          <cell r="N2495">
            <v>450.56</v>
          </cell>
          <cell r="O2495" t="str">
            <v>$/d</v>
          </cell>
          <cell r="P2495" t="str">
            <v>=</v>
          </cell>
          <cell r="Q2495">
            <v>901.12</v>
          </cell>
          <cell r="S2495" t="str">
            <v>$/d</v>
          </cell>
        </row>
        <row r="2496">
          <cell r="D2496">
            <v>9020</v>
          </cell>
          <cell r="E2496" t="str">
            <v>OFICIAL</v>
          </cell>
          <cell r="L2496" t="str">
            <v/>
          </cell>
          <cell r="N2496">
            <v>420.88</v>
          </cell>
          <cell r="O2496" t="str">
            <v>$/d</v>
          </cell>
          <cell r="P2496" t="str">
            <v>=</v>
          </cell>
          <cell r="Q2496">
            <v>0</v>
          </cell>
          <cell r="S2496" t="str">
            <v>$/d</v>
          </cell>
        </row>
        <row r="2497">
          <cell r="D2497">
            <v>9030</v>
          </cell>
          <cell r="E2497" t="str">
            <v>MEDIO OFICIAL</v>
          </cell>
          <cell r="L2497" t="str">
            <v/>
          </cell>
          <cell r="N2497">
            <v>403.04</v>
          </cell>
          <cell r="O2497" t="str">
            <v>$/d</v>
          </cell>
          <cell r="P2497" t="str">
            <v>=</v>
          </cell>
          <cell r="Q2497">
            <v>0</v>
          </cell>
          <cell r="S2497" t="str">
            <v>$/d</v>
          </cell>
        </row>
        <row r="2498">
          <cell r="D2498">
            <v>9040</v>
          </cell>
          <cell r="E2498" t="str">
            <v>AYUDANTE</v>
          </cell>
          <cell r="K2498">
            <v>2</v>
          </cell>
          <cell r="L2498" t="str">
            <v>x</v>
          </cell>
          <cell r="N2498">
            <v>392.64</v>
          </cell>
          <cell r="O2498" t="str">
            <v>$/d</v>
          </cell>
          <cell r="P2498" t="str">
            <v>=</v>
          </cell>
          <cell r="Q2498">
            <v>785.28</v>
          </cell>
          <cell r="S2498" t="str">
            <v>$/d</v>
          </cell>
        </row>
        <row r="2499">
          <cell r="Q2499">
            <v>1686.4</v>
          </cell>
          <cell r="S2499" t="str">
            <v>$/d</v>
          </cell>
        </row>
        <row r="2500">
          <cell r="E2500" t="str">
            <v>Vigilancia</v>
          </cell>
          <cell r="K2500">
            <v>0</v>
          </cell>
          <cell r="N2500">
            <v>0.1</v>
          </cell>
          <cell r="Q2500">
            <v>168.64000000000001</v>
          </cell>
          <cell r="S2500" t="str">
            <v>$/d</v>
          </cell>
          <cell r="T2500">
            <v>1855.0400000000002</v>
          </cell>
          <cell r="U2500" t="str">
            <v>$/d</v>
          </cell>
        </row>
        <row r="2502">
          <cell r="K2502" t="str">
            <v>Costo Diario</v>
          </cell>
          <cell r="T2502">
            <v>5631.96</v>
          </cell>
          <cell r="U2502" t="str">
            <v>$/d</v>
          </cell>
        </row>
        <row r="2504">
          <cell r="E2504" t="str">
            <v>Rendimiento</v>
          </cell>
          <cell r="K2504">
            <v>300</v>
          </cell>
          <cell r="N2504" t="str">
            <v>m2</v>
          </cell>
          <cell r="O2504" t="str">
            <v>/ d</v>
          </cell>
        </row>
        <row r="2506">
          <cell r="E2506" t="str">
            <v>Costo por Unid.:</v>
          </cell>
          <cell r="K2506">
            <v>5631.96</v>
          </cell>
          <cell r="M2506" t="str">
            <v>$ / d</v>
          </cell>
          <cell r="S2506" t="str">
            <v>=</v>
          </cell>
          <cell r="Y2506">
            <v>18.77</v>
          </cell>
          <cell r="Z2506" t="str">
            <v>$/</v>
          </cell>
          <cell r="AA2506" t="str">
            <v>m2</v>
          </cell>
        </row>
        <row r="2507">
          <cell r="K2507">
            <v>300</v>
          </cell>
          <cell r="L2507" t="str">
            <v>m2</v>
          </cell>
          <cell r="N2507" t="str">
            <v>/ d</v>
          </cell>
        </row>
        <row r="2508">
          <cell r="M2508" t="str">
            <v/>
          </cell>
        </row>
        <row r="2509">
          <cell r="E2509" t="str">
            <v>2º - Materiales</v>
          </cell>
        </row>
        <row r="2510">
          <cell r="E2510" t="str">
            <v/>
          </cell>
          <cell r="L2510" t="str">
            <v/>
          </cell>
          <cell r="M2510" t="str">
            <v/>
          </cell>
          <cell r="N2510" t="str">
            <v/>
          </cell>
          <cell r="O2510" t="str">
            <v/>
          </cell>
          <cell r="P2510">
            <v>0</v>
          </cell>
          <cell r="S2510" t="str">
            <v/>
          </cell>
          <cell r="T2510" t="str">
            <v/>
          </cell>
          <cell r="U2510" t="str">
            <v/>
          </cell>
          <cell r="V2510">
            <v>0</v>
          </cell>
          <cell r="W2510" t="str">
            <v/>
          </cell>
          <cell r="X2510" t="str">
            <v/>
          </cell>
        </row>
        <row r="2511">
          <cell r="E2511" t="str">
            <v/>
          </cell>
          <cell r="L2511" t="str">
            <v/>
          </cell>
          <cell r="M2511" t="str">
            <v/>
          </cell>
          <cell r="N2511" t="str">
            <v/>
          </cell>
          <cell r="O2511" t="str">
            <v/>
          </cell>
          <cell r="P2511">
            <v>0</v>
          </cell>
          <cell r="S2511" t="str">
            <v/>
          </cell>
          <cell r="T2511" t="str">
            <v/>
          </cell>
          <cell r="U2511" t="str">
            <v/>
          </cell>
          <cell r="V2511">
            <v>0</v>
          </cell>
          <cell r="W2511" t="str">
            <v/>
          </cell>
          <cell r="X2511" t="str">
            <v/>
          </cell>
        </row>
        <row r="2512">
          <cell r="E2512" t="str">
            <v/>
          </cell>
          <cell r="L2512" t="str">
            <v/>
          </cell>
          <cell r="M2512" t="str">
            <v/>
          </cell>
          <cell r="N2512" t="str">
            <v/>
          </cell>
          <cell r="O2512" t="str">
            <v/>
          </cell>
          <cell r="P2512">
            <v>0</v>
          </cell>
          <cell r="S2512" t="str">
            <v/>
          </cell>
          <cell r="T2512" t="str">
            <v/>
          </cell>
          <cell r="U2512" t="str">
            <v/>
          </cell>
          <cell r="V2512">
            <v>0</v>
          </cell>
          <cell r="W2512" t="str">
            <v/>
          </cell>
          <cell r="X2512" t="str">
            <v/>
          </cell>
        </row>
        <row r="2513">
          <cell r="E2513" t="str">
            <v/>
          </cell>
          <cell r="L2513" t="str">
            <v/>
          </cell>
          <cell r="M2513" t="str">
            <v/>
          </cell>
          <cell r="N2513" t="str">
            <v/>
          </cell>
          <cell r="O2513" t="str">
            <v/>
          </cell>
          <cell r="P2513">
            <v>0</v>
          </cell>
          <cell r="S2513" t="str">
            <v/>
          </cell>
          <cell r="T2513" t="str">
            <v/>
          </cell>
          <cell r="U2513" t="str">
            <v/>
          </cell>
          <cell r="V2513">
            <v>0</v>
          </cell>
          <cell r="W2513" t="str">
            <v/>
          </cell>
          <cell r="X2513" t="str">
            <v/>
          </cell>
        </row>
        <row r="2514">
          <cell r="E2514" t="str">
            <v/>
          </cell>
          <cell r="L2514" t="str">
            <v/>
          </cell>
          <cell r="M2514" t="str">
            <v/>
          </cell>
          <cell r="N2514" t="str">
            <v/>
          </cell>
          <cell r="O2514" t="str">
            <v/>
          </cell>
          <cell r="P2514">
            <v>0</v>
          </cell>
          <cell r="S2514" t="str">
            <v/>
          </cell>
          <cell r="T2514" t="str">
            <v/>
          </cell>
          <cell r="U2514" t="str">
            <v/>
          </cell>
          <cell r="V2514">
            <v>0</v>
          </cell>
          <cell r="W2514" t="str">
            <v/>
          </cell>
          <cell r="X2514" t="str">
            <v/>
          </cell>
        </row>
        <row r="2515">
          <cell r="E2515" t="str">
            <v/>
          </cell>
          <cell r="L2515" t="str">
            <v/>
          </cell>
          <cell r="M2515" t="str">
            <v/>
          </cell>
          <cell r="N2515" t="str">
            <v/>
          </cell>
          <cell r="O2515" t="str">
            <v/>
          </cell>
          <cell r="P2515">
            <v>0</v>
          </cell>
          <cell r="S2515" t="str">
            <v/>
          </cell>
          <cell r="T2515" t="str">
            <v/>
          </cell>
          <cell r="U2515" t="str">
            <v/>
          </cell>
          <cell r="V2515">
            <v>0</v>
          </cell>
          <cell r="W2515" t="str">
            <v/>
          </cell>
          <cell r="X2515" t="str">
            <v/>
          </cell>
        </row>
        <row r="2516">
          <cell r="E2516" t="str">
            <v/>
          </cell>
          <cell r="L2516" t="str">
            <v/>
          </cell>
          <cell r="M2516" t="str">
            <v/>
          </cell>
          <cell r="N2516" t="str">
            <v/>
          </cell>
          <cell r="O2516" t="str">
            <v/>
          </cell>
          <cell r="P2516">
            <v>0</v>
          </cell>
          <cell r="S2516" t="str">
            <v/>
          </cell>
          <cell r="T2516" t="str">
            <v/>
          </cell>
          <cell r="U2516" t="str">
            <v/>
          </cell>
          <cell r="V2516">
            <v>0</v>
          </cell>
          <cell r="W2516" t="str">
            <v/>
          </cell>
          <cell r="X2516" t="str">
            <v/>
          </cell>
        </row>
        <row r="2517">
          <cell r="E2517" t="str">
            <v/>
          </cell>
          <cell r="L2517" t="str">
            <v/>
          </cell>
          <cell r="M2517" t="str">
            <v/>
          </cell>
          <cell r="N2517" t="str">
            <v/>
          </cell>
          <cell r="O2517" t="str">
            <v/>
          </cell>
          <cell r="P2517">
            <v>0</v>
          </cell>
          <cell r="S2517" t="str">
            <v/>
          </cell>
          <cell r="T2517" t="str">
            <v/>
          </cell>
          <cell r="U2517" t="str">
            <v/>
          </cell>
          <cell r="V2517">
            <v>0</v>
          </cell>
          <cell r="W2517" t="str">
            <v/>
          </cell>
          <cell r="X2517" t="str">
            <v/>
          </cell>
        </row>
        <row r="2518">
          <cell r="E2518" t="str">
            <v>Subtotal Materiales</v>
          </cell>
          <cell r="L2518" t="str">
            <v/>
          </cell>
          <cell r="V2518">
            <v>0</v>
          </cell>
          <cell r="W2518" t="str">
            <v/>
          </cell>
          <cell r="X2518" t="str">
            <v/>
          </cell>
        </row>
        <row r="2519">
          <cell r="E2519" t="str">
            <v>Desperdicio</v>
          </cell>
          <cell r="U2519" t="str">
            <v/>
          </cell>
          <cell r="V2519">
            <v>0</v>
          </cell>
          <cell r="W2519" t="str">
            <v/>
          </cell>
          <cell r="X2519" t="str">
            <v/>
          </cell>
          <cell r="Y2519">
            <v>0</v>
          </cell>
          <cell r="Z2519" t="str">
            <v/>
          </cell>
          <cell r="AA2519" t="str">
            <v/>
          </cell>
        </row>
        <row r="2521">
          <cell r="C2521">
            <v>1370</v>
          </cell>
          <cell r="E2521" t="str">
            <v>COSTO DEL ITEM</v>
          </cell>
          <cell r="Y2521">
            <v>18.77</v>
          </cell>
          <cell r="Z2521" t="str">
            <v>$/</v>
          </cell>
          <cell r="AA2521" t="str">
            <v>m2</v>
          </cell>
        </row>
        <row r="2523">
          <cell r="E2523" t="str">
            <v>Gastos Generales y Otros Gastos</v>
          </cell>
        </row>
        <row r="2524">
          <cell r="E2524" t="str">
            <v>Indirectos</v>
          </cell>
          <cell r="V2524">
            <v>0.18</v>
          </cell>
          <cell r="Y2524">
            <v>3.38</v>
          </cell>
          <cell r="Z2524" t="str">
            <v>$/</v>
          </cell>
          <cell r="AA2524" t="str">
            <v>m2</v>
          </cell>
        </row>
        <row r="2525">
          <cell r="E2525" t="str">
            <v>Beneficios</v>
          </cell>
          <cell r="V2525">
            <v>0.1</v>
          </cell>
          <cell r="Y2525">
            <v>1.88</v>
          </cell>
          <cell r="Z2525" t="str">
            <v>$/</v>
          </cell>
          <cell r="AA2525" t="str">
            <v>m2</v>
          </cell>
        </row>
        <row r="2526">
          <cell r="Y2526">
            <v>24.029999999999998</v>
          </cell>
          <cell r="Z2526" t="str">
            <v>$/</v>
          </cell>
          <cell r="AA2526" t="str">
            <v>m2</v>
          </cell>
        </row>
        <row r="2527">
          <cell r="E2527" t="str">
            <v>Gastos Financieros</v>
          </cell>
          <cell r="V2527">
            <v>0.02</v>
          </cell>
          <cell r="Y2527">
            <v>0.48</v>
          </cell>
          <cell r="Z2527" t="str">
            <v>$/</v>
          </cell>
          <cell r="AA2527" t="str">
            <v>m2</v>
          </cell>
        </row>
        <row r="2528">
          <cell r="Y2528">
            <v>24.509999999999998</v>
          </cell>
          <cell r="Z2528" t="str">
            <v>$/</v>
          </cell>
          <cell r="AA2528" t="str">
            <v>m2</v>
          </cell>
        </row>
        <row r="2529">
          <cell r="E2529" t="str">
            <v>I.V.A.</v>
          </cell>
          <cell r="V2529">
            <v>0.21</v>
          </cell>
          <cell r="Y2529">
            <v>5.15</v>
          </cell>
          <cell r="Z2529" t="str">
            <v>$/</v>
          </cell>
          <cell r="AA2529" t="str">
            <v>m2</v>
          </cell>
        </row>
        <row r="2530">
          <cell r="B2530">
            <v>1370</v>
          </cell>
          <cell r="V2530" t="str">
            <v>ADOPTADO</v>
          </cell>
          <cell r="Y2530">
            <v>29.659999999999997</v>
          </cell>
          <cell r="Z2530" t="str">
            <v>$/</v>
          </cell>
          <cell r="AA2530" t="str">
            <v>m2</v>
          </cell>
        </row>
        <row r="2531">
          <cell r="D2531">
            <v>1380</v>
          </cell>
          <cell r="E2531" t="str">
            <v>Item:</v>
          </cell>
          <cell r="F2531">
            <v>36</v>
          </cell>
          <cell r="R2531" t="str">
            <v>Unidad:</v>
          </cell>
          <cell r="T2531" t="str">
            <v>Mes</v>
          </cell>
          <cell r="V2531">
            <v>30</v>
          </cell>
        </row>
        <row r="2532">
          <cell r="E2532" t="str">
            <v>Descripción:</v>
          </cell>
          <cell r="F2532" t="str">
            <v>Provisiòn de vivienda para el personal de supervisiòn</v>
          </cell>
        </row>
        <row r="2534">
          <cell r="E2534" t="str">
            <v>1º - Equipo</v>
          </cell>
        </row>
        <row r="2535">
          <cell r="E2535" t="str">
            <v/>
          </cell>
          <cell r="T2535" t="str">
            <v/>
          </cell>
          <cell r="U2535" t="str">
            <v/>
          </cell>
          <cell r="V2535" t="str">
            <v/>
          </cell>
          <cell r="W2535" t="str">
            <v/>
          </cell>
        </row>
        <row r="2536">
          <cell r="E2536" t="str">
            <v/>
          </cell>
          <cell r="T2536" t="str">
            <v/>
          </cell>
          <cell r="U2536" t="str">
            <v/>
          </cell>
          <cell r="V2536" t="str">
            <v/>
          </cell>
          <cell r="W2536" t="str">
            <v/>
          </cell>
        </row>
        <row r="2537">
          <cell r="E2537" t="str">
            <v/>
          </cell>
          <cell r="T2537" t="str">
            <v/>
          </cell>
          <cell r="U2537" t="str">
            <v/>
          </cell>
          <cell r="V2537" t="str">
            <v/>
          </cell>
          <cell r="W2537" t="str">
            <v/>
          </cell>
        </row>
        <row r="2538">
          <cell r="E2538" t="str">
            <v/>
          </cell>
          <cell r="T2538" t="str">
            <v/>
          </cell>
          <cell r="U2538" t="str">
            <v/>
          </cell>
          <cell r="V2538" t="str">
            <v/>
          </cell>
          <cell r="W2538" t="str">
            <v/>
          </cell>
        </row>
        <row r="2539">
          <cell r="E2539" t="str">
            <v/>
          </cell>
          <cell r="T2539" t="str">
            <v/>
          </cell>
          <cell r="U2539" t="str">
            <v/>
          </cell>
          <cell r="V2539" t="str">
            <v/>
          </cell>
          <cell r="W2539" t="str">
            <v/>
          </cell>
        </row>
        <row r="2540">
          <cell r="E2540" t="str">
            <v/>
          </cell>
          <cell r="T2540" t="str">
            <v/>
          </cell>
          <cell r="U2540" t="str">
            <v/>
          </cell>
          <cell r="V2540" t="str">
            <v/>
          </cell>
          <cell r="W2540" t="str">
            <v/>
          </cell>
        </row>
        <row r="2541">
          <cell r="E2541" t="str">
            <v/>
          </cell>
          <cell r="T2541" t="str">
            <v/>
          </cell>
          <cell r="U2541" t="str">
            <v/>
          </cell>
          <cell r="V2541" t="str">
            <v/>
          </cell>
          <cell r="W2541" t="str">
            <v/>
          </cell>
        </row>
        <row r="2542">
          <cell r="E2542" t="str">
            <v/>
          </cell>
          <cell r="T2542" t="str">
            <v/>
          </cell>
          <cell r="U2542" t="str">
            <v/>
          </cell>
          <cell r="V2542" t="str">
            <v/>
          </cell>
          <cell r="W2542" t="str">
            <v/>
          </cell>
        </row>
        <row r="2543">
          <cell r="E2543" t="str">
            <v/>
          </cell>
          <cell r="T2543" t="str">
            <v/>
          </cell>
          <cell r="U2543" t="str">
            <v/>
          </cell>
          <cell r="V2543" t="str">
            <v/>
          </cell>
          <cell r="W2543" t="str">
            <v/>
          </cell>
        </row>
        <row r="2544">
          <cell r="T2544">
            <v>0</v>
          </cell>
          <cell r="U2544" t="str">
            <v/>
          </cell>
          <cell r="V2544">
            <v>0</v>
          </cell>
          <cell r="W2544" t="str">
            <v/>
          </cell>
        </row>
        <row r="2546">
          <cell r="E2546" t="str">
            <v>Rendimiento:</v>
          </cell>
          <cell r="K2546">
            <v>1</v>
          </cell>
          <cell r="N2546" t="str">
            <v>Mes</v>
          </cell>
          <cell r="O2546" t="str">
            <v>/ d</v>
          </cell>
        </row>
        <row r="2548">
          <cell r="E2548" t="str">
            <v>Amortización e intereses:</v>
          </cell>
        </row>
        <row r="2549">
          <cell r="E2549">
            <v>0</v>
          </cell>
          <cell r="F2549" t="str">
            <v>$</v>
          </cell>
          <cell r="G2549" t="str">
            <v>x</v>
          </cell>
          <cell r="H2549">
            <v>8</v>
          </cell>
          <cell r="I2549" t="str">
            <v>h/d</v>
          </cell>
          <cell r="J2549" t="str">
            <v>+</v>
          </cell>
          <cell r="K2549">
            <v>0</v>
          </cell>
          <cell r="L2549" t="str">
            <v>$</v>
          </cell>
          <cell r="M2549" t="str">
            <v>x</v>
          </cell>
          <cell r="N2549">
            <v>0.14000000000000001</v>
          </cell>
          <cell r="O2549" t="str">
            <v>/ a</v>
          </cell>
          <cell r="P2549" t="str">
            <v>x</v>
          </cell>
          <cell r="Q2549">
            <v>8</v>
          </cell>
          <cell r="R2549" t="str">
            <v>h/d</v>
          </cell>
          <cell r="S2549" t="str">
            <v>=</v>
          </cell>
          <cell r="T2549">
            <v>0</v>
          </cell>
          <cell r="U2549" t="str">
            <v/>
          </cell>
        </row>
        <row r="2550">
          <cell r="E2550">
            <v>10000</v>
          </cell>
          <cell r="G2550" t="str">
            <v>h</v>
          </cell>
          <cell r="K2550">
            <v>2</v>
          </cell>
          <cell r="M2550" t="str">
            <v>x</v>
          </cell>
          <cell r="N2550">
            <v>2000</v>
          </cell>
          <cell r="O2550" t="str">
            <v>h / a</v>
          </cell>
        </row>
        <row r="2552">
          <cell r="E2552" t="str">
            <v>Reparaciones y Repuestos:</v>
          </cell>
        </row>
        <row r="2553">
          <cell r="E2553">
            <v>0.75</v>
          </cell>
          <cell r="F2553" t="str">
            <v>de amortización</v>
          </cell>
          <cell r="T2553">
            <v>0</v>
          </cell>
          <cell r="U2553" t="str">
            <v/>
          </cell>
        </row>
        <row r="2555">
          <cell r="E2555" t="str">
            <v>Combustibles:</v>
          </cell>
        </row>
        <row r="2556">
          <cell r="E2556" t="str">
            <v>Gas Oil</v>
          </cell>
        </row>
        <row r="2557">
          <cell r="E2557" t="str">
            <v/>
          </cell>
          <cell r="F2557" t="str">
            <v/>
          </cell>
          <cell r="H2557" t="str">
            <v/>
          </cell>
          <cell r="I2557">
            <v>0</v>
          </cell>
          <cell r="J2557" t="str">
            <v>HP  x  8 h/d   x</v>
          </cell>
          <cell r="N2557" t="str">
            <v/>
          </cell>
          <cell r="O2557" t="str">
            <v/>
          </cell>
          <cell r="S2557" t="str">
            <v/>
          </cell>
          <cell r="T2557">
            <v>0</v>
          </cell>
          <cell r="U2557" t="str">
            <v/>
          </cell>
        </row>
        <row r="2559">
          <cell r="E2559" t="str">
            <v>Lubricantes</v>
          </cell>
        </row>
        <row r="2560">
          <cell r="E2560">
            <v>0.3</v>
          </cell>
          <cell r="F2560" t="str">
            <v>de combustibles</v>
          </cell>
          <cell r="T2560">
            <v>0</v>
          </cell>
          <cell r="U2560" t="str">
            <v/>
          </cell>
        </row>
        <row r="2562">
          <cell r="E2562" t="str">
            <v>Mano de Obra</v>
          </cell>
        </row>
        <row r="2563">
          <cell r="D2563">
            <v>9010</v>
          </cell>
          <cell r="E2563" t="str">
            <v>OFICIAL ESPECIALIZADO</v>
          </cell>
          <cell r="K2563">
            <v>2</v>
          </cell>
          <cell r="L2563" t="str">
            <v>x</v>
          </cell>
          <cell r="N2563">
            <v>450.56</v>
          </cell>
          <cell r="O2563" t="str">
            <v>$/d</v>
          </cell>
          <cell r="P2563" t="str">
            <v>=</v>
          </cell>
          <cell r="Q2563">
            <v>901.12</v>
          </cell>
          <cell r="S2563" t="str">
            <v>$/d</v>
          </cell>
        </row>
        <row r="2564">
          <cell r="D2564">
            <v>9020</v>
          </cell>
          <cell r="E2564" t="str">
            <v>OFICIAL</v>
          </cell>
          <cell r="L2564" t="str">
            <v/>
          </cell>
          <cell r="N2564">
            <v>420.88</v>
          </cell>
          <cell r="O2564" t="str">
            <v>$/d</v>
          </cell>
          <cell r="P2564" t="str">
            <v>=</v>
          </cell>
          <cell r="Q2564">
            <v>0</v>
          </cell>
          <cell r="S2564" t="str">
            <v>$/d</v>
          </cell>
        </row>
        <row r="2565">
          <cell r="D2565">
            <v>9030</v>
          </cell>
          <cell r="E2565" t="str">
            <v>MEDIO OFICIAL</v>
          </cell>
          <cell r="L2565" t="str">
            <v/>
          </cell>
          <cell r="N2565">
            <v>403.04</v>
          </cell>
          <cell r="O2565" t="str">
            <v>$/d</v>
          </cell>
          <cell r="P2565" t="str">
            <v>=</v>
          </cell>
          <cell r="Q2565">
            <v>0</v>
          </cell>
          <cell r="S2565" t="str">
            <v>$/d</v>
          </cell>
        </row>
        <row r="2566">
          <cell r="D2566">
            <v>9040</v>
          </cell>
          <cell r="E2566" t="str">
            <v>AYUDANTE</v>
          </cell>
          <cell r="K2566">
            <v>2</v>
          </cell>
          <cell r="L2566" t="str">
            <v>x</v>
          </cell>
          <cell r="N2566">
            <v>392.64</v>
          </cell>
          <cell r="O2566" t="str">
            <v>$/d</v>
          </cell>
          <cell r="P2566" t="str">
            <v>=</v>
          </cell>
          <cell r="Q2566">
            <v>785.28</v>
          </cell>
          <cell r="S2566" t="str">
            <v>$/d</v>
          </cell>
        </row>
        <row r="2567">
          <cell r="Q2567">
            <v>1686.4</v>
          </cell>
          <cell r="S2567" t="str">
            <v>$/d</v>
          </cell>
        </row>
        <row r="2568">
          <cell r="E2568" t="str">
            <v>Vigilancia</v>
          </cell>
          <cell r="K2568">
            <v>0</v>
          </cell>
          <cell r="N2568">
            <v>0.1</v>
          </cell>
          <cell r="Q2568">
            <v>168.64000000000001</v>
          </cell>
          <cell r="S2568" t="str">
            <v>$/d</v>
          </cell>
          <cell r="T2568">
            <v>1855.0400000000002</v>
          </cell>
          <cell r="U2568" t="str">
            <v>$/d</v>
          </cell>
        </row>
        <row r="2570">
          <cell r="K2570" t="str">
            <v>Costo Diario</v>
          </cell>
          <cell r="T2570">
            <v>1855.0400000000002</v>
          </cell>
          <cell r="U2570" t="str">
            <v>$/d</v>
          </cell>
        </row>
        <row r="2572">
          <cell r="E2572" t="str">
            <v>Rendimiento</v>
          </cell>
          <cell r="K2572">
            <v>1</v>
          </cell>
          <cell r="N2572" t="str">
            <v>Mes</v>
          </cell>
          <cell r="O2572" t="str">
            <v>/ d</v>
          </cell>
        </row>
        <row r="2574">
          <cell r="E2574" t="str">
            <v>Costo por Unid.:</v>
          </cell>
          <cell r="K2574">
            <v>1855.0400000000002</v>
          </cell>
          <cell r="M2574" t="str">
            <v>$ / d</v>
          </cell>
          <cell r="S2574" t="str">
            <v>=</v>
          </cell>
          <cell r="Y2574">
            <v>1855.04</v>
          </cell>
          <cell r="Z2574" t="str">
            <v>$/</v>
          </cell>
          <cell r="AA2574" t="str">
            <v>Mes</v>
          </cell>
        </row>
        <row r="2575">
          <cell r="K2575">
            <v>1</v>
          </cell>
          <cell r="L2575" t="str">
            <v>Mes</v>
          </cell>
          <cell r="N2575" t="str">
            <v>/ d</v>
          </cell>
        </row>
        <row r="2576">
          <cell r="M2576" t="str">
            <v/>
          </cell>
        </row>
        <row r="2577">
          <cell r="E2577" t="str">
            <v>2º - Materiales</v>
          </cell>
        </row>
        <row r="2578">
          <cell r="D2578">
            <v>1405</v>
          </cell>
          <cell r="E2578" t="str">
            <v>Alquiler viv. Insp. de obra</v>
          </cell>
          <cell r="K2578">
            <v>1</v>
          </cell>
          <cell r="L2578" t="str">
            <v>mes</v>
          </cell>
          <cell r="M2578" t="str">
            <v>/</v>
          </cell>
          <cell r="N2578" t="str">
            <v>Mes</v>
          </cell>
          <cell r="O2578" t="str">
            <v>x</v>
          </cell>
          <cell r="P2578">
            <v>5000</v>
          </cell>
          <cell r="S2578" t="str">
            <v>$/</v>
          </cell>
          <cell r="T2578" t="str">
            <v>mes</v>
          </cell>
          <cell r="U2578" t="str">
            <v>=</v>
          </cell>
          <cell r="V2578">
            <v>5000</v>
          </cell>
          <cell r="W2578" t="str">
            <v>$/</v>
          </cell>
          <cell r="X2578" t="str">
            <v>Mes</v>
          </cell>
        </row>
        <row r="2579">
          <cell r="E2579" t="str">
            <v/>
          </cell>
          <cell r="L2579" t="str">
            <v/>
          </cell>
          <cell r="M2579" t="str">
            <v/>
          </cell>
          <cell r="N2579" t="str">
            <v/>
          </cell>
          <cell r="O2579" t="str">
            <v/>
          </cell>
          <cell r="P2579">
            <v>0</v>
          </cell>
          <cell r="S2579" t="str">
            <v/>
          </cell>
          <cell r="T2579" t="str">
            <v/>
          </cell>
          <cell r="U2579" t="str">
            <v/>
          </cell>
          <cell r="V2579">
            <v>0</v>
          </cell>
          <cell r="W2579" t="str">
            <v/>
          </cell>
          <cell r="X2579" t="str">
            <v/>
          </cell>
        </row>
        <row r="2580">
          <cell r="E2580" t="str">
            <v/>
          </cell>
          <cell r="L2580" t="str">
            <v/>
          </cell>
          <cell r="M2580" t="str">
            <v/>
          </cell>
          <cell r="N2580" t="str">
            <v/>
          </cell>
          <cell r="O2580" t="str">
            <v/>
          </cell>
          <cell r="P2580">
            <v>0</v>
          </cell>
          <cell r="S2580" t="str">
            <v/>
          </cell>
          <cell r="T2580" t="str">
            <v/>
          </cell>
          <cell r="U2580" t="str">
            <v/>
          </cell>
          <cell r="V2580">
            <v>0</v>
          </cell>
          <cell r="W2580" t="str">
            <v/>
          </cell>
          <cell r="X2580" t="str">
            <v/>
          </cell>
        </row>
        <row r="2581">
          <cell r="E2581" t="str">
            <v/>
          </cell>
          <cell r="L2581" t="str">
            <v/>
          </cell>
          <cell r="M2581" t="str">
            <v/>
          </cell>
          <cell r="N2581" t="str">
            <v/>
          </cell>
          <cell r="O2581" t="str">
            <v/>
          </cell>
          <cell r="P2581">
            <v>0</v>
          </cell>
          <cell r="S2581" t="str">
            <v/>
          </cell>
          <cell r="T2581" t="str">
            <v/>
          </cell>
          <cell r="U2581" t="str">
            <v/>
          </cell>
          <cell r="V2581">
            <v>0</v>
          </cell>
          <cell r="W2581" t="str">
            <v/>
          </cell>
          <cell r="X2581" t="str">
            <v/>
          </cell>
        </row>
        <row r="2582">
          <cell r="E2582" t="str">
            <v/>
          </cell>
          <cell r="L2582" t="str">
            <v/>
          </cell>
          <cell r="M2582" t="str">
            <v/>
          </cell>
          <cell r="N2582" t="str">
            <v/>
          </cell>
          <cell r="O2582" t="str">
            <v/>
          </cell>
          <cell r="P2582">
            <v>0</v>
          </cell>
          <cell r="S2582" t="str">
            <v/>
          </cell>
          <cell r="T2582" t="str">
            <v/>
          </cell>
          <cell r="U2582" t="str">
            <v/>
          </cell>
          <cell r="V2582">
            <v>0</v>
          </cell>
          <cell r="W2582" t="str">
            <v/>
          </cell>
          <cell r="X2582" t="str">
            <v/>
          </cell>
        </row>
        <row r="2583">
          <cell r="E2583" t="str">
            <v/>
          </cell>
          <cell r="L2583" t="str">
            <v/>
          </cell>
          <cell r="N2583" t="str">
            <v/>
          </cell>
          <cell r="O2583" t="str">
            <v/>
          </cell>
          <cell r="P2583">
            <v>0</v>
          </cell>
          <cell r="T2583" t="str">
            <v/>
          </cell>
          <cell r="V2583">
            <v>0</v>
          </cell>
          <cell r="W2583" t="str">
            <v/>
          </cell>
          <cell r="X2583" t="str">
            <v/>
          </cell>
        </row>
        <row r="2584">
          <cell r="E2584" t="str">
            <v/>
          </cell>
          <cell r="L2584" t="str">
            <v/>
          </cell>
          <cell r="N2584" t="str">
            <v/>
          </cell>
          <cell r="O2584" t="str">
            <v/>
          </cell>
          <cell r="P2584">
            <v>0</v>
          </cell>
          <cell r="T2584" t="str">
            <v/>
          </cell>
          <cell r="V2584">
            <v>0</v>
          </cell>
          <cell r="W2584" t="str">
            <v/>
          </cell>
          <cell r="X2584" t="str">
            <v/>
          </cell>
        </row>
        <row r="2585">
          <cell r="E2585" t="str">
            <v/>
          </cell>
          <cell r="L2585" t="str">
            <v/>
          </cell>
          <cell r="N2585" t="str">
            <v/>
          </cell>
          <cell r="O2585" t="str">
            <v/>
          </cell>
          <cell r="P2585">
            <v>0</v>
          </cell>
          <cell r="T2585" t="str">
            <v/>
          </cell>
          <cell r="V2585">
            <v>0</v>
          </cell>
          <cell r="W2585" t="str">
            <v/>
          </cell>
          <cell r="X2585" t="str">
            <v/>
          </cell>
        </row>
        <row r="2586">
          <cell r="E2586" t="str">
            <v>Subtotal Materiales</v>
          </cell>
          <cell r="L2586" t="str">
            <v/>
          </cell>
          <cell r="V2586">
            <v>5000</v>
          </cell>
          <cell r="W2586" t="str">
            <v>$/</v>
          </cell>
          <cell r="X2586" t="str">
            <v>Mes</v>
          </cell>
        </row>
        <row r="2587">
          <cell r="E2587" t="str">
            <v>Desperdicio</v>
          </cell>
          <cell r="T2587">
            <v>0.02</v>
          </cell>
          <cell r="V2587">
            <v>100</v>
          </cell>
          <cell r="W2587" t="str">
            <v>$/</v>
          </cell>
          <cell r="X2587" t="str">
            <v>Mes</v>
          </cell>
          <cell r="Y2587">
            <v>5100</v>
          </cell>
          <cell r="Z2587" t="str">
            <v>$/</v>
          </cell>
          <cell r="AA2587" t="str">
            <v>m3</v>
          </cell>
        </row>
        <row r="2589">
          <cell r="C2589">
            <v>1380</v>
          </cell>
          <cell r="E2589" t="str">
            <v>COSTO DEL ITEM</v>
          </cell>
          <cell r="Y2589">
            <v>6955.04</v>
          </cell>
          <cell r="Z2589" t="str">
            <v>$/</v>
          </cell>
          <cell r="AA2589" t="str">
            <v>Mes</v>
          </cell>
        </row>
        <row r="2591">
          <cell r="E2591" t="str">
            <v>Gastos Generales y Otros Gastos</v>
          </cell>
        </row>
        <row r="2592">
          <cell r="E2592" t="str">
            <v>Indirectos</v>
          </cell>
          <cell r="V2592">
            <v>0.18</v>
          </cell>
          <cell r="Y2592">
            <v>1251.9100000000001</v>
          </cell>
          <cell r="Z2592" t="str">
            <v>$/</v>
          </cell>
          <cell r="AA2592" t="str">
            <v>Mes</v>
          </cell>
        </row>
        <row r="2593">
          <cell r="E2593" t="str">
            <v>Beneficios</v>
          </cell>
          <cell r="V2593">
            <v>0.1</v>
          </cell>
          <cell r="Y2593">
            <v>695.5</v>
          </cell>
          <cell r="Z2593" t="str">
            <v>$/</v>
          </cell>
          <cell r="AA2593" t="str">
            <v>Mes</v>
          </cell>
        </row>
        <row r="2594">
          <cell r="Y2594">
            <v>8902.4500000000007</v>
          </cell>
          <cell r="Z2594" t="str">
            <v>$/</v>
          </cell>
          <cell r="AA2594" t="str">
            <v>Mes</v>
          </cell>
        </row>
        <row r="2595">
          <cell r="E2595" t="str">
            <v>Gastos Financieros</v>
          </cell>
          <cell r="V2595">
            <v>0.02</v>
          </cell>
          <cell r="Y2595">
            <v>178.05</v>
          </cell>
          <cell r="Z2595" t="str">
            <v>$/</v>
          </cell>
          <cell r="AA2595" t="str">
            <v>Mes</v>
          </cell>
        </row>
        <row r="2596">
          <cell r="Y2596">
            <v>9080.5</v>
          </cell>
          <cell r="Z2596" t="str">
            <v>$/</v>
          </cell>
          <cell r="AA2596" t="str">
            <v>Mes</v>
          </cell>
        </row>
        <row r="2597">
          <cell r="E2597" t="str">
            <v>I.V.A.</v>
          </cell>
          <cell r="V2597">
            <v>0.21</v>
          </cell>
          <cell r="Y2597">
            <v>1906.91</v>
          </cell>
          <cell r="Z2597" t="str">
            <v>$/</v>
          </cell>
          <cell r="AA2597" t="str">
            <v>Mes</v>
          </cell>
        </row>
        <row r="2598">
          <cell r="B2598">
            <v>1380</v>
          </cell>
          <cell r="V2598" t="str">
            <v>ADOPTADO</v>
          </cell>
          <cell r="Y2598">
            <v>10987.41</v>
          </cell>
          <cell r="Z2598" t="str">
            <v>$/</v>
          </cell>
          <cell r="AA2598" t="str">
            <v>Mes</v>
          </cell>
        </row>
        <row r="2599">
          <cell r="D2599">
            <v>1390</v>
          </cell>
          <cell r="E2599" t="str">
            <v>Item:</v>
          </cell>
          <cell r="F2599">
            <v>37.1</v>
          </cell>
          <cell r="I2599" t="str">
            <v>Movilidades para el personal de supervisiòn</v>
          </cell>
          <cell r="R2599" t="str">
            <v>Unidad:</v>
          </cell>
          <cell r="T2599" t="str">
            <v>Mes</v>
          </cell>
        </row>
        <row r="2600">
          <cell r="E2600" t="str">
            <v>Descripción:</v>
          </cell>
          <cell r="F2600" t="str">
            <v>a) Cuota mensual</v>
          </cell>
        </row>
        <row r="2602">
          <cell r="E2602" t="str">
            <v>1º - Equipo</v>
          </cell>
        </row>
        <row r="2603">
          <cell r="D2603">
            <v>5047</v>
          </cell>
          <cell r="E2603" t="str">
            <v>Camioneta doble cabina diesel 4x4</v>
          </cell>
          <cell r="Q2603">
            <v>2</v>
          </cell>
          <cell r="T2603">
            <v>160</v>
          </cell>
          <cell r="U2603" t="str">
            <v>HP</v>
          </cell>
          <cell r="V2603">
            <v>178620</v>
          </cell>
          <cell r="W2603" t="str">
            <v>$</v>
          </cell>
        </row>
        <row r="2604">
          <cell r="E2604" t="str">
            <v/>
          </cell>
          <cell r="T2604" t="str">
            <v/>
          </cell>
          <cell r="U2604" t="str">
            <v/>
          </cell>
          <cell r="V2604" t="str">
            <v/>
          </cell>
          <cell r="W2604" t="str">
            <v/>
          </cell>
        </row>
        <row r="2605">
          <cell r="E2605" t="str">
            <v/>
          </cell>
          <cell r="T2605" t="str">
            <v/>
          </cell>
          <cell r="U2605" t="str">
            <v/>
          </cell>
          <cell r="V2605" t="str">
            <v/>
          </cell>
          <cell r="W2605" t="str">
            <v/>
          </cell>
        </row>
        <row r="2606">
          <cell r="E2606" t="str">
            <v/>
          </cell>
          <cell r="T2606" t="str">
            <v/>
          </cell>
          <cell r="U2606" t="str">
            <v/>
          </cell>
          <cell r="V2606" t="str">
            <v/>
          </cell>
          <cell r="W2606" t="str">
            <v/>
          </cell>
        </row>
        <row r="2607">
          <cell r="E2607" t="str">
            <v/>
          </cell>
          <cell r="T2607" t="str">
            <v/>
          </cell>
          <cell r="U2607" t="str">
            <v/>
          </cell>
          <cell r="V2607" t="str">
            <v/>
          </cell>
          <cell r="W2607" t="str">
            <v/>
          </cell>
        </row>
        <row r="2608">
          <cell r="E2608" t="str">
            <v/>
          </cell>
          <cell r="T2608" t="str">
            <v/>
          </cell>
          <cell r="U2608" t="str">
            <v/>
          </cell>
          <cell r="V2608" t="str">
            <v/>
          </cell>
          <cell r="W2608" t="str">
            <v/>
          </cell>
        </row>
        <row r="2609">
          <cell r="E2609" t="str">
            <v/>
          </cell>
          <cell r="T2609" t="str">
            <v/>
          </cell>
          <cell r="U2609" t="str">
            <v/>
          </cell>
          <cell r="V2609" t="str">
            <v/>
          </cell>
          <cell r="W2609" t="str">
            <v/>
          </cell>
        </row>
        <row r="2610">
          <cell r="E2610" t="str">
            <v/>
          </cell>
          <cell r="T2610" t="str">
            <v/>
          </cell>
          <cell r="U2610" t="str">
            <v/>
          </cell>
          <cell r="V2610" t="str">
            <v/>
          </cell>
          <cell r="W2610" t="str">
            <v/>
          </cell>
        </row>
        <row r="2611">
          <cell r="E2611" t="str">
            <v/>
          </cell>
          <cell r="T2611" t="str">
            <v/>
          </cell>
          <cell r="U2611" t="str">
            <v/>
          </cell>
          <cell r="V2611" t="str">
            <v/>
          </cell>
          <cell r="W2611" t="str">
            <v/>
          </cell>
        </row>
        <row r="2612">
          <cell r="T2612">
            <v>320</v>
          </cell>
          <cell r="U2612" t="str">
            <v>HP</v>
          </cell>
          <cell r="V2612">
            <v>357240</v>
          </cell>
          <cell r="W2612" t="str">
            <v>$</v>
          </cell>
        </row>
        <row r="2614">
          <cell r="E2614" t="str">
            <v>Rendimiento:</v>
          </cell>
          <cell r="K2614">
            <v>1</v>
          </cell>
          <cell r="N2614" t="str">
            <v>Mes</v>
          </cell>
          <cell r="O2614" t="str">
            <v>/ d</v>
          </cell>
        </row>
        <row r="2616">
          <cell r="E2616" t="str">
            <v>Amortización e intereses:</v>
          </cell>
        </row>
        <row r="2617">
          <cell r="E2617">
            <v>357240</v>
          </cell>
          <cell r="F2617" t="str">
            <v>$</v>
          </cell>
          <cell r="G2617" t="str">
            <v>x</v>
          </cell>
          <cell r="H2617">
            <v>8</v>
          </cell>
          <cell r="I2617" t="str">
            <v>h/d</v>
          </cell>
          <cell r="J2617" t="str">
            <v>+</v>
          </cell>
          <cell r="K2617">
            <v>357240</v>
          </cell>
          <cell r="L2617" t="str">
            <v>$</v>
          </cell>
          <cell r="M2617" t="str">
            <v>x</v>
          </cell>
          <cell r="N2617">
            <v>0.14000000000000001</v>
          </cell>
          <cell r="O2617" t="str">
            <v>/ a</v>
          </cell>
          <cell r="P2617" t="str">
            <v>x</v>
          </cell>
          <cell r="Q2617">
            <v>8</v>
          </cell>
          <cell r="R2617" t="str">
            <v>h/d</v>
          </cell>
          <cell r="S2617" t="str">
            <v>=</v>
          </cell>
          <cell r="T2617">
            <v>385.82</v>
          </cell>
          <cell r="U2617" t="str">
            <v>$/d</v>
          </cell>
        </row>
        <row r="2618">
          <cell r="E2618">
            <v>10000</v>
          </cell>
          <cell r="G2618" t="str">
            <v>h</v>
          </cell>
          <cell r="K2618">
            <v>2</v>
          </cell>
          <cell r="M2618" t="str">
            <v>x</v>
          </cell>
          <cell r="N2618">
            <v>2000</v>
          </cell>
          <cell r="O2618" t="str">
            <v>h / a</v>
          </cell>
        </row>
        <row r="2620">
          <cell r="E2620" t="str">
            <v>Reparaciones y Repuestos:</v>
          </cell>
        </row>
        <row r="2621">
          <cell r="E2621">
            <v>0.75</v>
          </cell>
          <cell r="F2621" t="str">
            <v>de amortización</v>
          </cell>
          <cell r="T2621">
            <v>214.34</v>
          </cell>
          <cell r="U2621" t="str">
            <v>$/d</v>
          </cell>
        </row>
        <row r="2623">
          <cell r="E2623" t="str">
            <v>Combustibles:</v>
          </cell>
        </row>
        <row r="2624">
          <cell r="E2624" t="str">
            <v>Gas Oil</v>
          </cell>
        </row>
        <row r="2625">
          <cell r="E2625">
            <v>0.14499999999999999</v>
          </cell>
          <cell r="F2625" t="str">
            <v>l/HP</v>
          </cell>
          <cell r="H2625" t="str">
            <v>x</v>
          </cell>
          <cell r="I2625">
            <v>320</v>
          </cell>
          <cell r="J2625" t="str">
            <v>HP  x  8 h/d   x</v>
          </cell>
          <cell r="N2625">
            <v>2.76</v>
          </cell>
          <cell r="O2625" t="str">
            <v>$ / l</v>
          </cell>
          <cell r="S2625" t="str">
            <v>=</v>
          </cell>
          <cell r="T2625">
            <v>1024.51</v>
          </cell>
          <cell r="U2625" t="str">
            <v>$/d</v>
          </cell>
        </row>
        <row r="2627">
          <cell r="E2627" t="str">
            <v>Lubricantes</v>
          </cell>
        </row>
        <row r="2628">
          <cell r="E2628">
            <v>0.3</v>
          </cell>
          <cell r="F2628" t="str">
            <v>de combustibles</v>
          </cell>
          <cell r="T2628">
            <v>307.35000000000002</v>
          </cell>
          <cell r="U2628" t="str">
            <v>$/d</v>
          </cell>
        </row>
        <row r="2630">
          <cell r="E2630" t="str">
            <v>Mano de Obra</v>
          </cell>
        </row>
        <row r="2631">
          <cell r="D2631">
            <v>9010</v>
          </cell>
          <cell r="E2631" t="str">
            <v>OFICIAL ESPECIALIZADO</v>
          </cell>
          <cell r="L2631" t="str">
            <v/>
          </cell>
          <cell r="N2631">
            <v>450.56</v>
          </cell>
          <cell r="O2631" t="str">
            <v>$/d</v>
          </cell>
          <cell r="P2631" t="str">
            <v>=</v>
          </cell>
          <cell r="Q2631">
            <v>0</v>
          </cell>
          <cell r="S2631" t="str">
            <v>$/d</v>
          </cell>
        </row>
        <row r="2632">
          <cell r="D2632">
            <v>9020</v>
          </cell>
          <cell r="E2632" t="str">
            <v>OFICIAL</v>
          </cell>
          <cell r="K2632">
            <v>24</v>
          </cell>
          <cell r="L2632" t="str">
            <v>x</v>
          </cell>
          <cell r="N2632">
            <v>420.88</v>
          </cell>
          <cell r="O2632" t="str">
            <v>$/d</v>
          </cell>
          <cell r="P2632" t="str">
            <v>=</v>
          </cell>
          <cell r="Q2632">
            <v>10101.120000000001</v>
          </cell>
          <cell r="S2632" t="str">
            <v>$/d</v>
          </cell>
        </row>
        <row r="2633">
          <cell r="D2633">
            <v>9030</v>
          </cell>
          <cell r="E2633" t="str">
            <v>MEDIO OFICIAL</v>
          </cell>
          <cell r="L2633" t="str">
            <v/>
          </cell>
          <cell r="N2633">
            <v>403.04</v>
          </cell>
          <cell r="O2633" t="str">
            <v>$/d</v>
          </cell>
          <cell r="P2633" t="str">
            <v>=</v>
          </cell>
          <cell r="Q2633">
            <v>0</v>
          </cell>
          <cell r="S2633" t="str">
            <v>$/d</v>
          </cell>
        </row>
        <row r="2634">
          <cell r="D2634">
            <v>9040</v>
          </cell>
          <cell r="E2634" t="str">
            <v>AYUDANTE</v>
          </cell>
          <cell r="L2634" t="str">
            <v/>
          </cell>
          <cell r="N2634">
            <v>392.64</v>
          </cell>
          <cell r="O2634" t="str">
            <v>$/d</v>
          </cell>
          <cell r="P2634" t="str">
            <v>=</v>
          </cell>
          <cell r="Q2634">
            <v>0</v>
          </cell>
          <cell r="S2634" t="str">
            <v>$/d</v>
          </cell>
        </row>
        <row r="2635">
          <cell r="Q2635">
            <v>10101.120000000001</v>
          </cell>
          <cell r="S2635" t="str">
            <v>$/d</v>
          </cell>
        </row>
        <row r="2636">
          <cell r="E2636" t="str">
            <v>Vigilancia</v>
          </cell>
          <cell r="K2636">
            <v>0</v>
          </cell>
          <cell r="N2636">
            <v>0.1</v>
          </cell>
          <cell r="Q2636">
            <v>1010.1120000000001</v>
          </cell>
          <cell r="S2636" t="str">
            <v>$/d</v>
          </cell>
          <cell r="T2636">
            <v>11111.232</v>
          </cell>
          <cell r="U2636" t="str">
            <v>$/d</v>
          </cell>
        </row>
        <row r="2638">
          <cell r="K2638" t="str">
            <v>Costo Diario</v>
          </cell>
          <cell r="T2638">
            <v>13043.252</v>
          </cell>
          <cell r="U2638" t="str">
            <v>$/d</v>
          </cell>
        </row>
        <row r="2640">
          <cell r="E2640" t="str">
            <v>Rendimiento</v>
          </cell>
          <cell r="K2640">
            <v>1</v>
          </cell>
          <cell r="N2640" t="str">
            <v>Mes</v>
          </cell>
          <cell r="O2640" t="str">
            <v>/ d</v>
          </cell>
        </row>
        <row r="2642">
          <cell r="E2642" t="str">
            <v>Costo por Unid.:</v>
          </cell>
          <cell r="K2642">
            <v>13043.252</v>
          </cell>
          <cell r="M2642" t="str">
            <v>$ / d</v>
          </cell>
          <cell r="S2642" t="str">
            <v>=</v>
          </cell>
          <cell r="Y2642">
            <v>13043.25</v>
          </cell>
          <cell r="Z2642" t="str">
            <v>$/</v>
          </cell>
          <cell r="AA2642" t="str">
            <v>Mes</v>
          </cell>
        </row>
        <row r="2643">
          <cell r="K2643">
            <v>1</v>
          </cell>
          <cell r="L2643" t="str">
            <v>Mes</v>
          </cell>
          <cell r="N2643" t="str">
            <v>/ d</v>
          </cell>
        </row>
        <row r="2644">
          <cell r="M2644" t="str">
            <v/>
          </cell>
        </row>
        <row r="2645">
          <cell r="E2645" t="str">
            <v>2º - Materiales</v>
          </cell>
        </row>
        <row r="2646">
          <cell r="E2646" t="str">
            <v/>
          </cell>
          <cell r="L2646" t="str">
            <v/>
          </cell>
          <cell r="M2646" t="str">
            <v/>
          </cell>
          <cell r="N2646" t="str">
            <v/>
          </cell>
          <cell r="O2646" t="str">
            <v/>
          </cell>
          <cell r="P2646">
            <v>0</v>
          </cell>
          <cell r="S2646" t="str">
            <v/>
          </cell>
          <cell r="T2646" t="str">
            <v/>
          </cell>
          <cell r="U2646" t="str">
            <v/>
          </cell>
          <cell r="V2646">
            <v>0</v>
          </cell>
          <cell r="W2646" t="str">
            <v/>
          </cell>
          <cell r="X2646" t="str">
            <v/>
          </cell>
        </row>
        <row r="2647">
          <cell r="E2647" t="str">
            <v/>
          </cell>
          <cell r="L2647" t="str">
            <v/>
          </cell>
          <cell r="M2647" t="str">
            <v/>
          </cell>
          <cell r="N2647" t="str">
            <v/>
          </cell>
          <cell r="O2647" t="str">
            <v/>
          </cell>
          <cell r="P2647">
            <v>0</v>
          </cell>
          <cell r="S2647" t="str">
            <v/>
          </cell>
          <cell r="T2647" t="str">
            <v/>
          </cell>
          <cell r="U2647" t="str">
            <v/>
          </cell>
          <cell r="V2647">
            <v>0</v>
          </cell>
          <cell r="W2647" t="str">
            <v/>
          </cell>
          <cell r="X2647" t="str">
            <v/>
          </cell>
        </row>
        <row r="2648">
          <cell r="E2648" t="str">
            <v/>
          </cell>
          <cell r="L2648" t="str">
            <v/>
          </cell>
          <cell r="M2648" t="str">
            <v/>
          </cell>
          <cell r="N2648" t="str">
            <v/>
          </cell>
          <cell r="O2648" t="str">
            <v/>
          </cell>
          <cell r="P2648">
            <v>0</v>
          </cell>
          <cell r="S2648" t="str">
            <v/>
          </cell>
          <cell r="T2648" t="str">
            <v/>
          </cell>
          <cell r="U2648" t="str">
            <v/>
          </cell>
          <cell r="V2648">
            <v>0</v>
          </cell>
          <cell r="W2648" t="str">
            <v/>
          </cell>
          <cell r="X2648" t="str">
            <v/>
          </cell>
        </row>
        <row r="2649">
          <cell r="E2649" t="str">
            <v/>
          </cell>
          <cell r="L2649" t="str">
            <v/>
          </cell>
          <cell r="M2649" t="str">
            <v/>
          </cell>
          <cell r="N2649" t="str">
            <v/>
          </cell>
          <cell r="O2649" t="str">
            <v/>
          </cell>
          <cell r="P2649">
            <v>0</v>
          </cell>
          <cell r="S2649" t="str">
            <v/>
          </cell>
          <cell r="T2649" t="str">
            <v/>
          </cell>
          <cell r="U2649" t="str">
            <v/>
          </cell>
          <cell r="V2649">
            <v>0</v>
          </cell>
          <cell r="W2649" t="str">
            <v/>
          </cell>
          <cell r="X2649" t="str">
            <v/>
          </cell>
        </row>
        <row r="2650">
          <cell r="E2650" t="str">
            <v/>
          </cell>
          <cell r="L2650" t="str">
            <v/>
          </cell>
          <cell r="N2650" t="str">
            <v/>
          </cell>
          <cell r="O2650" t="str">
            <v/>
          </cell>
          <cell r="P2650">
            <v>0</v>
          </cell>
          <cell r="S2650" t="str">
            <v/>
          </cell>
          <cell r="T2650" t="str">
            <v/>
          </cell>
          <cell r="U2650" t="str">
            <v/>
          </cell>
          <cell r="V2650">
            <v>0</v>
          </cell>
          <cell r="W2650" t="str">
            <v/>
          </cell>
          <cell r="X2650" t="str">
            <v/>
          </cell>
        </row>
        <row r="2651">
          <cell r="E2651" t="str">
            <v/>
          </cell>
          <cell r="L2651" t="str">
            <v/>
          </cell>
          <cell r="N2651" t="str">
            <v/>
          </cell>
          <cell r="O2651" t="str">
            <v/>
          </cell>
          <cell r="P2651">
            <v>0</v>
          </cell>
          <cell r="T2651" t="str">
            <v/>
          </cell>
          <cell r="V2651">
            <v>0</v>
          </cell>
          <cell r="W2651" t="str">
            <v/>
          </cell>
          <cell r="X2651" t="str">
            <v/>
          </cell>
        </row>
        <row r="2652">
          <cell r="E2652" t="str">
            <v/>
          </cell>
          <cell r="L2652" t="str">
            <v/>
          </cell>
          <cell r="N2652" t="str">
            <v/>
          </cell>
          <cell r="O2652" t="str">
            <v/>
          </cell>
          <cell r="P2652">
            <v>0</v>
          </cell>
          <cell r="T2652" t="str">
            <v/>
          </cell>
          <cell r="V2652">
            <v>0</v>
          </cell>
          <cell r="W2652" t="str">
            <v/>
          </cell>
          <cell r="X2652" t="str">
            <v/>
          </cell>
        </row>
        <row r="2653">
          <cell r="E2653" t="str">
            <v/>
          </cell>
          <cell r="L2653" t="str">
            <v/>
          </cell>
          <cell r="N2653" t="str">
            <v/>
          </cell>
          <cell r="O2653" t="str">
            <v/>
          </cell>
          <cell r="P2653">
            <v>0</v>
          </cell>
          <cell r="T2653" t="str">
            <v/>
          </cell>
          <cell r="V2653">
            <v>0</v>
          </cell>
          <cell r="W2653" t="str">
            <v/>
          </cell>
          <cell r="X2653" t="str">
            <v/>
          </cell>
        </row>
        <row r="2654">
          <cell r="E2654" t="str">
            <v>Subtotal Materiales</v>
          </cell>
          <cell r="L2654" t="str">
            <v/>
          </cell>
          <cell r="V2654">
            <v>0</v>
          </cell>
          <cell r="W2654" t="str">
            <v/>
          </cell>
          <cell r="X2654" t="str">
            <v/>
          </cell>
        </row>
        <row r="2655">
          <cell r="E2655" t="str">
            <v>Desperdicio</v>
          </cell>
          <cell r="T2655">
            <v>0.02</v>
          </cell>
          <cell r="U2655" t="str">
            <v/>
          </cell>
          <cell r="V2655">
            <v>0</v>
          </cell>
          <cell r="W2655" t="str">
            <v/>
          </cell>
          <cell r="X2655" t="str">
            <v/>
          </cell>
          <cell r="Y2655">
            <v>0</v>
          </cell>
          <cell r="Z2655" t="str">
            <v/>
          </cell>
          <cell r="AA2655" t="str">
            <v/>
          </cell>
        </row>
        <row r="2657">
          <cell r="C2657">
            <v>1390</v>
          </cell>
          <cell r="E2657" t="str">
            <v>COSTO DEL ITEM</v>
          </cell>
          <cell r="Y2657">
            <v>13043.25</v>
          </cell>
          <cell r="Z2657" t="str">
            <v>$/</v>
          </cell>
          <cell r="AA2657" t="str">
            <v>Mes</v>
          </cell>
        </row>
        <row r="2659">
          <cell r="E2659" t="str">
            <v>Gastos Generales y Otros Gastos</v>
          </cell>
        </row>
        <row r="2660">
          <cell r="E2660" t="str">
            <v>Indirectos</v>
          </cell>
          <cell r="V2660">
            <v>0.18</v>
          </cell>
          <cell r="Y2660">
            <v>2347.79</v>
          </cell>
          <cell r="Z2660" t="str">
            <v>$/</v>
          </cell>
          <cell r="AA2660" t="str">
            <v>Mes</v>
          </cell>
        </row>
        <row r="2661">
          <cell r="E2661" t="str">
            <v>Beneficios</v>
          </cell>
          <cell r="V2661">
            <v>0.1</v>
          </cell>
          <cell r="Y2661">
            <v>1304.33</v>
          </cell>
          <cell r="Z2661" t="str">
            <v>$/</v>
          </cell>
          <cell r="AA2661" t="str">
            <v>Mes</v>
          </cell>
        </row>
        <row r="2662">
          <cell r="Y2662">
            <v>16695.370000000003</v>
          </cell>
          <cell r="Z2662" t="str">
            <v>$/</v>
          </cell>
          <cell r="AA2662" t="str">
            <v>Mes</v>
          </cell>
        </row>
        <row r="2663">
          <cell r="E2663" t="str">
            <v>Gastos Financieros</v>
          </cell>
          <cell r="V2663">
            <v>0.02</v>
          </cell>
          <cell r="Y2663">
            <v>333.91</v>
          </cell>
          <cell r="Z2663" t="str">
            <v>$/</v>
          </cell>
          <cell r="AA2663" t="str">
            <v>Mes</v>
          </cell>
        </row>
        <row r="2664">
          <cell r="Y2664">
            <v>17029.280000000002</v>
          </cell>
          <cell r="Z2664" t="str">
            <v>$/</v>
          </cell>
          <cell r="AA2664" t="str">
            <v>Mes</v>
          </cell>
        </row>
        <row r="2665">
          <cell r="E2665" t="str">
            <v>I.V.A.</v>
          </cell>
          <cell r="V2665">
            <v>0.21</v>
          </cell>
          <cell r="Y2665">
            <v>3576.15</v>
          </cell>
          <cell r="Z2665" t="str">
            <v>$/</v>
          </cell>
          <cell r="AA2665" t="str">
            <v>Mes</v>
          </cell>
        </row>
        <row r="2666">
          <cell r="B2666">
            <v>1390</v>
          </cell>
          <cell r="V2666" t="str">
            <v>ADOPTADO</v>
          </cell>
          <cell r="Y2666">
            <v>20605.430000000004</v>
          </cell>
          <cell r="Z2666" t="str">
            <v>$/</v>
          </cell>
          <cell r="AA2666" t="str">
            <v>Mes</v>
          </cell>
        </row>
        <row r="2667">
          <cell r="D2667">
            <v>1400</v>
          </cell>
          <cell r="E2667" t="str">
            <v>Item:</v>
          </cell>
          <cell r="F2667">
            <v>37.200000000000003</v>
          </cell>
          <cell r="I2667" t="str">
            <v>Movilidades para el personal de supervisiòn</v>
          </cell>
          <cell r="R2667" t="str">
            <v>Unidad:</v>
          </cell>
          <cell r="T2667" t="str">
            <v>Km</v>
          </cell>
          <cell r="V2667">
            <v>0</v>
          </cell>
        </row>
        <row r="2668">
          <cell r="E2668" t="str">
            <v>Descripción:</v>
          </cell>
          <cell r="F2668" t="str">
            <v>b) Adicional por Km</v>
          </cell>
        </row>
        <row r="2670">
          <cell r="E2670" t="str">
            <v>1º - Equipo</v>
          </cell>
        </row>
        <row r="2671">
          <cell r="E2671" t="str">
            <v/>
          </cell>
          <cell r="T2671" t="str">
            <v/>
          </cell>
          <cell r="U2671" t="str">
            <v/>
          </cell>
          <cell r="V2671" t="str">
            <v/>
          </cell>
          <cell r="W2671" t="str">
            <v/>
          </cell>
        </row>
        <row r="2672">
          <cell r="E2672" t="str">
            <v/>
          </cell>
          <cell r="T2672" t="str">
            <v/>
          </cell>
          <cell r="U2672" t="str">
            <v/>
          </cell>
          <cell r="V2672" t="str">
            <v/>
          </cell>
          <cell r="W2672" t="str">
            <v/>
          </cell>
        </row>
        <row r="2673">
          <cell r="E2673" t="str">
            <v/>
          </cell>
          <cell r="T2673" t="str">
            <v/>
          </cell>
          <cell r="U2673" t="str">
            <v/>
          </cell>
          <cell r="V2673" t="str">
            <v/>
          </cell>
          <cell r="W2673" t="str">
            <v/>
          </cell>
        </row>
        <row r="2674">
          <cell r="E2674" t="str">
            <v/>
          </cell>
          <cell r="T2674" t="str">
            <v/>
          </cell>
          <cell r="U2674" t="str">
            <v/>
          </cell>
          <cell r="V2674" t="str">
            <v/>
          </cell>
          <cell r="W2674" t="str">
            <v/>
          </cell>
        </row>
        <row r="2675">
          <cell r="E2675" t="str">
            <v/>
          </cell>
          <cell r="T2675" t="str">
            <v/>
          </cell>
          <cell r="U2675" t="str">
            <v/>
          </cell>
          <cell r="V2675" t="str">
            <v/>
          </cell>
          <cell r="W2675" t="str">
            <v/>
          </cell>
        </row>
        <row r="2676">
          <cell r="E2676" t="str">
            <v/>
          </cell>
          <cell r="T2676" t="str">
            <v/>
          </cell>
          <cell r="U2676" t="str">
            <v/>
          </cell>
          <cell r="V2676" t="str">
            <v/>
          </cell>
          <cell r="W2676" t="str">
            <v/>
          </cell>
        </row>
        <row r="2677">
          <cell r="E2677" t="str">
            <v/>
          </cell>
          <cell r="T2677" t="str">
            <v/>
          </cell>
          <cell r="U2677" t="str">
            <v/>
          </cell>
          <cell r="V2677" t="str">
            <v/>
          </cell>
          <cell r="W2677" t="str">
            <v/>
          </cell>
        </row>
        <row r="2678">
          <cell r="E2678" t="str">
            <v/>
          </cell>
          <cell r="T2678" t="str">
            <v/>
          </cell>
          <cell r="U2678" t="str">
            <v/>
          </cell>
          <cell r="V2678" t="str">
            <v/>
          </cell>
          <cell r="W2678" t="str">
            <v/>
          </cell>
        </row>
        <row r="2679">
          <cell r="E2679" t="str">
            <v/>
          </cell>
          <cell r="T2679" t="str">
            <v/>
          </cell>
          <cell r="U2679" t="str">
            <v/>
          </cell>
          <cell r="V2679" t="str">
            <v/>
          </cell>
          <cell r="W2679" t="str">
            <v/>
          </cell>
        </row>
        <row r="2680">
          <cell r="T2680">
            <v>0</v>
          </cell>
          <cell r="U2680" t="str">
            <v/>
          </cell>
          <cell r="V2680">
            <v>0</v>
          </cell>
          <cell r="W2680" t="str">
            <v/>
          </cell>
        </row>
        <row r="2682">
          <cell r="E2682" t="str">
            <v>Rendimiento:</v>
          </cell>
          <cell r="K2682">
            <v>1</v>
          </cell>
          <cell r="N2682" t="str">
            <v>Km</v>
          </cell>
          <cell r="O2682" t="str">
            <v>/ d</v>
          </cell>
        </row>
        <row r="2684">
          <cell r="E2684" t="str">
            <v>Amortización e intereses:</v>
          </cell>
        </row>
        <row r="2685">
          <cell r="E2685">
            <v>0</v>
          </cell>
          <cell r="F2685" t="str">
            <v>$</v>
          </cell>
          <cell r="G2685" t="str">
            <v>x</v>
          </cell>
          <cell r="H2685">
            <v>8</v>
          </cell>
          <cell r="I2685" t="str">
            <v>h/d</v>
          </cell>
          <cell r="J2685" t="str">
            <v>+</v>
          </cell>
          <cell r="K2685">
            <v>0</v>
          </cell>
          <cell r="L2685" t="str">
            <v>$</v>
          </cell>
          <cell r="M2685" t="str">
            <v>x</v>
          </cell>
          <cell r="N2685">
            <v>0.14000000000000001</v>
          </cell>
          <cell r="O2685" t="str">
            <v>/ a</v>
          </cell>
          <cell r="P2685" t="str">
            <v>x</v>
          </cell>
          <cell r="Q2685">
            <v>8</v>
          </cell>
          <cell r="R2685" t="str">
            <v>h/d</v>
          </cell>
          <cell r="S2685" t="str">
            <v>=</v>
          </cell>
          <cell r="T2685">
            <v>0</v>
          </cell>
          <cell r="U2685" t="str">
            <v/>
          </cell>
        </row>
        <row r="2686">
          <cell r="E2686">
            <v>10000</v>
          </cell>
          <cell r="G2686" t="str">
            <v>h</v>
          </cell>
          <cell r="K2686">
            <v>2</v>
          </cell>
          <cell r="M2686" t="str">
            <v>x</v>
          </cell>
          <cell r="N2686">
            <v>2000</v>
          </cell>
          <cell r="O2686" t="str">
            <v>h / a</v>
          </cell>
        </row>
        <row r="2688">
          <cell r="E2688" t="str">
            <v>Reparaciones y Repuestos:</v>
          </cell>
        </row>
        <row r="2689">
          <cell r="E2689">
            <v>0.75</v>
          </cell>
          <cell r="F2689" t="str">
            <v>de amortización</v>
          </cell>
          <cell r="T2689">
            <v>0</v>
          </cell>
          <cell r="U2689" t="str">
            <v/>
          </cell>
        </row>
        <row r="2691">
          <cell r="E2691" t="str">
            <v>Combustibles:</v>
          </cell>
        </row>
        <row r="2692">
          <cell r="E2692" t="str">
            <v>Gas Oil</v>
          </cell>
        </row>
        <row r="2693">
          <cell r="E2693" t="str">
            <v/>
          </cell>
          <cell r="F2693" t="str">
            <v/>
          </cell>
          <cell r="H2693" t="str">
            <v/>
          </cell>
          <cell r="I2693">
            <v>0</v>
          </cell>
          <cell r="J2693" t="str">
            <v>HP  x  8 h/d   x</v>
          </cell>
          <cell r="N2693" t="str">
            <v/>
          </cell>
          <cell r="O2693" t="str">
            <v/>
          </cell>
          <cell r="S2693" t="str">
            <v/>
          </cell>
          <cell r="T2693">
            <v>0</v>
          </cell>
          <cell r="U2693" t="str">
            <v/>
          </cell>
        </row>
        <row r="2695">
          <cell r="E2695" t="str">
            <v>Lubricantes</v>
          </cell>
        </row>
        <row r="2696">
          <cell r="E2696">
            <v>0.3</v>
          </cell>
          <cell r="F2696" t="str">
            <v>de combustibles</v>
          </cell>
          <cell r="T2696">
            <v>0</v>
          </cell>
          <cell r="U2696" t="str">
            <v/>
          </cell>
        </row>
        <row r="2698">
          <cell r="E2698" t="str">
            <v>Mano de Obra</v>
          </cell>
        </row>
        <row r="2699">
          <cell r="D2699">
            <v>9010</v>
          </cell>
          <cell r="E2699" t="str">
            <v>OFICIAL ESPECIALIZADO</v>
          </cell>
          <cell r="L2699" t="str">
            <v/>
          </cell>
          <cell r="N2699">
            <v>450.56</v>
          </cell>
          <cell r="O2699" t="str">
            <v>$/d</v>
          </cell>
          <cell r="P2699" t="str">
            <v>=</v>
          </cell>
          <cell r="Q2699">
            <v>0</v>
          </cell>
          <cell r="S2699" t="str">
            <v>$/d</v>
          </cell>
        </row>
        <row r="2700">
          <cell r="D2700">
            <v>9020</v>
          </cell>
          <cell r="E2700" t="str">
            <v>OFICIAL</v>
          </cell>
          <cell r="L2700" t="str">
            <v/>
          </cell>
          <cell r="N2700">
            <v>420.88</v>
          </cell>
          <cell r="O2700" t="str">
            <v>$/d</v>
          </cell>
          <cell r="P2700" t="str">
            <v>=</v>
          </cell>
          <cell r="Q2700">
            <v>0</v>
          </cell>
          <cell r="S2700" t="str">
            <v>$/d</v>
          </cell>
        </row>
        <row r="2701">
          <cell r="D2701">
            <v>9030</v>
          </cell>
          <cell r="E2701" t="str">
            <v>MEDIO OFICIAL</v>
          </cell>
          <cell r="L2701" t="str">
            <v/>
          </cell>
          <cell r="N2701">
            <v>403.04</v>
          </cell>
          <cell r="O2701" t="str">
            <v>$/d</v>
          </cell>
          <cell r="P2701" t="str">
            <v>=</v>
          </cell>
          <cell r="Q2701">
            <v>0</v>
          </cell>
          <cell r="S2701" t="str">
            <v>$/d</v>
          </cell>
        </row>
        <row r="2702">
          <cell r="D2702">
            <v>9040</v>
          </cell>
          <cell r="E2702" t="str">
            <v>AYUDANTE</v>
          </cell>
          <cell r="L2702" t="str">
            <v/>
          </cell>
          <cell r="N2702">
            <v>392.64</v>
          </cell>
          <cell r="O2702" t="str">
            <v>$/d</v>
          </cell>
          <cell r="P2702" t="str">
            <v>=</v>
          </cell>
          <cell r="Q2702">
            <v>0</v>
          </cell>
          <cell r="S2702" t="str">
            <v>$/d</v>
          </cell>
        </row>
        <row r="2703">
          <cell r="Q2703">
            <v>0</v>
          </cell>
          <cell r="S2703" t="str">
            <v/>
          </cell>
        </row>
        <row r="2704">
          <cell r="E2704" t="str">
            <v>Vigilancia</v>
          </cell>
          <cell r="K2704">
            <v>0</v>
          </cell>
          <cell r="N2704">
            <v>0.1</v>
          </cell>
          <cell r="Q2704">
            <v>0</v>
          </cell>
          <cell r="S2704" t="str">
            <v/>
          </cell>
          <cell r="T2704">
            <v>0</v>
          </cell>
          <cell r="U2704" t="str">
            <v/>
          </cell>
        </row>
        <row r="2706">
          <cell r="K2706" t="str">
            <v>Costo Diario</v>
          </cell>
          <cell r="T2706">
            <v>0</v>
          </cell>
          <cell r="U2706" t="str">
            <v/>
          </cell>
        </row>
        <row r="2708">
          <cell r="E2708" t="str">
            <v>Rendimiento</v>
          </cell>
          <cell r="K2708">
            <v>1</v>
          </cell>
          <cell r="N2708" t="str">
            <v>Km</v>
          </cell>
          <cell r="O2708" t="str">
            <v>/ d</v>
          </cell>
        </row>
        <row r="2710">
          <cell r="E2710" t="str">
            <v>Costo por Unid.:</v>
          </cell>
          <cell r="K2710">
            <v>0</v>
          </cell>
          <cell r="M2710" t="str">
            <v>$ / d</v>
          </cell>
          <cell r="S2710" t="str">
            <v>=</v>
          </cell>
          <cell r="Y2710">
            <v>0</v>
          </cell>
          <cell r="Z2710" t="str">
            <v/>
          </cell>
          <cell r="AA2710" t="str">
            <v/>
          </cell>
        </row>
        <row r="2711">
          <cell r="K2711">
            <v>1</v>
          </cell>
          <cell r="L2711" t="str">
            <v>Km</v>
          </cell>
          <cell r="N2711" t="str">
            <v>/ d</v>
          </cell>
        </row>
        <row r="2712">
          <cell r="M2712" t="str">
            <v/>
          </cell>
        </row>
        <row r="2713">
          <cell r="E2713" t="str">
            <v>2º - Materiales</v>
          </cell>
        </row>
        <row r="2714">
          <cell r="D2714">
            <v>1301</v>
          </cell>
          <cell r="E2714" t="str">
            <v>Gas-oil</v>
          </cell>
          <cell r="K2714">
            <v>1.3999999999999999E-4</v>
          </cell>
          <cell r="L2714" t="str">
            <v>tn</v>
          </cell>
          <cell r="M2714" t="str">
            <v>/</v>
          </cell>
          <cell r="N2714" t="str">
            <v>Km</v>
          </cell>
          <cell r="O2714" t="str">
            <v>x</v>
          </cell>
          <cell r="P2714">
            <v>2600</v>
          </cell>
          <cell r="S2714" t="str">
            <v>$/</v>
          </cell>
          <cell r="T2714" t="str">
            <v>tn</v>
          </cell>
          <cell r="U2714" t="str">
            <v>=</v>
          </cell>
          <cell r="V2714">
            <v>0.36</v>
          </cell>
          <cell r="W2714" t="str">
            <v>$/</v>
          </cell>
          <cell r="X2714" t="str">
            <v>Km</v>
          </cell>
        </row>
        <row r="2715">
          <cell r="D2715">
            <v>1302</v>
          </cell>
          <cell r="E2715" t="str">
            <v>Cubiertas y cámaras</v>
          </cell>
          <cell r="K2715">
            <v>1</v>
          </cell>
          <cell r="L2715" t="str">
            <v>un</v>
          </cell>
          <cell r="M2715" t="str">
            <v>/</v>
          </cell>
          <cell r="N2715" t="str">
            <v>Km</v>
          </cell>
          <cell r="O2715" t="str">
            <v>x</v>
          </cell>
          <cell r="P2715">
            <v>0.25</v>
          </cell>
          <cell r="S2715" t="str">
            <v>$/</v>
          </cell>
          <cell r="T2715" t="str">
            <v>un</v>
          </cell>
          <cell r="U2715" t="str">
            <v>=</v>
          </cell>
          <cell r="V2715">
            <v>0.25</v>
          </cell>
          <cell r="W2715" t="str">
            <v>$/</v>
          </cell>
          <cell r="X2715" t="str">
            <v>Km</v>
          </cell>
        </row>
        <row r="2716">
          <cell r="D2716">
            <v>1303</v>
          </cell>
          <cell r="E2716" t="str">
            <v>Rep. y Repeuestos</v>
          </cell>
          <cell r="K2716">
            <v>1</v>
          </cell>
          <cell r="L2716" t="str">
            <v>km</v>
          </cell>
          <cell r="M2716" t="str">
            <v>/</v>
          </cell>
          <cell r="N2716" t="str">
            <v>Km</v>
          </cell>
          <cell r="O2716" t="str">
            <v>x</v>
          </cell>
          <cell r="P2716">
            <v>0.21</v>
          </cell>
          <cell r="S2716" t="str">
            <v>$/</v>
          </cell>
          <cell r="T2716" t="str">
            <v>km</v>
          </cell>
          <cell r="U2716" t="str">
            <v>=</v>
          </cell>
          <cell r="V2716">
            <v>0.21</v>
          </cell>
          <cell r="W2716" t="str">
            <v>$/</v>
          </cell>
          <cell r="X2716" t="str">
            <v>Km</v>
          </cell>
        </row>
        <row r="2717">
          <cell r="D2717">
            <v>1304</v>
          </cell>
          <cell r="E2717" t="str">
            <v>Gastos generales</v>
          </cell>
          <cell r="K2717">
            <v>1</v>
          </cell>
          <cell r="L2717" t="str">
            <v>km</v>
          </cell>
          <cell r="M2717" t="str">
            <v>/</v>
          </cell>
          <cell r="N2717" t="str">
            <v>Km</v>
          </cell>
          <cell r="O2717" t="str">
            <v>x</v>
          </cell>
          <cell r="P2717">
            <v>0.15</v>
          </cell>
          <cell r="S2717" t="str">
            <v>$/</v>
          </cell>
          <cell r="T2717" t="str">
            <v>km</v>
          </cell>
          <cell r="U2717" t="str">
            <v>=</v>
          </cell>
          <cell r="V2717">
            <v>0.15</v>
          </cell>
          <cell r="W2717" t="str">
            <v>$/</v>
          </cell>
          <cell r="X2717" t="str">
            <v>Km</v>
          </cell>
        </row>
        <row r="2718">
          <cell r="D2718">
            <v>1305</v>
          </cell>
          <cell r="E2718" t="str">
            <v>Seguros y patentes</v>
          </cell>
          <cell r="K2718">
            <v>1</v>
          </cell>
          <cell r="L2718" t="str">
            <v>km</v>
          </cell>
          <cell r="N2718" t="str">
            <v>Km</v>
          </cell>
          <cell r="O2718" t="str">
            <v>x</v>
          </cell>
          <cell r="P2718">
            <v>0.12</v>
          </cell>
          <cell r="S2718" t="str">
            <v>$/</v>
          </cell>
          <cell r="T2718" t="str">
            <v>km</v>
          </cell>
          <cell r="U2718" t="str">
            <v>=</v>
          </cell>
          <cell r="V2718">
            <v>0.12</v>
          </cell>
          <cell r="W2718" t="str">
            <v>$/</v>
          </cell>
          <cell r="X2718" t="str">
            <v>Km</v>
          </cell>
        </row>
        <row r="2719">
          <cell r="E2719" t="str">
            <v/>
          </cell>
          <cell r="L2719" t="str">
            <v/>
          </cell>
          <cell r="N2719" t="str">
            <v/>
          </cell>
          <cell r="O2719" t="str">
            <v/>
          </cell>
          <cell r="P2719">
            <v>0</v>
          </cell>
          <cell r="T2719" t="str">
            <v/>
          </cell>
          <cell r="V2719">
            <v>0</v>
          </cell>
          <cell r="W2719" t="str">
            <v/>
          </cell>
          <cell r="X2719" t="str">
            <v/>
          </cell>
        </row>
        <row r="2720">
          <cell r="E2720" t="str">
            <v/>
          </cell>
          <cell r="L2720" t="str">
            <v/>
          </cell>
          <cell r="N2720" t="str">
            <v/>
          </cell>
          <cell r="O2720" t="str">
            <v/>
          </cell>
          <cell r="P2720">
            <v>0</v>
          </cell>
          <cell r="T2720" t="str">
            <v/>
          </cell>
          <cell r="V2720">
            <v>0</v>
          </cell>
          <cell r="W2720" t="str">
            <v/>
          </cell>
          <cell r="X2720" t="str">
            <v/>
          </cell>
        </row>
        <row r="2721">
          <cell r="E2721" t="str">
            <v/>
          </cell>
          <cell r="L2721" t="str">
            <v/>
          </cell>
          <cell r="N2721" t="str">
            <v/>
          </cell>
          <cell r="O2721" t="str">
            <v/>
          </cell>
          <cell r="P2721">
            <v>0</v>
          </cell>
          <cell r="T2721" t="str">
            <v/>
          </cell>
          <cell r="V2721">
            <v>0</v>
          </cell>
          <cell r="W2721" t="str">
            <v/>
          </cell>
          <cell r="X2721" t="str">
            <v/>
          </cell>
        </row>
        <row r="2722">
          <cell r="E2722" t="str">
            <v>Subtotal Materiales</v>
          </cell>
          <cell r="L2722" t="str">
            <v/>
          </cell>
          <cell r="V2722">
            <v>1.0899999999999999</v>
          </cell>
          <cell r="W2722" t="str">
            <v>$/</v>
          </cell>
          <cell r="X2722" t="str">
            <v>Km</v>
          </cell>
        </row>
        <row r="2723">
          <cell r="E2723" t="str">
            <v>Desperdicio</v>
          </cell>
          <cell r="T2723">
            <v>0.02</v>
          </cell>
          <cell r="U2723" t="str">
            <v>=</v>
          </cell>
          <cell r="V2723">
            <v>0.02</v>
          </cell>
          <cell r="W2723" t="str">
            <v>$/</v>
          </cell>
          <cell r="X2723" t="str">
            <v>Km</v>
          </cell>
          <cell r="Y2723">
            <v>1.1099999999999999</v>
          </cell>
          <cell r="Z2723" t="str">
            <v>$/</v>
          </cell>
          <cell r="AA2723" t="str">
            <v>Mes</v>
          </cell>
        </row>
        <row r="2725">
          <cell r="C2725">
            <v>1400</v>
          </cell>
          <cell r="E2725" t="str">
            <v>COSTO DEL ITEM</v>
          </cell>
          <cell r="Y2725">
            <v>1.1099999999999999</v>
          </cell>
          <cell r="Z2725" t="str">
            <v>$/</v>
          </cell>
          <cell r="AA2725" t="str">
            <v>Km</v>
          </cell>
        </row>
        <row r="2727">
          <cell r="E2727" t="str">
            <v>Gastos Generales y Otros Gastos</v>
          </cell>
        </row>
        <row r="2728">
          <cell r="E2728" t="str">
            <v>Indirectos</v>
          </cell>
          <cell r="V2728">
            <v>0.18</v>
          </cell>
          <cell r="Y2728">
            <v>0.2</v>
          </cell>
          <cell r="Z2728" t="str">
            <v>$/</v>
          </cell>
          <cell r="AA2728" t="str">
            <v>Km</v>
          </cell>
        </row>
        <row r="2729">
          <cell r="E2729" t="str">
            <v>Beneficios</v>
          </cell>
          <cell r="V2729">
            <v>0.1</v>
          </cell>
          <cell r="Y2729">
            <v>0.11</v>
          </cell>
          <cell r="Z2729" t="str">
            <v>$/</v>
          </cell>
          <cell r="AA2729" t="str">
            <v>Km</v>
          </cell>
        </row>
        <row r="2730">
          <cell r="Y2730">
            <v>1.42</v>
          </cell>
          <cell r="Z2730" t="str">
            <v>$/</v>
          </cell>
          <cell r="AA2730" t="str">
            <v>Km</v>
          </cell>
        </row>
        <row r="2731">
          <cell r="E2731" t="str">
            <v>Gastos Financieros</v>
          </cell>
          <cell r="V2731">
            <v>0.02</v>
          </cell>
          <cell r="Y2731">
            <v>0.03</v>
          </cell>
          <cell r="Z2731" t="str">
            <v>$/</v>
          </cell>
          <cell r="AA2731" t="str">
            <v>Km</v>
          </cell>
        </row>
        <row r="2732">
          <cell r="Y2732">
            <v>1.45</v>
          </cell>
          <cell r="Z2732" t="str">
            <v>$/</v>
          </cell>
          <cell r="AA2732" t="str">
            <v>Km</v>
          </cell>
        </row>
        <row r="2733">
          <cell r="E2733" t="str">
            <v>I.V.A.</v>
          </cell>
          <cell r="V2733">
            <v>0.21</v>
          </cell>
          <cell r="Y2733">
            <v>0.3</v>
          </cell>
          <cell r="Z2733" t="str">
            <v>$/</v>
          </cell>
          <cell r="AA2733" t="str">
            <v>Km</v>
          </cell>
        </row>
        <row r="2734">
          <cell r="B2734">
            <v>1400</v>
          </cell>
          <cell r="V2734" t="str">
            <v>ADOPTADO</v>
          </cell>
          <cell r="Y2734">
            <v>1.75</v>
          </cell>
          <cell r="Z2734" t="str">
            <v>$/</v>
          </cell>
          <cell r="AA2734" t="str">
            <v>Km</v>
          </cell>
        </row>
        <row r="2735">
          <cell r="D2735">
            <v>1410</v>
          </cell>
          <cell r="E2735" t="str">
            <v>Item:</v>
          </cell>
          <cell r="F2735">
            <v>38</v>
          </cell>
          <cell r="I2735">
            <v>0</v>
          </cell>
          <cell r="R2735" t="str">
            <v>Unidad:</v>
          </cell>
          <cell r="T2735" t="str">
            <v>m3</v>
          </cell>
          <cell r="V2735">
            <v>0</v>
          </cell>
        </row>
        <row r="2736">
          <cell r="E2736" t="str">
            <v>Descripción:</v>
          </cell>
          <cell r="F2736" t="str">
            <v>Remediacion de canteras</v>
          </cell>
        </row>
        <row r="2738">
          <cell r="E2738" t="str">
            <v>1º - Equipo</v>
          </cell>
        </row>
        <row r="2739">
          <cell r="D2739">
            <v>5015</v>
          </cell>
          <cell r="E2739" t="str">
            <v>Tractor s/orugas c/topador</v>
          </cell>
          <cell r="Q2739">
            <v>1</v>
          </cell>
          <cell r="T2739">
            <v>240</v>
          </cell>
          <cell r="U2739" t="str">
            <v>HP</v>
          </cell>
          <cell r="V2739">
            <v>1404000</v>
          </cell>
          <cell r="W2739" t="str">
            <v>$</v>
          </cell>
        </row>
        <row r="2740">
          <cell r="E2740" t="str">
            <v/>
          </cell>
          <cell r="T2740" t="str">
            <v/>
          </cell>
          <cell r="U2740" t="str">
            <v/>
          </cell>
          <cell r="V2740" t="str">
            <v/>
          </cell>
          <cell r="W2740" t="str">
            <v/>
          </cell>
        </row>
        <row r="2741">
          <cell r="E2741" t="str">
            <v/>
          </cell>
          <cell r="T2741" t="str">
            <v/>
          </cell>
          <cell r="U2741" t="str">
            <v/>
          </cell>
          <cell r="V2741" t="str">
            <v/>
          </cell>
          <cell r="W2741" t="str">
            <v/>
          </cell>
        </row>
        <row r="2742">
          <cell r="E2742" t="str">
            <v/>
          </cell>
          <cell r="T2742" t="str">
            <v/>
          </cell>
          <cell r="U2742" t="str">
            <v/>
          </cell>
          <cell r="V2742" t="str">
            <v/>
          </cell>
          <cell r="W2742" t="str">
            <v/>
          </cell>
        </row>
        <row r="2743">
          <cell r="E2743" t="str">
            <v/>
          </cell>
          <cell r="T2743" t="str">
            <v/>
          </cell>
          <cell r="U2743" t="str">
            <v/>
          </cell>
          <cell r="V2743" t="str">
            <v/>
          </cell>
          <cell r="W2743" t="str">
            <v/>
          </cell>
        </row>
        <row r="2744">
          <cell r="E2744" t="str">
            <v/>
          </cell>
          <cell r="T2744" t="str">
            <v/>
          </cell>
          <cell r="U2744" t="str">
            <v/>
          </cell>
          <cell r="V2744" t="str">
            <v/>
          </cell>
          <cell r="W2744" t="str">
            <v/>
          </cell>
        </row>
        <row r="2745">
          <cell r="E2745" t="str">
            <v/>
          </cell>
          <cell r="T2745" t="str">
            <v/>
          </cell>
          <cell r="U2745" t="str">
            <v/>
          </cell>
          <cell r="V2745" t="str">
            <v/>
          </cell>
          <cell r="W2745" t="str">
            <v/>
          </cell>
        </row>
        <row r="2746">
          <cell r="E2746" t="str">
            <v/>
          </cell>
          <cell r="T2746" t="str">
            <v/>
          </cell>
          <cell r="U2746" t="str">
            <v/>
          </cell>
          <cell r="V2746" t="str">
            <v/>
          </cell>
          <cell r="W2746" t="str">
            <v/>
          </cell>
        </row>
        <row r="2747">
          <cell r="E2747" t="str">
            <v/>
          </cell>
          <cell r="T2747" t="str">
            <v/>
          </cell>
          <cell r="U2747" t="str">
            <v/>
          </cell>
          <cell r="V2747" t="str">
            <v/>
          </cell>
          <cell r="W2747" t="str">
            <v/>
          </cell>
        </row>
        <row r="2748">
          <cell r="T2748">
            <v>240</v>
          </cell>
          <cell r="U2748" t="str">
            <v>HP</v>
          </cell>
          <cell r="V2748">
            <v>1404000</v>
          </cell>
          <cell r="W2748" t="str">
            <v>$</v>
          </cell>
        </row>
        <row r="2750">
          <cell r="E2750" t="str">
            <v>Rendimiento:</v>
          </cell>
          <cell r="K2750">
            <v>300</v>
          </cell>
          <cell r="N2750" t="str">
            <v>m3</v>
          </cell>
          <cell r="O2750" t="str">
            <v>/ d</v>
          </cell>
        </row>
        <row r="2752">
          <cell r="E2752" t="str">
            <v>Amortización e intereses:</v>
          </cell>
        </row>
        <row r="2753">
          <cell r="E2753">
            <v>1404000</v>
          </cell>
          <cell r="F2753" t="str">
            <v>$</v>
          </cell>
          <cell r="G2753" t="str">
            <v>x</v>
          </cell>
          <cell r="H2753">
            <v>8</v>
          </cell>
          <cell r="I2753" t="str">
            <v>h/d</v>
          </cell>
          <cell r="J2753" t="str">
            <v>+</v>
          </cell>
          <cell r="K2753">
            <v>1404000</v>
          </cell>
          <cell r="L2753" t="str">
            <v>$</v>
          </cell>
          <cell r="M2753" t="str">
            <v>x</v>
          </cell>
          <cell r="N2753">
            <v>0.14000000000000001</v>
          </cell>
          <cell r="O2753" t="str">
            <v>/ a</v>
          </cell>
          <cell r="P2753" t="str">
            <v>x</v>
          </cell>
          <cell r="Q2753">
            <v>8</v>
          </cell>
          <cell r="R2753" t="str">
            <v>h/d</v>
          </cell>
          <cell r="S2753" t="str">
            <v>=</v>
          </cell>
          <cell r="T2753">
            <v>1516.32</v>
          </cell>
          <cell r="U2753" t="str">
            <v>$/d</v>
          </cell>
        </row>
        <row r="2754">
          <cell r="E2754">
            <v>10000</v>
          </cell>
          <cell r="G2754" t="str">
            <v>h</v>
          </cell>
          <cell r="K2754">
            <v>2</v>
          </cell>
          <cell r="M2754" t="str">
            <v>x</v>
          </cell>
          <cell r="N2754">
            <v>2000</v>
          </cell>
          <cell r="O2754" t="str">
            <v>h / a</v>
          </cell>
        </row>
        <row r="2756">
          <cell r="E2756" t="str">
            <v>Reparaciones y Repuestos:</v>
          </cell>
        </row>
        <row r="2757">
          <cell r="E2757">
            <v>0.75</v>
          </cell>
          <cell r="F2757" t="str">
            <v>de amortización</v>
          </cell>
          <cell r="T2757">
            <v>842.4</v>
          </cell>
          <cell r="U2757" t="str">
            <v>$/d</v>
          </cell>
        </row>
        <row r="2759">
          <cell r="E2759" t="str">
            <v>Combustibles:</v>
          </cell>
        </row>
        <row r="2760">
          <cell r="E2760" t="str">
            <v>Gas Oil</v>
          </cell>
        </row>
        <row r="2761">
          <cell r="E2761">
            <v>0.14499999999999999</v>
          </cell>
          <cell r="F2761" t="str">
            <v>l/HP</v>
          </cell>
          <cell r="H2761" t="str">
            <v>x</v>
          </cell>
          <cell r="I2761">
            <v>240</v>
          </cell>
          <cell r="J2761" t="str">
            <v>HP  x  8 h/d   x</v>
          </cell>
          <cell r="N2761">
            <v>2.76</v>
          </cell>
          <cell r="O2761" t="str">
            <v>$ / l</v>
          </cell>
          <cell r="S2761" t="str">
            <v>=</v>
          </cell>
          <cell r="T2761">
            <v>768.38</v>
          </cell>
          <cell r="U2761" t="str">
            <v>$/d</v>
          </cell>
        </row>
        <row r="2763">
          <cell r="E2763" t="str">
            <v>Lubricantes</v>
          </cell>
        </row>
        <row r="2764">
          <cell r="E2764">
            <v>0.3</v>
          </cell>
          <cell r="F2764" t="str">
            <v>de combustibles</v>
          </cell>
          <cell r="T2764">
            <v>230.51</v>
          </cell>
          <cell r="U2764" t="str">
            <v>$/d</v>
          </cell>
        </row>
        <row r="2766">
          <cell r="E2766" t="str">
            <v>Mano de Obra</v>
          </cell>
        </row>
        <row r="2767">
          <cell r="D2767">
            <v>9010</v>
          </cell>
          <cell r="E2767" t="str">
            <v>OFICIAL ESPECIALIZADO</v>
          </cell>
          <cell r="K2767">
            <v>1</v>
          </cell>
          <cell r="L2767" t="str">
            <v>x</v>
          </cell>
          <cell r="N2767">
            <v>450.56</v>
          </cell>
          <cell r="O2767" t="str">
            <v>$/d</v>
          </cell>
          <cell r="P2767" t="str">
            <v>=</v>
          </cell>
          <cell r="Q2767">
            <v>450.56</v>
          </cell>
          <cell r="S2767" t="str">
            <v>$/d</v>
          </cell>
        </row>
        <row r="2768">
          <cell r="D2768">
            <v>9020</v>
          </cell>
          <cell r="E2768" t="str">
            <v>OFICIAL</v>
          </cell>
          <cell r="L2768" t="str">
            <v/>
          </cell>
          <cell r="N2768">
            <v>420.88</v>
          </cell>
          <cell r="O2768" t="str">
            <v>$/d</v>
          </cell>
          <cell r="P2768" t="str">
            <v>=</v>
          </cell>
          <cell r="Q2768">
            <v>0</v>
          </cell>
          <cell r="S2768" t="str">
            <v>$/d</v>
          </cell>
        </row>
        <row r="2769">
          <cell r="D2769">
            <v>9030</v>
          </cell>
          <cell r="E2769" t="str">
            <v>MEDIO OFICIAL</v>
          </cell>
          <cell r="L2769" t="str">
            <v/>
          </cell>
          <cell r="N2769">
            <v>403.04</v>
          </cell>
          <cell r="O2769" t="str">
            <v>$/d</v>
          </cell>
          <cell r="P2769" t="str">
            <v>=</v>
          </cell>
          <cell r="Q2769">
            <v>0</v>
          </cell>
          <cell r="S2769" t="str">
            <v>$/d</v>
          </cell>
        </row>
        <row r="2770">
          <cell r="D2770">
            <v>9040</v>
          </cell>
          <cell r="E2770" t="str">
            <v>AYUDANTE</v>
          </cell>
          <cell r="L2770" t="str">
            <v/>
          </cell>
          <cell r="N2770">
            <v>392.64</v>
          </cell>
          <cell r="O2770" t="str">
            <v>$/d</v>
          </cell>
          <cell r="P2770" t="str">
            <v>=</v>
          </cell>
          <cell r="Q2770">
            <v>0</v>
          </cell>
          <cell r="S2770" t="str">
            <v>$/d</v>
          </cell>
        </row>
        <row r="2771">
          <cell r="Q2771">
            <v>450.56</v>
          </cell>
          <cell r="S2771" t="str">
            <v>$/d</v>
          </cell>
        </row>
        <row r="2772">
          <cell r="E2772" t="str">
            <v>Vigilancia</v>
          </cell>
          <cell r="K2772">
            <v>0</v>
          </cell>
          <cell r="N2772">
            <v>0.1</v>
          </cell>
          <cell r="Q2772">
            <v>45.056000000000004</v>
          </cell>
          <cell r="S2772" t="str">
            <v>$/d</v>
          </cell>
          <cell r="T2772">
            <v>495.61599999999999</v>
          </cell>
          <cell r="U2772" t="str">
            <v>$/d</v>
          </cell>
        </row>
        <row r="2774">
          <cell r="K2774" t="str">
            <v>Costo Diario</v>
          </cell>
          <cell r="T2774">
            <v>3853.2259999999997</v>
          </cell>
          <cell r="U2774" t="str">
            <v>$/d</v>
          </cell>
        </row>
        <row r="2776">
          <cell r="E2776" t="str">
            <v>Rendimiento</v>
          </cell>
          <cell r="K2776">
            <v>300</v>
          </cell>
          <cell r="N2776" t="str">
            <v>m3</v>
          </cell>
          <cell r="O2776" t="str">
            <v>/ d</v>
          </cell>
        </row>
        <row r="2778">
          <cell r="E2778" t="str">
            <v>Costo por Unid.:</v>
          </cell>
          <cell r="K2778">
            <v>3853.2259999999997</v>
          </cell>
          <cell r="M2778" t="str">
            <v>$ / d</v>
          </cell>
          <cell r="S2778" t="str">
            <v>=</v>
          </cell>
          <cell r="Y2778">
            <v>12.84</v>
          </cell>
          <cell r="Z2778" t="str">
            <v>$/</v>
          </cell>
          <cell r="AA2778" t="str">
            <v>Mes</v>
          </cell>
        </row>
        <row r="2779">
          <cell r="K2779">
            <v>300</v>
          </cell>
          <cell r="L2779" t="str">
            <v>m3</v>
          </cell>
          <cell r="N2779" t="str">
            <v>/ d</v>
          </cell>
        </row>
        <row r="2780">
          <cell r="M2780" t="str">
            <v/>
          </cell>
        </row>
        <row r="2781">
          <cell r="E2781" t="str">
            <v>2º - Materiales</v>
          </cell>
        </row>
        <row r="2782">
          <cell r="E2782" t="str">
            <v/>
          </cell>
          <cell r="L2782" t="str">
            <v/>
          </cell>
          <cell r="M2782" t="str">
            <v/>
          </cell>
          <cell r="N2782" t="str">
            <v/>
          </cell>
          <cell r="O2782" t="str">
            <v/>
          </cell>
          <cell r="P2782">
            <v>0</v>
          </cell>
          <cell r="S2782" t="str">
            <v/>
          </cell>
          <cell r="T2782" t="str">
            <v/>
          </cell>
          <cell r="U2782" t="str">
            <v/>
          </cell>
          <cell r="V2782">
            <v>0</v>
          </cell>
          <cell r="W2782" t="str">
            <v/>
          </cell>
          <cell r="X2782" t="str">
            <v/>
          </cell>
        </row>
        <row r="2783">
          <cell r="E2783" t="str">
            <v/>
          </cell>
          <cell r="L2783" t="str">
            <v/>
          </cell>
          <cell r="M2783" t="str">
            <v/>
          </cell>
          <cell r="N2783" t="str">
            <v/>
          </cell>
          <cell r="O2783" t="str">
            <v/>
          </cell>
          <cell r="P2783">
            <v>0</v>
          </cell>
          <cell r="S2783" t="str">
            <v/>
          </cell>
          <cell r="T2783" t="str">
            <v/>
          </cell>
          <cell r="U2783" t="str">
            <v/>
          </cell>
          <cell r="V2783">
            <v>0</v>
          </cell>
          <cell r="W2783" t="str">
            <v/>
          </cell>
          <cell r="X2783" t="str">
            <v/>
          </cell>
        </row>
        <row r="2784">
          <cell r="E2784" t="str">
            <v/>
          </cell>
          <cell r="L2784" t="str">
            <v/>
          </cell>
          <cell r="M2784" t="str">
            <v/>
          </cell>
          <cell r="N2784" t="str">
            <v/>
          </cell>
          <cell r="O2784" t="str">
            <v/>
          </cell>
          <cell r="P2784">
            <v>0</v>
          </cell>
          <cell r="S2784" t="str">
            <v/>
          </cell>
          <cell r="T2784" t="str">
            <v/>
          </cell>
          <cell r="U2784" t="str">
            <v/>
          </cell>
          <cell r="V2784">
            <v>0</v>
          </cell>
          <cell r="W2784" t="str">
            <v/>
          </cell>
          <cell r="X2784" t="str">
            <v/>
          </cell>
        </row>
        <row r="2785">
          <cell r="E2785" t="str">
            <v/>
          </cell>
          <cell r="L2785" t="str">
            <v/>
          </cell>
          <cell r="M2785" t="str">
            <v/>
          </cell>
          <cell r="N2785" t="str">
            <v/>
          </cell>
          <cell r="O2785" t="str">
            <v/>
          </cell>
          <cell r="P2785">
            <v>0</v>
          </cell>
          <cell r="S2785" t="str">
            <v/>
          </cell>
          <cell r="T2785" t="str">
            <v/>
          </cell>
          <cell r="U2785" t="str">
            <v/>
          </cell>
          <cell r="V2785">
            <v>0</v>
          </cell>
          <cell r="W2785" t="str">
            <v/>
          </cell>
          <cell r="X2785" t="str">
            <v/>
          </cell>
        </row>
        <row r="2786">
          <cell r="E2786" t="str">
            <v/>
          </cell>
          <cell r="L2786" t="str">
            <v/>
          </cell>
          <cell r="N2786" t="str">
            <v/>
          </cell>
          <cell r="O2786" t="str">
            <v/>
          </cell>
          <cell r="P2786">
            <v>0</v>
          </cell>
          <cell r="S2786" t="str">
            <v/>
          </cell>
          <cell r="T2786" t="str">
            <v/>
          </cell>
          <cell r="U2786" t="str">
            <v/>
          </cell>
          <cell r="V2786">
            <v>0</v>
          </cell>
          <cell r="W2786" t="str">
            <v/>
          </cell>
          <cell r="X2786" t="str">
            <v/>
          </cell>
        </row>
        <row r="2787">
          <cell r="E2787" t="str">
            <v/>
          </cell>
          <cell r="L2787" t="str">
            <v/>
          </cell>
          <cell r="N2787" t="str">
            <v/>
          </cell>
          <cell r="O2787" t="str">
            <v/>
          </cell>
          <cell r="P2787">
            <v>0</v>
          </cell>
          <cell r="T2787" t="str">
            <v/>
          </cell>
          <cell r="V2787">
            <v>0</v>
          </cell>
          <cell r="W2787" t="str">
            <v/>
          </cell>
          <cell r="X2787" t="str">
            <v/>
          </cell>
        </row>
        <row r="2788">
          <cell r="E2788" t="str">
            <v/>
          </cell>
          <cell r="L2788" t="str">
            <v/>
          </cell>
          <cell r="N2788" t="str">
            <v/>
          </cell>
          <cell r="O2788" t="str">
            <v/>
          </cell>
          <cell r="P2788">
            <v>0</v>
          </cell>
          <cell r="T2788" t="str">
            <v/>
          </cell>
          <cell r="V2788">
            <v>0</v>
          </cell>
          <cell r="W2788" t="str">
            <v/>
          </cell>
          <cell r="X2788" t="str">
            <v/>
          </cell>
        </row>
        <row r="2789">
          <cell r="E2789" t="str">
            <v/>
          </cell>
          <cell r="L2789" t="str">
            <v/>
          </cell>
          <cell r="N2789" t="str">
            <v/>
          </cell>
          <cell r="O2789" t="str">
            <v/>
          </cell>
          <cell r="P2789">
            <v>0</v>
          </cell>
          <cell r="T2789" t="str">
            <v/>
          </cell>
          <cell r="V2789">
            <v>0</v>
          </cell>
          <cell r="W2789" t="str">
            <v/>
          </cell>
          <cell r="X2789" t="str">
            <v/>
          </cell>
        </row>
        <row r="2790">
          <cell r="E2790" t="str">
            <v>Subtotal Materiales</v>
          </cell>
          <cell r="L2790" t="str">
            <v/>
          </cell>
          <cell r="V2790">
            <v>0</v>
          </cell>
          <cell r="W2790" t="str">
            <v/>
          </cell>
          <cell r="X2790" t="str">
            <v/>
          </cell>
        </row>
        <row r="2791">
          <cell r="E2791" t="str">
            <v>Desperdicio</v>
          </cell>
          <cell r="T2791">
            <v>0.02</v>
          </cell>
          <cell r="U2791" t="str">
            <v/>
          </cell>
          <cell r="V2791">
            <v>0</v>
          </cell>
          <cell r="W2791" t="str">
            <v/>
          </cell>
          <cell r="X2791" t="str">
            <v/>
          </cell>
          <cell r="Y2791">
            <v>0</v>
          </cell>
          <cell r="Z2791" t="str">
            <v/>
          </cell>
          <cell r="AA2791" t="str">
            <v/>
          </cell>
        </row>
        <row r="2793">
          <cell r="C2793">
            <v>1410</v>
          </cell>
          <cell r="E2793" t="str">
            <v>COSTO DEL ITEM</v>
          </cell>
          <cell r="Y2793">
            <v>12.84</v>
          </cell>
          <cell r="Z2793" t="str">
            <v>$/</v>
          </cell>
          <cell r="AA2793" t="str">
            <v>m3</v>
          </cell>
        </row>
        <row r="2795">
          <cell r="E2795" t="str">
            <v>Gastos Generales y Otros Gastos</v>
          </cell>
        </row>
        <row r="2796">
          <cell r="E2796" t="str">
            <v>Indirectos</v>
          </cell>
          <cell r="V2796">
            <v>0.18</v>
          </cell>
          <cell r="Y2796">
            <v>2.31</v>
          </cell>
          <cell r="Z2796" t="str">
            <v>$/</v>
          </cell>
          <cell r="AA2796" t="str">
            <v>m3</v>
          </cell>
        </row>
        <row r="2797">
          <cell r="E2797" t="str">
            <v>Beneficios</v>
          </cell>
          <cell r="V2797">
            <v>0.1</v>
          </cell>
          <cell r="Y2797">
            <v>1.28</v>
          </cell>
          <cell r="Z2797" t="str">
            <v>$/</v>
          </cell>
          <cell r="AA2797" t="str">
            <v>m3</v>
          </cell>
        </row>
        <row r="2798">
          <cell r="Y2798">
            <v>16.43</v>
          </cell>
          <cell r="Z2798" t="str">
            <v>$/</v>
          </cell>
          <cell r="AA2798" t="str">
            <v>m3</v>
          </cell>
        </row>
        <row r="2799">
          <cell r="E2799" t="str">
            <v>Gastos Financieros</v>
          </cell>
          <cell r="V2799">
            <v>0.02</v>
          </cell>
          <cell r="Y2799">
            <v>0.33</v>
          </cell>
          <cell r="Z2799" t="str">
            <v>$/</v>
          </cell>
          <cell r="AA2799" t="str">
            <v>m3</v>
          </cell>
        </row>
        <row r="2800">
          <cell r="Y2800">
            <v>16.759999999999998</v>
          </cell>
          <cell r="Z2800" t="str">
            <v>$/</v>
          </cell>
          <cell r="AA2800" t="str">
            <v>m3</v>
          </cell>
        </row>
        <row r="2801">
          <cell r="E2801" t="str">
            <v>I.V.A.</v>
          </cell>
          <cell r="V2801">
            <v>0.21</v>
          </cell>
          <cell r="Y2801">
            <v>3.52</v>
          </cell>
          <cell r="Z2801" t="str">
            <v>$/</v>
          </cell>
          <cell r="AA2801" t="str">
            <v>m3</v>
          </cell>
        </row>
        <row r="2802">
          <cell r="B2802">
            <v>1410</v>
          </cell>
          <cell r="V2802" t="str">
            <v>ADOPTADO</v>
          </cell>
          <cell r="Y2802">
            <v>20.279999999999998</v>
          </cell>
          <cell r="Z2802" t="str">
            <v>$/</v>
          </cell>
          <cell r="AA2802" t="str">
            <v>m3</v>
          </cell>
        </row>
        <row r="2803">
          <cell r="D2803">
            <v>1420</v>
          </cell>
          <cell r="E2803" t="str">
            <v>Item:</v>
          </cell>
          <cell r="F2803">
            <v>39</v>
          </cell>
          <cell r="I2803">
            <v>0</v>
          </cell>
          <cell r="R2803" t="str">
            <v>Unidad:</v>
          </cell>
          <cell r="T2803" t="str">
            <v>Gl</v>
          </cell>
          <cell r="V2803">
            <v>0</v>
          </cell>
        </row>
        <row r="2804">
          <cell r="E2804" t="str">
            <v>Descripción:</v>
          </cell>
          <cell r="F2804" t="str">
            <v>Movilizacion de obra</v>
          </cell>
        </row>
        <row r="2806">
          <cell r="E2806" t="str">
            <v>1º - Equipo</v>
          </cell>
        </row>
        <row r="2807">
          <cell r="E2807" t="str">
            <v/>
          </cell>
          <cell r="Q2807">
            <v>1</v>
          </cell>
          <cell r="T2807" t="str">
            <v/>
          </cell>
          <cell r="U2807" t="str">
            <v/>
          </cell>
          <cell r="V2807" t="str">
            <v/>
          </cell>
          <cell r="W2807" t="str">
            <v/>
          </cell>
        </row>
        <row r="2808">
          <cell r="E2808" t="str">
            <v/>
          </cell>
          <cell r="T2808" t="str">
            <v/>
          </cell>
          <cell r="U2808" t="str">
            <v/>
          </cell>
          <cell r="V2808" t="str">
            <v/>
          </cell>
          <cell r="W2808" t="str">
            <v/>
          </cell>
        </row>
        <row r="2809">
          <cell r="E2809" t="str">
            <v/>
          </cell>
          <cell r="T2809" t="str">
            <v/>
          </cell>
          <cell r="U2809" t="str">
            <v/>
          </cell>
          <cell r="V2809" t="str">
            <v/>
          </cell>
          <cell r="W2809" t="str">
            <v/>
          </cell>
        </row>
        <row r="2810">
          <cell r="E2810" t="str">
            <v/>
          </cell>
          <cell r="T2810" t="str">
            <v/>
          </cell>
          <cell r="U2810" t="str">
            <v/>
          </cell>
          <cell r="V2810" t="str">
            <v/>
          </cell>
          <cell r="W2810" t="str">
            <v/>
          </cell>
        </row>
        <row r="2811">
          <cell r="E2811" t="str">
            <v/>
          </cell>
          <cell r="T2811" t="str">
            <v/>
          </cell>
          <cell r="U2811" t="str">
            <v/>
          </cell>
          <cell r="V2811" t="str">
            <v/>
          </cell>
          <cell r="W2811" t="str">
            <v/>
          </cell>
        </row>
        <row r="2812">
          <cell r="E2812" t="str">
            <v/>
          </cell>
          <cell r="T2812" t="str">
            <v/>
          </cell>
          <cell r="U2812" t="str">
            <v/>
          </cell>
          <cell r="V2812" t="str">
            <v/>
          </cell>
          <cell r="W2812" t="str">
            <v/>
          </cell>
        </row>
        <row r="2813">
          <cell r="E2813" t="str">
            <v/>
          </cell>
          <cell r="T2813" t="str">
            <v/>
          </cell>
          <cell r="U2813" t="str">
            <v/>
          </cell>
          <cell r="V2813" t="str">
            <v/>
          </cell>
          <cell r="W2813" t="str">
            <v/>
          </cell>
        </row>
        <row r="2814">
          <cell r="E2814" t="str">
            <v/>
          </cell>
          <cell r="T2814" t="str">
            <v/>
          </cell>
          <cell r="U2814" t="str">
            <v/>
          </cell>
          <cell r="V2814" t="str">
            <v/>
          </cell>
          <cell r="W2814" t="str">
            <v/>
          </cell>
        </row>
        <row r="2815">
          <cell r="E2815" t="str">
            <v/>
          </cell>
          <cell r="T2815" t="str">
            <v/>
          </cell>
          <cell r="U2815" t="str">
            <v/>
          </cell>
          <cell r="V2815" t="str">
            <v/>
          </cell>
          <cell r="W2815" t="str">
            <v/>
          </cell>
        </row>
        <row r="2816">
          <cell r="T2816">
            <v>0</v>
          </cell>
          <cell r="U2816" t="str">
            <v/>
          </cell>
          <cell r="V2816">
            <v>0</v>
          </cell>
          <cell r="W2816" t="str">
            <v/>
          </cell>
        </row>
        <row r="2818">
          <cell r="E2818" t="str">
            <v>Rendimiento:</v>
          </cell>
          <cell r="K2818">
            <v>1</v>
          </cell>
          <cell r="N2818" t="str">
            <v>Gl</v>
          </cell>
          <cell r="O2818" t="str">
            <v>/ d</v>
          </cell>
        </row>
        <row r="2820">
          <cell r="E2820" t="str">
            <v>Amortización e intereses:</v>
          </cell>
        </row>
        <row r="2821">
          <cell r="E2821">
            <v>0</v>
          </cell>
          <cell r="F2821" t="str">
            <v>$</v>
          </cell>
          <cell r="G2821" t="str">
            <v>x</v>
          </cell>
          <cell r="H2821">
            <v>8</v>
          </cell>
          <cell r="I2821" t="str">
            <v>h/d</v>
          </cell>
          <cell r="J2821" t="str">
            <v>+</v>
          </cell>
          <cell r="K2821">
            <v>0</v>
          </cell>
          <cell r="L2821" t="str">
            <v>$</v>
          </cell>
          <cell r="M2821" t="str">
            <v>x</v>
          </cell>
          <cell r="N2821">
            <v>0.14000000000000001</v>
          </cell>
          <cell r="O2821" t="str">
            <v>/ a</v>
          </cell>
          <cell r="P2821" t="str">
            <v>x</v>
          </cell>
          <cell r="Q2821">
            <v>8</v>
          </cell>
          <cell r="R2821" t="str">
            <v>h/d</v>
          </cell>
          <cell r="S2821" t="str">
            <v>=</v>
          </cell>
          <cell r="T2821">
            <v>0</v>
          </cell>
          <cell r="U2821" t="str">
            <v/>
          </cell>
        </row>
        <row r="2822">
          <cell r="E2822">
            <v>10000</v>
          </cell>
          <cell r="G2822" t="str">
            <v>h</v>
          </cell>
          <cell r="K2822">
            <v>2</v>
          </cell>
          <cell r="M2822" t="str">
            <v>x</v>
          </cell>
          <cell r="N2822">
            <v>2000</v>
          </cell>
          <cell r="O2822" t="str">
            <v>h / a</v>
          </cell>
        </row>
        <row r="2824">
          <cell r="E2824" t="str">
            <v>Reparaciones y Repuestos:</v>
          </cell>
        </row>
        <row r="2825">
          <cell r="E2825">
            <v>0.75</v>
          </cell>
          <cell r="F2825" t="str">
            <v>de amortización</v>
          </cell>
          <cell r="T2825">
            <v>0</v>
          </cell>
          <cell r="U2825" t="str">
            <v/>
          </cell>
        </row>
        <row r="2827">
          <cell r="E2827" t="str">
            <v>Combustibles:</v>
          </cell>
        </row>
        <row r="2828">
          <cell r="E2828" t="str">
            <v>Gas Oil</v>
          </cell>
        </row>
        <row r="2829">
          <cell r="E2829" t="str">
            <v/>
          </cell>
          <cell r="F2829" t="str">
            <v/>
          </cell>
          <cell r="H2829" t="str">
            <v/>
          </cell>
          <cell r="I2829">
            <v>0</v>
          </cell>
          <cell r="J2829" t="str">
            <v>HP  x  8 h/d   x</v>
          </cell>
          <cell r="N2829" t="str">
            <v/>
          </cell>
          <cell r="O2829" t="str">
            <v/>
          </cell>
          <cell r="S2829" t="str">
            <v/>
          </cell>
          <cell r="T2829">
            <v>0</v>
          </cell>
          <cell r="U2829" t="str">
            <v/>
          </cell>
        </row>
        <row r="2831">
          <cell r="E2831" t="str">
            <v>Lubricantes</v>
          </cell>
        </row>
        <row r="2832">
          <cell r="E2832">
            <v>0.3</v>
          </cell>
          <cell r="F2832" t="str">
            <v>de combustibles</v>
          </cell>
          <cell r="T2832">
            <v>0</v>
          </cell>
          <cell r="U2832" t="str">
            <v/>
          </cell>
        </row>
        <row r="2834">
          <cell r="E2834" t="str">
            <v>Mano de Obra</v>
          </cell>
        </row>
        <row r="2835">
          <cell r="D2835">
            <v>9010</v>
          </cell>
          <cell r="E2835" t="str">
            <v>OFICIAL ESPECIALIZADO</v>
          </cell>
          <cell r="L2835" t="str">
            <v/>
          </cell>
          <cell r="N2835">
            <v>450.56</v>
          </cell>
          <cell r="O2835" t="str">
            <v>$/d</v>
          </cell>
          <cell r="P2835" t="str">
            <v>=</v>
          </cell>
          <cell r="Q2835">
            <v>0</v>
          </cell>
          <cell r="S2835" t="str">
            <v>$/d</v>
          </cell>
        </row>
        <row r="2836">
          <cell r="D2836">
            <v>9020</v>
          </cell>
          <cell r="E2836" t="str">
            <v>OFICIAL</v>
          </cell>
          <cell r="L2836" t="str">
            <v/>
          </cell>
          <cell r="N2836">
            <v>420.88</v>
          </cell>
          <cell r="O2836" t="str">
            <v>$/d</v>
          </cell>
          <cell r="P2836" t="str">
            <v>=</v>
          </cell>
          <cell r="Q2836">
            <v>0</v>
          </cell>
          <cell r="S2836" t="str">
            <v>$/d</v>
          </cell>
        </row>
        <row r="2837">
          <cell r="D2837">
            <v>9030</v>
          </cell>
          <cell r="E2837" t="str">
            <v>MEDIO OFICIAL</v>
          </cell>
          <cell r="L2837" t="str">
            <v/>
          </cell>
          <cell r="N2837">
            <v>403.04</v>
          </cell>
          <cell r="O2837" t="str">
            <v>$/d</v>
          </cell>
          <cell r="P2837" t="str">
            <v>=</v>
          </cell>
          <cell r="Q2837">
            <v>0</v>
          </cell>
          <cell r="S2837" t="str">
            <v>$/d</v>
          </cell>
        </row>
        <row r="2838">
          <cell r="D2838">
            <v>9040</v>
          </cell>
          <cell r="E2838" t="str">
            <v>AYUDANTE</v>
          </cell>
          <cell r="L2838" t="str">
            <v/>
          </cell>
          <cell r="N2838">
            <v>392.64</v>
          </cell>
          <cell r="O2838" t="str">
            <v>$/d</v>
          </cell>
          <cell r="P2838" t="str">
            <v>=</v>
          </cell>
          <cell r="Q2838">
            <v>0</v>
          </cell>
          <cell r="S2838" t="str">
            <v>$/d</v>
          </cell>
        </row>
        <row r="2839">
          <cell r="Q2839">
            <v>0</v>
          </cell>
          <cell r="S2839" t="str">
            <v/>
          </cell>
        </row>
        <row r="2840">
          <cell r="E2840" t="str">
            <v>Vigilancia</v>
          </cell>
          <cell r="K2840">
            <v>0</v>
          </cell>
          <cell r="N2840">
            <v>0.1</v>
          </cell>
          <cell r="Q2840">
            <v>0</v>
          </cell>
          <cell r="S2840" t="str">
            <v/>
          </cell>
          <cell r="T2840">
            <v>0</v>
          </cell>
          <cell r="U2840" t="str">
            <v/>
          </cell>
        </row>
        <row r="2842">
          <cell r="K2842" t="str">
            <v>Costo Diario</v>
          </cell>
          <cell r="T2842">
            <v>0</v>
          </cell>
          <cell r="U2842" t="str">
            <v/>
          </cell>
        </row>
        <row r="2844">
          <cell r="E2844" t="str">
            <v>Rendimiento</v>
          </cell>
          <cell r="K2844">
            <v>1</v>
          </cell>
          <cell r="N2844" t="str">
            <v>Gl</v>
          </cell>
          <cell r="O2844" t="str">
            <v>/ d</v>
          </cell>
        </row>
        <row r="2846">
          <cell r="E2846" t="str">
            <v>Costo por Unid.:</v>
          </cell>
          <cell r="K2846">
            <v>0</v>
          </cell>
          <cell r="M2846" t="str">
            <v>$ / d</v>
          </cell>
          <cell r="S2846" t="str">
            <v>=</v>
          </cell>
          <cell r="Y2846">
            <v>0</v>
          </cell>
          <cell r="Z2846" t="str">
            <v/>
          </cell>
          <cell r="AA2846" t="str">
            <v/>
          </cell>
        </row>
        <row r="2847">
          <cell r="K2847">
            <v>1</v>
          </cell>
          <cell r="L2847" t="str">
            <v>Gl</v>
          </cell>
          <cell r="N2847" t="str">
            <v>/ d</v>
          </cell>
        </row>
        <row r="2848">
          <cell r="M2848" t="str">
            <v/>
          </cell>
        </row>
        <row r="2849">
          <cell r="E2849" t="str">
            <v>2º - Materiales</v>
          </cell>
        </row>
        <row r="2850">
          <cell r="D2850">
            <v>1310</v>
          </cell>
          <cell r="E2850" t="str">
            <v>Movilización de obra</v>
          </cell>
          <cell r="K2850">
            <v>1</v>
          </cell>
          <cell r="L2850" t="str">
            <v>gl</v>
          </cell>
          <cell r="M2850" t="str">
            <v>/</v>
          </cell>
          <cell r="N2850" t="str">
            <v>Gl</v>
          </cell>
          <cell r="O2850" t="str">
            <v>x</v>
          </cell>
          <cell r="P2850">
            <v>2815800</v>
          </cell>
          <cell r="S2850" t="str">
            <v>$/</v>
          </cell>
          <cell r="T2850" t="str">
            <v>gl</v>
          </cell>
          <cell r="U2850" t="str">
            <v>=</v>
          </cell>
          <cell r="V2850">
            <v>2815800</v>
          </cell>
          <cell r="W2850" t="str">
            <v>$/</v>
          </cell>
          <cell r="X2850" t="str">
            <v>Gl</v>
          </cell>
        </row>
        <row r="2851">
          <cell r="E2851" t="str">
            <v/>
          </cell>
          <cell r="L2851" t="str">
            <v/>
          </cell>
          <cell r="M2851" t="str">
            <v/>
          </cell>
          <cell r="N2851" t="str">
            <v/>
          </cell>
          <cell r="O2851" t="str">
            <v/>
          </cell>
          <cell r="P2851">
            <v>0</v>
          </cell>
          <cell r="S2851" t="str">
            <v/>
          </cell>
          <cell r="T2851" t="str">
            <v/>
          </cell>
          <cell r="U2851" t="str">
            <v/>
          </cell>
          <cell r="V2851">
            <v>0</v>
          </cell>
          <cell r="W2851" t="str">
            <v/>
          </cell>
          <cell r="X2851" t="str">
            <v/>
          </cell>
        </row>
        <row r="2852">
          <cell r="E2852" t="str">
            <v/>
          </cell>
          <cell r="L2852" t="str">
            <v/>
          </cell>
          <cell r="M2852" t="str">
            <v/>
          </cell>
          <cell r="N2852" t="str">
            <v/>
          </cell>
          <cell r="O2852" t="str">
            <v/>
          </cell>
          <cell r="P2852">
            <v>0</v>
          </cell>
          <cell r="S2852" t="str">
            <v/>
          </cell>
          <cell r="T2852" t="str">
            <v/>
          </cell>
          <cell r="U2852" t="str">
            <v/>
          </cell>
          <cell r="V2852">
            <v>0</v>
          </cell>
          <cell r="W2852" t="str">
            <v/>
          </cell>
          <cell r="X2852" t="str">
            <v/>
          </cell>
        </row>
        <row r="2853">
          <cell r="E2853" t="str">
            <v/>
          </cell>
          <cell r="L2853" t="str">
            <v/>
          </cell>
          <cell r="M2853" t="str">
            <v/>
          </cell>
          <cell r="N2853" t="str">
            <v/>
          </cell>
          <cell r="O2853" t="str">
            <v/>
          </cell>
          <cell r="P2853">
            <v>0</v>
          </cell>
          <cell r="S2853" t="str">
            <v/>
          </cell>
          <cell r="T2853" t="str">
            <v/>
          </cell>
          <cell r="U2853" t="str">
            <v/>
          </cell>
          <cell r="V2853">
            <v>0</v>
          </cell>
          <cell r="W2853" t="str">
            <v/>
          </cell>
          <cell r="X2853" t="str">
            <v/>
          </cell>
        </row>
        <row r="2854">
          <cell r="E2854" t="str">
            <v/>
          </cell>
          <cell r="L2854" t="str">
            <v/>
          </cell>
          <cell r="N2854" t="str">
            <v/>
          </cell>
          <cell r="O2854" t="str">
            <v/>
          </cell>
          <cell r="P2854">
            <v>0</v>
          </cell>
          <cell r="S2854" t="str">
            <v/>
          </cell>
          <cell r="T2854" t="str">
            <v/>
          </cell>
          <cell r="U2854" t="str">
            <v/>
          </cell>
          <cell r="V2854">
            <v>0</v>
          </cell>
          <cell r="W2854" t="str">
            <v/>
          </cell>
          <cell r="X2854" t="str">
            <v/>
          </cell>
        </row>
        <row r="2855">
          <cell r="E2855" t="str">
            <v/>
          </cell>
          <cell r="L2855" t="str">
            <v/>
          </cell>
          <cell r="N2855" t="str">
            <v/>
          </cell>
          <cell r="O2855" t="str">
            <v/>
          </cell>
          <cell r="P2855">
            <v>0</v>
          </cell>
          <cell r="T2855" t="str">
            <v/>
          </cell>
          <cell r="V2855">
            <v>0</v>
          </cell>
          <cell r="W2855" t="str">
            <v/>
          </cell>
          <cell r="X2855" t="str">
            <v/>
          </cell>
        </row>
        <row r="2856">
          <cell r="E2856" t="str">
            <v/>
          </cell>
          <cell r="L2856" t="str">
            <v/>
          </cell>
          <cell r="N2856" t="str">
            <v/>
          </cell>
          <cell r="O2856" t="str">
            <v/>
          </cell>
          <cell r="P2856">
            <v>0</v>
          </cell>
          <cell r="T2856" t="str">
            <v/>
          </cell>
          <cell r="V2856">
            <v>0</v>
          </cell>
          <cell r="W2856" t="str">
            <v/>
          </cell>
          <cell r="X2856" t="str">
            <v/>
          </cell>
        </row>
        <row r="2857">
          <cell r="E2857" t="str">
            <v/>
          </cell>
          <cell r="L2857" t="str">
            <v/>
          </cell>
          <cell r="N2857" t="str">
            <v/>
          </cell>
          <cell r="O2857" t="str">
            <v/>
          </cell>
          <cell r="P2857">
            <v>0</v>
          </cell>
          <cell r="T2857" t="str">
            <v/>
          </cell>
          <cell r="V2857">
            <v>0</v>
          </cell>
          <cell r="W2857" t="str">
            <v/>
          </cell>
          <cell r="X2857" t="str">
            <v/>
          </cell>
        </row>
        <row r="2858">
          <cell r="E2858" t="str">
            <v>Subtotal Materiales</v>
          </cell>
          <cell r="L2858" t="str">
            <v/>
          </cell>
          <cell r="V2858">
            <v>2815800</v>
          </cell>
          <cell r="W2858" t="str">
            <v>$/</v>
          </cell>
          <cell r="X2858" t="str">
            <v>Gl</v>
          </cell>
        </row>
        <row r="2859">
          <cell r="E2859" t="str">
            <v>Desperdicio</v>
          </cell>
          <cell r="T2859">
            <v>0.02</v>
          </cell>
          <cell r="U2859" t="str">
            <v>=</v>
          </cell>
          <cell r="V2859">
            <v>56316</v>
          </cell>
          <cell r="W2859" t="str">
            <v>$/</v>
          </cell>
          <cell r="X2859" t="str">
            <v>Gl</v>
          </cell>
          <cell r="Y2859">
            <v>2872116</v>
          </cell>
          <cell r="Z2859" t="str">
            <v>$/</v>
          </cell>
          <cell r="AA2859" t="str">
            <v>Mes</v>
          </cell>
        </row>
        <row r="2861">
          <cell r="C2861">
            <v>1420</v>
          </cell>
          <cell r="E2861" t="str">
            <v>COSTO DEL ITEM</v>
          </cell>
          <cell r="Y2861">
            <v>2872116</v>
          </cell>
          <cell r="Z2861" t="str">
            <v>$/</v>
          </cell>
          <cell r="AA2861" t="str">
            <v>Gl</v>
          </cell>
        </row>
        <row r="2863">
          <cell r="E2863" t="str">
            <v>Gastos Generales y Otros Gastos</v>
          </cell>
        </row>
        <row r="2864">
          <cell r="E2864" t="str">
            <v>Indirectos</v>
          </cell>
          <cell r="V2864">
            <v>0.18</v>
          </cell>
          <cell r="Y2864">
            <v>516980.88</v>
          </cell>
          <cell r="Z2864" t="str">
            <v>$/</v>
          </cell>
          <cell r="AA2864" t="str">
            <v>Gl</v>
          </cell>
        </row>
        <row r="2865">
          <cell r="E2865" t="str">
            <v>Beneficios</v>
          </cell>
          <cell r="V2865">
            <v>0.1</v>
          </cell>
          <cell r="Y2865">
            <v>287211.59999999998</v>
          </cell>
          <cell r="Z2865" t="str">
            <v>$/</v>
          </cell>
          <cell r="AA2865" t="str">
            <v>Gl</v>
          </cell>
        </row>
        <row r="2866">
          <cell r="Y2866">
            <v>3676308.48</v>
          </cell>
          <cell r="Z2866" t="str">
            <v>$/</v>
          </cell>
          <cell r="AA2866" t="str">
            <v>Gl</v>
          </cell>
        </row>
        <row r="2867">
          <cell r="E2867" t="str">
            <v>Gastos Financieros</v>
          </cell>
          <cell r="V2867">
            <v>0.02</v>
          </cell>
          <cell r="Y2867">
            <v>73526.17</v>
          </cell>
          <cell r="Z2867" t="str">
            <v>$/</v>
          </cell>
          <cell r="AA2867" t="str">
            <v>Gl</v>
          </cell>
        </row>
        <row r="2868">
          <cell r="Y2868">
            <v>3749834.65</v>
          </cell>
          <cell r="Z2868" t="str">
            <v>$/</v>
          </cell>
          <cell r="AA2868" t="str">
            <v>Gl</v>
          </cell>
        </row>
        <row r="2869">
          <cell r="E2869" t="str">
            <v>I.V.A.</v>
          </cell>
          <cell r="V2869">
            <v>0.21</v>
          </cell>
          <cell r="Y2869">
            <v>787465.28</v>
          </cell>
          <cell r="Z2869" t="str">
            <v>$/</v>
          </cell>
          <cell r="AA2869" t="str">
            <v>Gl</v>
          </cell>
        </row>
        <row r="2870">
          <cell r="B2870">
            <v>1420</v>
          </cell>
          <cell r="V2870" t="str">
            <v>ADOPTADO</v>
          </cell>
          <cell r="Y2870">
            <v>4537299.93</v>
          </cell>
          <cell r="Z2870" t="str">
            <v>$/</v>
          </cell>
          <cell r="AA2870" t="str">
            <v>Gl</v>
          </cell>
        </row>
        <row r="2871">
          <cell r="D2871">
            <v>1430</v>
          </cell>
          <cell r="E2871" t="str">
            <v>Item:</v>
          </cell>
          <cell r="F2871">
            <v>40</v>
          </cell>
          <cell r="I2871">
            <v>0</v>
          </cell>
          <cell r="R2871" t="str">
            <v>Unidad:</v>
          </cell>
          <cell r="T2871" t="str">
            <v>Gl</v>
          </cell>
          <cell r="V2871">
            <v>0</v>
          </cell>
        </row>
        <row r="2872">
          <cell r="E2872" t="str">
            <v>Descripción:</v>
          </cell>
          <cell r="F2872" t="str">
            <v xml:space="preserve">Campaña de información, difusión y concientización de la seguridad y educación </v>
          </cell>
        </row>
        <row r="2874">
          <cell r="E2874" t="str">
            <v>1º - Equipo</v>
          </cell>
        </row>
        <row r="2875">
          <cell r="E2875" t="str">
            <v/>
          </cell>
          <cell r="Q2875">
            <v>1</v>
          </cell>
          <cell r="T2875" t="str">
            <v/>
          </cell>
          <cell r="U2875" t="str">
            <v/>
          </cell>
          <cell r="V2875" t="str">
            <v/>
          </cell>
          <cell r="W2875" t="str">
            <v/>
          </cell>
        </row>
        <row r="2876">
          <cell r="E2876" t="str">
            <v/>
          </cell>
          <cell r="T2876" t="str">
            <v/>
          </cell>
          <cell r="U2876" t="str">
            <v/>
          </cell>
          <cell r="V2876" t="str">
            <v/>
          </cell>
          <cell r="W2876" t="str">
            <v/>
          </cell>
        </row>
        <row r="2877">
          <cell r="E2877" t="str">
            <v/>
          </cell>
          <cell r="T2877" t="str">
            <v/>
          </cell>
          <cell r="U2877" t="str">
            <v/>
          </cell>
          <cell r="V2877" t="str">
            <v/>
          </cell>
          <cell r="W2877" t="str">
            <v/>
          </cell>
        </row>
        <row r="2878">
          <cell r="E2878" t="str">
            <v/>
          </cell>
          <cell r="T2878" t="str">
            <v/>
          </cell>
          <cell r="U2878" t="str">
            <v/>
          </cell>
          <cell r="V2878" t="str">
            <v/>
          </cell>
          <cell r="W2878" t="str">
            <v/>
          </cell>
        </row>
        <row r="2879">
          <cell r="E2879" t="str">
            <v/>
          </cell>
          <cell r="T2879" t="str">
            <v/>
          </cell>
          <cell r="U2879" t="str">
            <v/>
          </cell>
          <cell r="V2879" t="str">
            <v/>
          </cell>
          <cell r="W2879" t="str">
            <v/>
          </cell>
        </row>
        <row r="2880">
          <cell r="E2880" t="str">
            <v/>
          </cell>
          <cell r="T2880" t="str">
            <v/>
          </cell>
          <cell r="U2880" t="str">
            <v/>
          </cell>
          <cell r="V2880" t="str">
            <v/>
          </cell>
          <cell r="W2880" t="str">
            <v/>
          </cell>
        </row>
        <row r="2881">
          <cell r="E2881" t="str">
            <v/>
          </cell>
          <cell r="T2881" t="str">
            <v/>
          </cell>
          <cell r="U2881" t="str">
            <v/>
          </cell>
          <cell r="V2881" t="str">
            <v/>
          </cell>
          <cell r="W2881" t="str">
            <v/>
          </cell>
        </row>
        <row r="2882">
          <cell r="E2882" t="str">
            <v/>
          </cell>
          <cell r="T2882" t="str">
            <v/>
          </cell>
          <cell r="U2882" t="str">
            <v/>
          </cell>
          <cell r="V2882" t="str">
            <v/>
          </cell>
          <cell r="W2882" t="str">
            <v/>
          </cell>
        </row>
        <row r="2883">
          <cell r="E2883" t="str">
            <v/>
          </cell>
          <cell r="T2883" t="str">
            <v/>
          </cell>
          <cell r="U2883" t="str">
            <v/>
          </cell>
          <cell r="V2883" t="str">
            <v/>
          </cell>
          <cell r="W2883" t="str">
            <v/>
          </cell>
        </row>
        <row r="2884">
          <cell r="T2884">
            <v>0</v>
          </cell>
          <cell r="U2884" t="str">
            <v/>
          </cell>
          <cell r="V2884">
            <v>0</v>
          </cell>
          <cell r="W2884" t="str">
            <v/>
          </cell>
        </row>
        <row r="2886">
          <cell r="E2886" t="str">
            <v>Rendimiento:</v>
          </cell>
          <cell r="K2886">
            <v>500</v>
          </cell>
          <cell r="N2886" t="str">
            <v>Gl</v>
          </cell>
          <cell r="O2886" t="str">
            <v>/ d</v>
          </cell>
        </row>
        <row r="2888">
          <cell r="E2888" t="str">
            <v>Amortización e intereses:</v>
          </cell>
        </row>
        <row r="2889">
          <cell r="E2889">
            <v>0</v>
          </cell>
          <cell r="F2889" t="str">
            <v>$</v>
          </cell>
          <cell r="G2889" t="str">
            <v>x</v>
          </cell>
          <cell r="H2889">
            <v>8</v>
          </cell>
          <cell r="I2889" t="str">
            <v>h/d</v>
          </cell>
          <cell r="J2889" t="str">
            <v>+</v>
          </cell>
          <cell r="K2889">
            <v>0</v>
          </cell>
          <cell r="L2889" t="str">
            <v>$</v>
          </cell>
          <cell r="M2889" t="str">
            <v>x</v>
          </cell>
          <cell r="N2889">
            <v>0.14000000000000001</v>
          </cell>
          <cell r="O2889" t="str">
            <v>/ a</v>
          </cell>
          <cell r="P2889" t="str">
            <v>x</v>
          </cell>
          <cell r="Q2889">
            <v>8</v>
          </cell>
          <cell r="R2889" t="str">
            <v>h/d</v>
          </cell>
          <cell r="S2889" t="str">
            <v>=</v>
          </cell>
          <cell r="T2889">
            <v>0</v>
          </cell>
          <cell r="U2889" t="str">
            <v/>
          </cell>
        </row>
        <row r="2890">
          <cell r="E2890">
            <v>10000</v>
          </cell>
          <cell r="G2890" t="str">
            <v>h</v>
          </cell>
          <cell r="K2890">
            <v>2</v>
          </cell>
          <cell r="M2890" t="str">
            <v>x</v>
          </cell>
          <cell r="N2890">
            <v>2000</v>
          </cell>
          <cell r="O2890" t="str">
            <v>h / a</v>
          </cell>
        </row>
        <row r="2892">
          <cell r="E2892" t="str">
            <v>Reparaciones y Repuestos:</v>
          </cell>
        </row>
        <row r="2893">
          <cell r="E2893">
            <v>0.75</v>
          </cell>
          <cell r="F2893" t="str">
            <v>de amortización</v>
          </cell>
          <cell r="T2893">
            <v>0</v>
          </cell>
          <cell r="U2893" t="str">
            <v/>
          </cell>
        </row>
        <row r="2895">
          <cell r="E2895" t="str">
            <v>Combustibles:</v>
          </cell>
        </row>
        <row r="2896">
          <cell r="E2896" t="str">
            <v>Gas Oil</v>
          </cell>
        </row>
        <row r="2897">
          <cell r="E2897" t="str">
            <v/>
          </cell>
          <cell r="F2897" t="str">
            <v/>
          </cell>
          <cell r="H2897" t="str">
            <v/>
          </cell>
          <cell r="I2897">
            <v>0</v>
          </cell>
          <cell r="J2897" t="str">
            <v>HP  x  8 h/d   x</v>
          </cell>
          <cell r="N2897" t="str">
            <v/>
          </cell>
          <cell r="O2897" t="str">
            <v/>
          </cell>
          <cell r="S2897" t="str">
            <v/>
          </cell>
          <cell r="T2897">
            <v>0</v>
          </cell>
          <cell r="U2897" t="str">
            <v/>
          </cell>
        </row>
        <row r="2899">
          <cell r="E2899" t="str">
            <v>Lubricantes</v>
          </cell>
        </row>
        <row r="2900">
          <cell r="E2900">
            <v>0.3</v>
          </cell>
          <cell r="F2900" t="str">
            <v>de combustibles</v>
          </cell>
          <cell r="T2900">
            <v>0</v>
          </cell>
          <cell r="U2900" t="str">
            <v/>
          </cell>
        </row>
        <row r="2902">
          <cell r="E2902" t="str">
            <v>Mano de Obra</v>
          </cell>
        </row>
        <row r="2903">
          <cell r="D2903">
            <v>9010</v>
          </cell>
          <cell r="E2903" t="str">
            <v>OFICIAL ESPECIALIZADO</v>
          </cell>
          <cell r="L2903" t="str">
            <v/>
          </cell>
          <cell r="N2903">
            <v>450.56</v>
          </cell>
          <cell r="O2903" t="str">
            <v>$/d</v>
          </cell>
          <cell r="P2903" t="str">
            <v>=</v>
          </cell>
          <cell r="Q2903">
            <v>0</v>
          </cell>
          <cell r="S2903" t="str">
            <v>$/d</v>
          </cell>
        </row>
        <row r="2904">
          <cell r="D2904">
            <v>9020</v>
          </cell>
          <cell r="E2904" t="str">
            <v>OFICIAL</v>
          </cell>
          <cell r="L2904" t="str">
            <v/>
          </cell>
          <cell r="N2904">
            <v>420.88</v>
          </cell>
          <cell r="O2904" t="str">
            <v>$/d</v>
          </cell>
          <cell r="P2904" t="str">
            <v>=</v>
          </cell>
          <cell r="Q2904">
            <v>0</v>
          </cell>
          <cell r="S2904" t="str">
            <v>$/d</v>
          </cell>
        </row>
        <row r="2905">
          <cell r="D2905">
            <v>9030</v>
          </cell>
          <cell r="E2905" t="str">
            <v>MEDIO OFICIAL</v>
          </cell>
          <cell r="L2905" t="str">
            <v/>
          </cell>
          <cell r="N2905">
            <v>403.04</v>
          </cell>
          <cell r="O2905" t="str">
            <v>$/d</v>
          </cell>
          <cell r="P2905" t="str">
            <v>=</v>
          </cell>
          <cell r="Q2905">
            <v>0</v>
          </cell>
          <cell r="S2905" t="str">
            <v>$/d</v>
          </cell>
        </row>
        <row r="2906">
          <cell r="D2906">
            <v>9040</v>
          </cell>
          <cell r="E2906" t="str">
            <v>AYUDANTE</v>
          </cell>
          <cell r="L2906" t="str">
            <v/>
          </cell>
          <cell r="N2906">
            <v>392.64</v>
          </cell>
          <cell r="O2906" t="str">
            <v>$/d</v>
          </cell>
          <cell r="P2906" t="str">
            <v>=</v>
          </cell>
          <cell r="Q2906">
            <v>0</v>
          </cell>
          <cell r="S2906" t="str">
            <v>$/d</v>
          </cell>
        </row>
        <row r="2907">
          <cell r="Q2907">
            <v>0</v>
          </cell>
          <cell r="S2907" t="str">
            <v/>
          </cell>
        </row>
        <row r="2908">
          <cell r="E2908" t="str">
            <v>Vigilancia</v>
          </cell>
          <cell r="K2908">
            <v>0</v>
          </cell>
          <cell r="N2908">
            <v>0.1</v>
          </cell>
          <cell r="Q2908">
            <v>0</v>
          </cell>
          <cell r="S2908" t="str">
            <v/>
          </cell>
          <cell r="T2908">
            <v>0</v>
          </cell>
          <cell r="U2908" t="str">
            <v/>
          </cell>
        </row>
        <row r="2910">
          <cell r="K2910" t="str">
            <v>Costo Diario</v>
          </cell>
          <cell r="T2910">
            <v>0</v>
          </cell>
          <cell r="U2910" t="str">
            <v/>
          </cell>
        </row>
        <row r="2912">
          <cell r="E2912" t="str">
            <v>Rendimiento</v>
          </cell>
          <cell r="K2912">
            <v>500</v>
          </cell>
          <cell r="N2912" t="str">
            <v>Gl</v>
          </cell>
          <cell r="O2912" t="str">
            <v>/ d</v>
          </cell>
        </row>
        <row r="2914">
          <cell r="E2914" t="str">
            <v>Costo por Unid.:</v>
          </cell>
          <cell r="K2914">
            <v>0</v>
          </cell>
          <cell r="M2914" t="str">
            <v>$ / d</v>
          </cell>
          <cell r="S2914" t="str">
            <v>=</v>
          </cell>
          <cell r="Y2914">
            <v>0</v>
          </cell>
          <cell r="Z2914" t="str">
            <v/>
          </cell>
          <cell r="AA2914" t="str">
            <v/>
          </cell>
        </row>
        <row r="2915">
          <cell r="K2915">
            <v>500</v>
          </cell>
          <cell r="L2915" t="str">
            <v>Gl</v>
          </cell>
          <cell r="N2915" t="str">
            <v>/ d</v>
          </cell>
        </row>
        <row r="2916">
          <cell r="M2916" t="str">
            <v/>
          </cell>
        </row>
        <row r="2917">
          <cell r="E2917" t="str">
            <v>2º - Materiales</v>
          </cell>
        </row>
        <row r="2918">
          <cell r="D2918">
            <v>1312</v>
          </cell>
          <cell r="E2918" t="str">
            <v>Campaña de información, difución y concientización de la seguridad y educación vial</v>
          </cell>
          <cell r="K2918">
            <v>1</v>
          </cell>
          <cell r="L2918" t="str">
            <v>gl</v>
          </cell>
          <cell r="M2918" t="str">
            <v>/</v>
          </cell>
          <cell r="N2918" t="str">
            <v>Gl</v>
          </cell>
          <cell r="O2918" t="str">
            <v>x</v>
          </cell>
          <cell r="P2918">
            <v>325097.76</v>
          </cell>
          <cell r="S2918" t="str">
            <v>$/</v>
          </cell>
          <cell r="T2918" t="str">
            <v>gl</v>
          </cell>
          <cell r="U2918" t="str">
            <v>=</v>
          </cell>
          <cell r="V2918">
            <v>325097.76</v>
          </cell>
          <cell r="W2918" t="str">
            <v>$/</v>
          </cell>
          <cell r="X2918" t="str">
            <v>Gl</v>
          </cell>
        </row>
        <row r="2919">
          <cell r="E2919" t="str">
            <v/>
          </cell>
          <cell r="L2919" t="str">
            <v/>
          </cell>
          <cell r="M2919" t="str">
            <v/>
          </cell>
          <cell r="N2919" t="str">
            <v/>
          </cell>
          <cell r="O2919" t="str">
            <v/>
          </cell>
          <cell r="P2919">
            <v>0</v>
          </cell>
          <cell r="S2919" t="str">
            <v/>
          </cell>
          <cell r="T2919" t="str">
            <v/>
          </cell>
          <cell r="U2919" t="str">
            <v/>
          </cell>
          <cell r="V2919">
            <v>0</v>
          </cell>
          <cell r="W2919" t="str">
            <v/>
          </cell>
          <cell r="X2919" t="str">
            <v/>
          </cell>
        </row>
        <row r="2920">
          <cell r="E2920" t="str">
            <v/>
          </cell>
          <cell r="L2920" t="str">
            <v/>
          </cell>
          <cell r="M2920" t="str">
            <v/>
          </cell>
          <cell r="N2920" t="str">
            <v/>
          </cell>
          <cell r="O2920" t="str">
            <v/>
          </cell>
          <cell r="P2920">
            <v>0</v>
          </cell>
          <cell r="S2920" t="str">
            <v/>
          </cell>
          <cell r="T2920" t="str">
            <v/>
          </cell>
          <cell r="U2920" t="str">
            <v/>
          </cell>
          <cell r="V2920">
            <v>0</v>
          </cell>
          <cell r="W2920" t="str">
            <v/>
          </cell>
          <cell r="X2920" t="str">
            <v/>
          </cell>
        </row>
        <row r="2921">
          <cell r="E2921" t="str">
            <v/>
          </cell>
          <cell r="L2921" t="str">
            <v/>
          </cell>
          <cell r="M2921" t="str">
            <v/>
          </cell>
          <cell r="N2921" t="str">
            <v/>
          </cell>
          <cell r="O2921" t="str">
            <v/>
          </cell>
          <cell r="P2921">
            <v>0</v>
          </cell>
          <cell r="S2921" t="str">
            <v/>
          </cell>
          <cell r="T2921" t="str">
            <v/>
          </cell>
          <cell r="U2921" t="str">
            <v/>
          </cell>
          <cell r="V2921">
            <v>0</v>
          </cell>
          <cell r="W2921" t="str">
            <v/>
          </cell>
          <cell r="X2921" t="str">
            <v/>
          </cell>
        </row>
        <row r="2922">
          <cell r="E2922" t="str">
            <v/>
          </cell>
          <cell r="L2922" t="str">
            <v/>
          </cell>
          <cell r="N2922" t="str">
            <v/>
          </cell>
          <cell r="O2922" t="str">
            <v/>
          </cell>
          <cell r="P2922">
            <v>0</v>
          </cell>
          <cell r="S2922" t="str">
            <v/>
          </cell>
          <cell r="T2922" t="str">
            <v/>
          </cell>
          <cell r="U2922" t="str">
            <v/>
          </cell>
          <cell r="V2922">
            <v>0</v>
          </cell>
          <cell r="W2922" t="str">
            <v/>
          </cell>
          <cell r="X2922" t="str">
            <v/>
          </cell>
        </row>
        <row r="2923">
          <cell r="E2923" t="str">
            <v/>
          </cell>
          <cell r="L2923" t="str">
            <v/>
          </cell>
          <cell r="N2923" t="str">
            <v/>
          </cell>
          <cell r="O2923" t="str">
            <v/>
          </cell>
          <cell r="P2923">
            <v>0</v>
          </cell>
          <cell r="T2923" t="str">
            <v/>
          </cell>
          <cell r="V2923">
            <v>0</v>
          </cell>
          <cell r="W2923" t="str">
            <v/>
          </cell>
          <cell r="X2923" t="str">
            <v/>
          </cell>
        </row>
        <row r="2924">
          <cell r="E2924" t="str">
            <v/>
          </cell>
          <cell r="L2924" t="str">
            <v/>
          </cell>
          <cell r="N2924" t="str">
            <v/>
          </cell>
          <cell r="O2924" t="str">
            <v/>
          </cell>
          <cell r="P2924">
            <v>0</v>
          </cell>
          <cell r="T2924" t="str">
            <v/>
          </cell>
          <cell r="V2924">
            <v>0</v>
          </cell>
          <cell r="W2924" t="str">
            <v/>
          </cell>
          <cell r="X2924" t="str">
            <v/>
          </cell>
        </row>
        <row r="2925">
          <cell r="E2925" t="str">
            <v/>
          </cell>
          <cell r="L2925" t="str">
            <v/>
          </cell>
          <cell r="N2925" t="str">
            <v/>
          </cell>
          <cell r="O2925" t="str">
            <v/>
          </cell>
          <cell r="P2925">
            <v>0</v>
          </cell>
          <cell r="T2925" t="str">
            <v/>
          </cell>
          <cell r="V2925">
            <v>0</v>
          </cell>
          <cell r="W2925" t="str">
            <v/>
          </cell>
          <cell r="X2925" t="str">
            <v/>
          </cell>
        </row>
        <row r="2926">
          <cell r="E2926" t="str">
            <v>Subtotal Materiales</v>
          </cell>
          <cell r="L2926" t="str">
            <v/>
          </cell>
          <cell r="V2926">
            <v>325097.76</v>
          </cell>
          <cell r="W2926" t="str">
            <v>$/</v>
          </cell>
          <cell r="X2926" t="str">
            <v>Gl</v>
          </cell>
        </row>
        <row r="2927">
          <cell r="E2927" t="str">
            <v>Desperdicio</v>
          </cell>
          <cell r="U2927" t="str">
            <v>=</v>
          </cell>
          <cell r="V2927">
            <v>0</v>
          </cell>
          <cell r="W2927" t="str">
            <v/>
          </cell>
          <cell r="X2927" t="str">
            <v/>
          </cell>
          <cell r="Y2927">
            <v>325097.76</v>
          </cell>
          <cell r="Z2927" t="str">
            <v>$/</v>
          </cell>
          <cell r="AA2927" t="str">
            <v>Mes</v>
          </cell>
        </row>
        <row r="2929">
          <cell r="C2929">
            <v>1430</v>
          </cell>
          <cell r="E2929" t="str">
            <v>COSTO DEL ITEM</v>
          </cell>
          <cell r="Y2929">
            <v>325097.76</v>
          </cell>
          <cell r="Z2929" t="str">
            <v>$/</v>
          </cell>
          <cell r="AA2929" t="str">
            <v>Gl</v>
          </cell>
        </row>
        <row r="2931">
          <cell r="E2931" t="str">
            <v>Gastos Generales y Otros Gastos</v>
          </cell>
        </row>
        <row r="2932">
          <cell r="E2932" t="str">
            <v>Indirectos</v>
          </cell>
          <cell r="V2932">
            <v>0.18</v>
          </cell>
          <cell r="Y2932">
            <v>58517.599999999999</v>
          </cell>
          <cell r="Z2932" t="str">
            <v>$/</v>
          </cell>
          <cell r="AA2932" t="str">
            <v>Gl</v>
          </cell>
        </row>
        <row r="2933">
          <cell r="E2933" t="str">
            <v>Beneficios</v>
          </cell>
          <cell r="V2933">
            <v>0.1</v>
          </cell>
          <cell r="Y2933">
            <v>32509.78</v>
          </cell>
          <cell r="Z2933" t="str">
            <v>$/</v>
          </cell>
          <cell r="AA2933" t="str">
            <v>Gl</v>
          </cell>
        </row>
        <row r="2934">
          <cell r="Y2934">
            <v>416125.14</v>
          </cell>
          <cell r="Z2934" t="str">
            <v>$/</v>
          </cell>
          <cell r="AA2934" t="str">
            <v>Gl</v>
          </cell>
        </row>
        <row r="2935">
          <cell r="E2935" t="str">
            <v>Gastos Financieros</v>
          </cell>
          <cell r="V2935">
            <v>0.02</v>
          </cell>
          <cell r="Y2935">
            <v>8322.5</v>
          </cell>
          <cell r="Z2935" t="str">
            <v>$/</v>
          </cell>
          <cell r="AA2935" t="str">
            <v>Gl</v>
          </cell>
        </row>
        <row r="2936">
          <cell r="Y2936">
            <v>424447.64</v>
          </cell>
          <cell r="Z2936" t="str">
            <v>$/</v>
          </cell>
          <cell r="AA2936" t="str">
            <v>Gl</v>
          </cell>
        </row>
        <row r="2937">
          <cell r="E2937" t="str">
            <v>I.V.A.</v>
          </cell>
          <cell r="V2937">
            <v>0.21</v>
          </cell>
          <cell r="Y2937">
            <v>89134</v>
          </cell>
          <cell r="Z2937" t="str">
            <v>$/</v>
          </cell>
          <cell r="AA2937" t="str">
            <v>Gl</v>
          </cell>
        </row>
        <row r="2938">
          <cell r="B2938">
            <v>1430</v>
          </cell>
          <cell r="V2938" t="str">
            <v>ADOPTADO</v>
          </cell>
          <cell r="Y2938">
            <v>513581.64</v>
          </cell>
          <cell r="Z2938" t="str">
            <v>$/</v>
          </cell>
          <cell r="AA2938" t="str">
            <v>Gl</v>
          </cell>
        </row>
      </sheetData>
      <sheetData sheetId="3" refreshError="1">
        <row r="12">
          <cell r="E12" t="str">
            <v>Item:</v>
          </cell>
          <cell r="F12">
            <v>1</v>
          </cell>
        </row>
        <row r="13">
          <cell r="D13">
            <v>12101</v>
          </cell>
          <cell r="E13" t="str">
            <v>Descripción:</v>
          </cell>
          <cell r="F13" t="str">
            <v xml:space="preserve"> AUX Elaboración de concreto asfaltico</v>
          </cell>
          <cell r="R13" t="str">
            <v>Unidad:</v>
          </cell>
          <cell r="T13" t="str">
            <v>Tn</v>
          </cell>
        </row>
        <row r="15">
          <cell r="E15" t="str">
            <v>1º - Equipo</v>
          </cell>
        </row>
        <row r="16">
          <cell r="D16">
            <v>5020</v>
          </cell>
          <cell r="E16" t="str">
            <v>Planta de asfaltó 100 Tn/hs.</v>
          </cell>
          <cell r="Q16">
            <v>1</v>
          </cell>
          <cell r="T16">
            <v>250</v>
          </cell>
          <cell r="U16" t="str">
            <v>HP</v>
          </cell>
          <cell r="V16">
            <v>1579500</v>
          </cell>
          <cell r="W16" t="str">
            <v>$</v>
          </cell>
        </row>
        <row r="17">
          <cell r="D17">
            <v>5018</v>
          </cell>
          <cell r="E17" t="str">
            <v>Cargadora frontal de 3,1m3</v>
          </cell>
          <cell r="Q17">
            <v>1</v>
          </cell>
          <cell r="T17">
            <v>160</v>
          </cell>
          <cell r="U17" t="str">
            <v>HP</v>
          </cell>
          <cell r="V17">
            <v>663000</v>
          </cell>
          <cell r="W17" t="str">
            <v>$</v>
          </cell>
        </row>
        <row r="18">
          <cell r="D18">
            <v>5021</v>
          </cell>
          <cell r="E18" t="str">
            <v>Grupo electrógeno 165 KVA</v>
          </cell>
          <cell r="Q18">
            <v>1</v>
          </cell>
          <cell r="T18">
            <v>350</v>
          </cell>
          <cell r="U18" t="str">
            <v>HP</v>
          </cell>
          <cell r="V18">
            <v>129870</v>
          </cell>
          <cell r="W18" t="str">
            <v>$</v>
          </cell>
        </row>
        <row r="19">
          <cell r="D19">
            <v>5012</v>
          </cell>
          <cell r="E19" t="str">
            <v>Camión volcador chico de 7m3</v>
          </cell>
          <cell r="Q19">
            <v>2</v>
          </cell>
          <cell r="T19">
            <v>280</v>
          </cell>
          <cell r="U19" t="str">
            <v>HP</v>
          </cell>
          <cell r="V19">
            <v>249600</v>
          </cell>
          <cell r="W19" t="str">
            <v>$</v>
          </cell>
        </row>
        <row r="20">
          <cell r="E20" t="str">
            <v/>
          </cell>
          <cell r="T20" t="str">
            <v/>
          </cell>
          <cell r="U20" t="str">
            <v/>
          </cell>
          <cell r="V20" t="str">
            <v/>
          </cell>
          <cell r="W20" t="str">
            <v/>
          </cell>
        </row>
        <row r="21">
          <cell r="E21" t="str">
            <v/>
          </cell>
          <cell r="T21" t="str">
            <v/>
          </cell>
          <cell r="U21" t="str">
            <v/>
          </cell>
          <cell r="V21" t="str">
            <v/>
          </cell>
          <cell r="W21" t="str">
            <v/>
          </cell>
        </row>
        <row r="22">
          <cell r="E22" t="str">
            <v/>
          </cell>
          <cell r="T22" t="str">
            <v/>
          </cell>
          <cell r="U22" t="str">
            <v/>
          </cell>
          <cell r="V22" t="str">
            <v/>
          </cell>
          <cell r="W22" t="str">
            <v/>
          </cell>
        </row>
        <row r="23">
          <cell r="E23" t="str">
            <v/>
          </cell>
          <cell r="T23" t="str">
            <v/>
          </cell>
          <cell r="U23" t="str">
            <v/>
          </cell>
          <cell r="V23" t="str">
            <v/>
          </cell>
          <cell r="W23" t="str">
            <v/>
          </cell>
        </row>
        <row r="24">
          <cell r="E24" t="str">
            <v/>
          </cell>
          <cell r="T24" t="str">
            <v/>
          </cell>
          <cell r="U24" t="str">
            <v/>
          </cell>
          <cell r="V24" t="str">
            <v/>
          </cell>
          <cell r="W24" t="str">
            <v/>
          </cell>
        </row>
        <row r="25">
          <cell r="T25">
            <v>1320</v>
          </cell>
          <cell r="U25" t="str">
            <v>HP</v>
          </cell>
          <cell r="V25">
            <v>2871570</v>
          </cell>
          <cell r="W25" t="str">
            <v>$</v>
          </cell>
        </row>
        <row r="27">
          <cell r="E27" t="str">
            <v>Rendimiento:</v>
          </cell>
          <cell r="K27">
            <v>300</v>
          </cell>
          <cell r="N27" t="str">
            <v>Tn</v>
          </cell>
          <cell r="O27" t="str">
            <v>/ d</v>
          </cell>
        </row>
        <row r="29">
          <cell r="E29" t="str">
            <v>Amortización e intereses:</v>
          </cell>
        </row>
        <row r="30">
          <cell r="E30">
            <v>2871570</v>
          </cell>
          <cell r="F30" t="str">
            <v>$</v>
          </cell>
          <cell r="G30" t="str">
            <v>x</v>
          </cell>
          <cell r="H30">
            <v>8</v>
          </cell>
          <cell r="I30" t="str">
            <v>h/d</v>
          </cell>
          <cell r="J30" t="str">
            <v>+</v>
          </cell>
          <cell r="K30">
            <v>2871570</v>
          </cell>
          <cell r="L30" t="str">
            <v>$</v>
          </cell>
          <cell r="M30" t="str">
            <v>x</v>
          </cell>
          <cell r="N30">
            <v>0.14000000000000001</v>
          </cell>
          <cell r="O30" t="str">
            <v>/ a</v>
          </cell>
          <cell r="P30" t="str">
            <v>x</v>
          </cell>
          <cell r="Q30">
            <v>8</v>
          </cell>
          <cell r="R30" t="str">
            <v>h/d</v>
          </cell>
          <cell r="S30" t="str">
            <v>=</v>
          </cell>
          <cell r="T30">
            <v>3101.3</v>
          </cell>
          <cell r="U30" t="str">
            <v>$/d</v>
          </cell>
        </row>
        <row r="31">
          <cell r="E31">
            <v>10000</v>
          </cell>
          <cell r="G31" t="str">
            <v>h</v>
          </cell>
          <cell r="K31">
            <v>2</v>
          </cell>
          <cell r="M31" t="str">
            <v>x</v>
          </cell>
          <cell r="N31">
            <v>2000</v>
          </cell>
          <cell r="O31" t="str">
            <v>h / a</v>
          </cell>
        </row>
        <row r="33">
          <cell r="E33" t="str">
            <v>Reparaciones y Repuestos:</v>
          </cell>
        </row>
        <row r="34">
          <cell r="E34">
            <v>0.75</v>
          </cell>
          <cell r="F34" t="str">
            <v>de amortización</v>
          </cell>
          <cell r="T34">
            <v>1722.94</v>
          </cell>
          <cell r="U34" t="str">
            <v>$/d</v>
          </cell>
        </row>
        <row r="36">
          <cell r="E36" t="str">
            <v>Combustibles:</v>
          </cell>
        </row>
        <row r="37">
          <cell r="E37" t="str">
            <v>Gas Oil</v>
          </cell>
        </row>
        <row r="38">
          <cell r="E38">
            <v>0.14499999999999999</v>
          </cell>
          <cell r="F38" t="str">
            <v>l/HP</v>
          </cell>
          <cell r="H38" t="str">
            <v>x</v>
          </cell>
          <cell r="I38">
            <v>1320</v>
          </cell>
          <cell r="J38" t="str">
            <v>HP  x  8 h/d   x</v>
          </cell>
          <cell r="N38">
            <v>2.76</v>
          </cell>
          <cell r="O38" t="str">
            <v>$ / l</v>
          </cell>
          <cell r="S38" t="str">
            <v>=</v>
          </cell>
          <cell r="T38">
            <v>4226.1099999999997</v>
          </cell>
          <cell r="U38" t="str">
            <v>$/d</v>
          </cell>
        </row>
        <row r="40">
          <cell r="E40" t="str">
            <v>Lubricantes</v>
          </cell>
        </row>
        <row r="41">
          <cell r="E41">
            <v>0.3</v>
          </cell>
          <cell r="F41" t="str">
            <v>de combustibles</v>
          </cell>
          <cell r="T41">
            <v>1267.83</v>
          </cell>
          <cell r="U41" t="str">
            <v>$/d</v>
          </cell>
        </row>
        <row r="43">
          <cell r="E43" t="str">
            <v>Mano de Obra</v>
          </cell>
        </row>
        <row r="44">
          <cell r="D44">
            <v>9010</v>
          </cell>
          <cell r="E44" t="str">
            <v>OFICIAL ESPECIALIZADO</v>
          </cell>
          <cell r="K44">
            <v>2</v>
          </cell>
          <cell r="L44" t="str">
            <v>x</v>
          </cell>
          <cell r="N44">
            <v>450.56</v>
          </cell>
          <cell r="O44" t="str">
            <v>$/d</v>
          </cell>
          <cell r="P44" t="str">
            <v>=</v>
          </cell>
          <cell r="Q44">
            <v>901.12</v>
          </cell>
          <cell r="S44" t="str">
            <v>$/d</v>
          </cell>
        </row>
        <row r="45">
          <cell r="D45">
            <v>9020</v>
          </cell>
          <cell r="E45" t="str">
            <v>OFICIAL</v>
          </cell>
          <cell r="K45">
            <v>2</v>
          </cell>
          <cell r="L45" t="str">
            <v>x</v>
          </cell>
          <cell r="N45">
            <v>420.88</v>
          </cell>
          <cell r="O45" t="str">
            <v>$/d</v>
          </cell>
          <cell r="P45" t="str">
            <v>=</v>
          </cell>
          <cell r="Q45">
            <v>841.76</v>
          </cell>
          <cell r="S45" t="str">
            <v>$/d</v>
          </cell>
        </row>
        <row r="46">
          <cell r="D46">
            <v>9030</v>
          </cell>
          <cell r="E46" t="str">
            <v>MEDIO OFICIAL</v>
          </cell>
          <cell r="L46" t="str">
            <v/>
          </cell>
          <cell r="N46">
            <v>403.04</v>
          </cell>
          <cell r="O46" t="str">
            <v>$/d</v>
          </cell>
          <cell r="P46" t="str">
            <v>=</v>
          </cell>
          <cell r="Q46">
            <v>0</v>
          </cell>
          <cell r="S46" t="str">
            <v>$/d</v>
          </cell>
        </row>
        <row r="47">
          <cell r="D47">
            <v>9040</v>
          </cell>
          <cell r="E47" t="str">
            <v>AYUDANTE</v>
          </cell>
          <cell r="K47">
            <v>2</v>
          </cell>
          <cell r="L47" t="str">
            <v>x</v>
          </cell>
          <cell r="N47">
            <v>392.64</v>
          </cell>
          <cell r="O47" t="str">
            <v>$/d</v>
          </cell>
          <cell r="P47" t="str">
            <v>=</v>
          </cell>
          <cell r="Q47">
            <v>785.28</v>
          </cell>
          <cell r="S47" t="str">
            <v>$/d</v>
          </cell>
        </row>
        <row r="48">
          <cell r="Q48">
            <v>2528.16</v>
          </cell>
          <cell r="S48" t="str">
            <v>$/d</v>
          </cell>
        </row>
        <row r="49">
          <cell r="E49" t="str">
            <v>Vigilancia</v>
          </cell>
          <cell r="K49">
            <v>0</v>
          </cell>
          <cell r="N49">
            <v>0.1</v>
          </cell>
          <cell r="Q49">
            <v>252.816</v>
          </cell>
          <cell r="S49" t="str">
            <v>$/d</v>
          </cell>
          <cell r="T49">
            <v>2780.9759999999997</v>
          </cell>
          <cell r="U49" t="str">
            <v>$/d</v>
          </cell>
        </row>
        <row r="51">
          <cell r="K51" t="str">
            <v>Costo Diario</v>
          </cell>
          <cell r="T51">
            <v>13099.155999999999</v>
          </cell>
          <cell r="U51" t="str">
            <v>$/d</v>
          </cell>
        </row>
        <row r="53">
          <cell r="E53" t="str">
            <v>Rendimiento</v>
          </cell>
          <cell r="K53">
            <v>300</v>
          </cell>
          <cell r="N53" t="str">
            <v>Tn</v>
          </cell>
          <cell r="O53" t="str">
            <v>/ d</v>
          </cell>
        </row>
        <row r="55">
          <cell r="E55" t="str">
            <v>Costo por Unid.:</v>
          </cell>
          <cell r="K55">
            <v>13099.155999999999</v>
          </cell>
          <cell r="M55" t="str">
            <v>$ / d</v>
          </cell>
          <cell r="S55" t="str">
            <v>=</v>
          </cell>
          <cell r="Y55">
            <v>43.66</v>
          </cell>
          <cell r="Z55" t="str">
            <v>$/</v>
          </cell>
          <cell r="AA55" t="str">
            <v>Tn</v>
          </cell>
        </row>
        <row r="56">
          <cell r="K56">
            <v>300</v>
          </cell>
          <cell r="L56" t="str">
            <v>Tn</v>
          </cell>
          <cell r="N56" t="str">
            <v>/ d</v>
          </cell>
        </row>
        <row r="57">
          <cell r="M57" t="str">
            <v/>
          </cell>
        </row>
        <row r="58">
          <cell r="E58" t="str">
            <v>2º - Materiales</v>
          </cell>
        </row>
        <row r="59">
          <cell r="D59">
            <v>1008</v>
          </cell>
          <cell r="E59" t="str">
            <v>Agregado 0-19 triturado</v>
          </cell>
          <cell r="K59">
            <v>0.56000000000000005</v>
          </cell>
          <cell r="L59" t="str">
            <v>m3</v>
          </cell>
          <cell r="M59" t="str">
            <v>/</v>
          </cell>
          <cell r="N59" t="str">
            <v>Tn</v>
          </cell>
          <cell r="O59" t="str">
            <v>x</v>
          </cell>
          <cell r="P59">
            <v>67.238399999999999</v>
          </cell>
          <cell r="S59" t="str">
            <v>$/</v>
          </cell>
          <cell r="T59" t="str">
            <v>m3</v>
          </cell>
          <cell r="U59" t="str">
            <v>=</v>
          </cell>
          <cell r="V59">
            <v>37.65</v>
          </cell>
          <cell r="W59" t="str">
            <v>$/</v>
          </cell>
          <cell r="X59" t="str">
            <v>Tn</v>
          </cell>
        </row>
        <row r="60">
          <cell r="D60">
            <v>1002</v>
          </cell>
          <cell r="E60" t="str">
            <v xml:space="preserve">Material zarandeado </v>
          </cell>
          <cell r="K60">
            <v>0.36</v>
          </cell>
          <cell r="L60" t="str">
            <v>m3</v>
          </cell>
          <cell r="M60" t="str">
            <v>/</v>
          </cell>
          <cell r="N60" t="str">
            <v>Tn</v>
          </cell>
          <cell r="O60" t="str">
            <v>x</v>
          </cell>
          <cell r="P60">
            <v>33.619199999999999</v>
          </cell>
          <cell r="S60" t="str">
            <v>$/</v>
          </cell>
          <cell r="T60" t="str">
            <v>m3</v>
          </cell>
          <cell r="U60" t="str">
            <v>=</v>
          </cell>
          <cell r="V60">
            <v>12.1</v>
          </cell>
          <cell r="W60" t="str">
            <v>$/</v>
          </cell>
          <cell r="X60" t="str">
            <v>Tn</v>
          </cell>
        </row>
        <row r="61">
          <cell r="D61">
            <v>1043</v>
          </cell>
          <cell r="E61" t="str">
            <v>Cemento asfáltico 70/100</v>
          </cell>
          <cell r="K61">
            <v>0.06</v>
          </cell>
          <cell r="L61" t="str">
            <v>tn</v>
          </cell>
          <cell r="M61" t="str">
            <v>/</v>
          </cell>
          <cell r="N61" t="str">
            <v>Tn</v>
          </cell>
          <cell r="O61" t="str">
            <v>x</v>
          </cell>
          <cell r="P61">
            <v>1998.588</v>
          </cell>
          <cell r="S61" t="str">
            <v>$/</v>
          </cell>
          <cell r="T61" t="str">
            <v>tn</v>
          </cell>
          <cell r="U61" t="str">
            <v>=</v>
          </cell>
          <cell r="V61">
            <v>119.92</v>
          </cell>
          <cell r="W61" t="str">
            <v>$/</v>
          </cell>
          <cell r="X61" t="str">
            <v>Tn</v>
          </cell>
        </row>
        <row r="62">
          <cell r="D62">
            <v>1010</v>
          </cell>
          <cell r="E62" t="str">
            <v>Filler calcáreo</v>
          </cell>
          <cell r="K62">
            <v>0.03</v>
          </cell>
          <cell r="L62" t="str">
            <v>tn</v>
          </cell>
          <cell r="M62" t="str">
            <v>/</v>
          </cell>
          <cell r="N62" t="str">
            <v>Tn</v>
          </cell>
          <cell r="O62" t="str">
            <v>x</v>
          </cell>
          <cell r="P62">
            <v>656.625</v>
          </cell>
          <cell r="S62" t="str">
            <v>$/</v>
          </cell>
          <cell r="T62" t="str">
            <v>tn</v>
          </cell>
          <cell r="U62" t="str">
            <v>=</v>
          </cell>
          <cell r="V62">
            <v>19.7</v>
          </cell>
          <cell r="W62" t="str">
            <v>$/</v>
          </cell>
          <cell r="X62" t="str">
            <v>Tn</v>
          </cell>
        </row>
        <row r="63">
          <cell r="D63">
            <v>1044</v>
          </cell>
          <cell r="E63" t="str">
            <v>Mejorador de adherencia</v>
          </cell>
          <cell r="K63">
            <v>0.2</v>
          </cell>
          <cell r="L63" t="str">
            <v>kg</v>
          </cell>
          <cell r="M63" t="str">
            <v>/</v>
          </cell>
          <cell r="N63" t="str">
            <v>Tn</v>
          </cell>
          <cell r="O63" t="str">
            <v>x</v>
          </cell>
          <cell r="P63">
            <v>6.1812000000000005</v>
          </cell>
          <cell r="S63" t="str">
            <v>$/</v>
          </cell>
          <cell r="T63" t="str">
            <v>kg</v>
          </cell>
          <cell r="U63" t="str">
            <v>=</v>
          </cell>
          <cell r="V63">
            <v>1.24</v>
          </cell>
          <cell r="W63" t="str">
            <v>$/</v>
          </cell>
          <cell r="X63" t="str">
            <v>Tn</v>
          </cell>
        </row>
        <row r="64">
          <cell r="D64">
            <v>1301</v>
          </cell>
          <cell r="E64" t="str">
            <v>Gas-oil</v>
          </cell>
          <cell r="K64">
            <v>3.3E-3</v>
          </cell>
          <cell r="L64" t="str">
            <v>tn</v>
          </cell>
          <cell r="M64" t="str">
            <v>/</v>
          </cell>
          <cell r="N64" t="str">
            <v>Tn</v>
          </cell>
          <cell r="O64" t="str">
            <v>x</v>
          </cell>
          <cell r="P64">
            <v>2600</v>
          </cell>
          <cell r="S64" t="str">
            <v>$/</v>
          </cell>
          <cell r="T64" t="str">
            <v>tn</v>
          </cell>
          <cell r="U64" t="str">
            <v>=</v>
          </cell>
          <cell r="V64">
            <v>8.58</v>
          </cell>
          <cell r="W64" t="str">
            <v>$/</v>
          </cell>
          <cell r="X64" t="str">
            <v>Tn</v>
          </cell>
        </row>
        <row r="65">
          <cell r="D65">
            <v>1308</v>
          </cell>
          <cell r="E65" t="str">
            <v>Ful - oil</v>
          </cell>
          <cell r="K65">
            <v>7.7000000000000002E-3</v>
          </cell>
          <cell r="L65" t="str">
            <v>tn</v>
          </cell>
          <cell r="M65" t="str">
            <v>/</v>
          </cell>
          <cell r="N65" t="str">
            <v>Tn</v>
          </cell>
          <cell r="O65" t="str">
            <v>x</v>
          </cell>
          <cell r="P65">
            <v>2295</v>
          </cell>
          <cell r="S65" t="str">
            <v>$/</v>
          </cell>
          <cell r="T65" t="str">
            <v>tn</v>
          </cell>
          <cell r="U65" t="str">
            <v>=</v>
          </cell>
          <cell r="V65">
            <v>17.670000000000002</v>
          </cell>
          <cell r="W65" t="str">
            <v>$/</v>
          </cell>
          <cell r="X65" t="str">
            <v>Tn</v>
          </cell>
        </row>
        <row r="66">
          <cell r="E66" t="str">
            <v/>
          </cell>
          <cell r="L66" t="str">
            <v/>
          </cell>
          <cell r="N66" t="str">
            <v/>
          </cell>
          <cell r="O66" t="str">
            <v/>
          </cell>
          <cell r="P66">
            <v>0</v>
          </cell>
          <cell r="T66" t="str">
            <v/>
          </cell>
          <cell r="V66">
            <v>0</v>
          </cell>
          <cell r="W66" t="str">
            <v/>
          </cell>
          <cell r="X66" t="str">
            <v/>
          </cell>
        </row>
        <row r="67">
          <cell r="E67" t="str">
            <v>Subtotal Materiales</v>
          </cell>
          <cell r="L67" t="str">
            <v/>
          </cell>
          <cell r="V67">
            <v>216.86</v>
          </cell>
          <cell r="W67" t="str">
            <v>$/</v>
          </cell>
          <cell r="X67" t="str">
            <v>Tn</v>
          </cell>
        </row>
        <row r="68">
          <cell r="E68" t="str">
            <v>Desperdicio</v>
          </cell>
          <cell r="T68">
            <v>0.05</v>
          </cell>
          <cell r="U68" t="str">
            <v>=</v>
          </cell>
          <cell r="V68">
            <v>10.84</v>
          </cell>
          <cell r="W68" t="str">
            <v>$/</v>
          </cell>
          <cell r="X68" t="str">
            <v>Tn</v>
          </cell>
          <cell r="Y68">
            <v>227.70000000000002</v>
          </cell>
          <cell r="Z68" t="str">
            <v>$/</v>
          </cell>
          <cell r="AA68" t="str">
            <v>Tn</v>
          </cell>
        </row>
        <row r="70">
          <cell r="D70">
            <v>12101.1</v>
          </cell>
          <cell r="E70" t="str">
            <v>COSTO DEL ITEM</v>
          </cell>
          <cell r="V70" t="str">
            <v>ADOPTADO</v>
          </cell>
          <cell r="Y70">
            <v>271.36</v>
          </cell>
          <cell r="Z70" t="str">
            <v>$/</v>
          </cell>
          <cell r="AA70" t="str">
            <v>Tn</v>
          </cell>
        </row>
        <row r="72">
          <cell r="E72" t="str">
            <v>Item:</v>
          </cell>
          <cell r="F72">
            <v>2</v>
          </cell>
        </row>
        <row r="73">
          <cell r="D73">
            <v>12102</v>
          </cell>
          <cell r="E73" t="str">
            <v>Descripción:</v>
          </cell>
          <cell r="F73" t="str">
            <v>AUX Suelo seleccionado para terraplén</v>
          </cell>
          <cell r="R73" t="str">
            <v>Unidad:</v>
          </cell>
          <cell r="T73" t="str">
            <v>m3</v>
          </cell>
        </row>
        <row r="75">
          <cell r="E75" t="str">
            <v>1º - Equipo</v>
          </cell>
        </row>
        <row r="76">
          <cell r="D76">
            <v>5018</v>
          </cell>
          <cell r="E76" t="str">
            <v>Cargadora frontal de 3,1m3</v>
          </cell>
          <cell r="Q76">
            <v>1</v>
          </cell>
          <cell r="T76">
            <v>160</v>
          </cell>
          <cell r="U76" t="str">
            <v>HP</v>
          </cell>
          <cell r="V76">
            <v>663000</v>
          </cell>
          <cell r="W76" t="str">
            <v>$</v>
          </cell>
        </row>
        <row r="77">
          <cell r="D77">
            <v>5011</v>
          </cell>
          <cell r="E77" t="str">
            <v>Retroexcavadora sobre orugas</v>
          </cell>
          <cell r="Q77">
            <v>1</v>
          </cell>
          <cell r="T77">
            <v>115</v>
          </cell>
          <cell r="U77" t="str">
            <v>HP</v>
          </cell>
          <cell r="V77">
            <v>598650</v>
          </cell>
          <cell r="W77" t="str">
            <v>$</v>
          </cell>
        </row>
        <row r="78">
          <cell r="D78">
            <v>5029</v>
          </cell>
          <cell r="E78" t="str">
            <v>Grupo electrógeno 53 KVA</v>
          </cell>
          <cell r="Q78">
            <v>1</v>
          </cell>
          <cell r="T78">
            <v>76</v>
          </cell>
          <cell r="U78" t="str">
            <v>HP</v>
          </cell>
          <cell r="V78">
            <v>140400</v>
          </cell>
          <cell r="W78" t="str">
            <v>$</v>
          </cell>
        </row>
        <row r="79">
          <cell r="D79">
            <v>5051</v>
          </cell>
          <cell r="E79" t="str">
            <v>Planta clasificadora de áridos</v>
          </cell>
          <cell r="Q79">
            <v>1</v>
          </cell>
          <cell r="T79">
            <v>45</v>
          </cell>
          <cell r="U79" t="str">
            <v>HP</v>
          </cell>
          <cell r="V79">
            <v>516672</v>
          </cell>
          <cell r="W79" t="str">
            <v>$</v>
          </cell>
        </row>
        <row r="80">
          <cell r="E80" t="str">
            <v/>
          </cell>
          <cell r="T80" t="str">
            <v/>
          </cell>
          <cell r="U80" t="str">
            <v/>
          </cell>
          <cell r="V80" t="str">
            <v/>
          </cell>
          <cell r="W80" t="str">
            <v/>
          </cell>
        </row>
        <row r="81">
          <cell r="E81" t="str">
            <v/>
          </cell>
          <cell r="T81" t="str">
            <v/>
          </cell>
          <cell r="U81" t="str">
            <v/>
          </cell>
          <cell r="V81" t="str">
            <v/>
          </cell>
          <cell r="W81" t="str">
            <v/>
          </cell>
        </row>
        <row r="82">
          <cell r="E82" t="str">
            <v/>
          </cell>
          <cell r="T82" t="str">
            <v/>
          </cell>
          <cell r="U82" t="str">
            <v/>
          </cell>
          <cell r="V82" t="str">
            <v/>
          </cell>
          <cell r="W82" t="str">
            <v/>
          </cell>
        </row>
        <row r="83">
          <cell r="E83" t="str">
            <v/>
          </cell>
          <cell r="T83" t="str">
            <v/>
          </cell>
          <cell r="U83" t="str">
            <v/>
          </cell>
          <cell r="V83" t="str">
            <v/>
          </cell>
          <cell r="W83" t="str">
            <v/>
          </cell>
        </row>
        <row r="84">
          <cell r="E84" t="str">
            <v/>
          </cell>
          <cell r="T84" t="str">
            <v/>
          </cell>
          <cell r="U84" t="str">
            <v/>
          </cell>
          <cell r="V84" t="str">
            <v/>
          </cell>
          <cell r="W84" t="str">
            <v/>
          </cell>
        </row>
        <row r="85">
          <cell r="T85">
            <v>396</v>
          </cell>
          <cell r="U85" t="str">
            <v>HP</v>
          </cell>
          <cell r="V85">
            <v>1918722</v>
          </cell>
          <cell r="W85" t="str">
            <v>$</v>
          </cell>
        </row>
        <row r="87">
          <cell r="E87" t="str">
            <v>Rendimiento:</v>
          </cell>
          <cell r="K87">
            <v>370</v>
          </cell>
          <cell r="N87" t="str">
            <v>m3</v>
          </cell>
          <cell r="O87" t="str">
            <v>/ d</v>
          </cell>
        </row>
        <row r="89">
          <cell r="E89" t="str">
            <v>Amortización e intereses:</v>
          </cell>
        </row>
        <row r="90">
          <cell r="E90">
            <v>1918722</v>
          </cell>
          <cell r="F90" t="str">
            <v>$</v>
          </cell>
          <cell r="G90" t="str">
            <v>x</v>
          </cell>
          <cell r="H90">
            <v>8</v>
          </cell>
          <cell r="I90" t="str">
            <v>h/d</v>
          </cell>
          <cell r="J90" t="str">
            <v>+</v>
          </cell>
          <cell r="K90">
            <v>1918722</v>
          </cell>
          <cell r="L90" t="str">
            <v>$</v>
          </cell>
          <cell r="M90" t="str">
            <v>x</v>
          </cell>
          <cell r="N90">
            <v>0.14000000000000001</v>
          </cell>
          <cell r="O90" t="str">
            <v>/ a</v>
          </cell>
          <cell r="P90" t="str">
            <v>x</v>
          </cell>
          <cell r="Q90">
            <v>8</v>
          </cell>
          <cell r="R90" t="str">
            <v>h/d</v>
          </cell>
          <cell r="S90" t="str">
            <v>=</v>
          </cell>
          <cell r="T90">
            <v>2072.2199999999998</v>
          </cell>
          <cell r="U90" t="str">
            <v>$/d</v>
          </cell>
        </row>
        <row r="91">
          <cell r="E91">
            <v>10000</v>
          </cell>
          <cell r="G91" t="str">
            <v>h</v>
          </cell>
          <cell r="K91">
            <v>2</v>
          </cell>
          <cell r="M91" t="str">
            <v>x</v>
          </cell>
          <cell r="N91">
            <v>2000</v>
          </cell>
          <cell r="O91" t="str">
            <v>h / a</v>
          </cell>
        </row>
        <row r="93">
          <cell r="E93" t="str">
            <v>Reparaciones y Repuestos:</v>
          </cell>
        </row>
        <row r="94">
          <cell r="E94">
            <v>0.75</v>
          </cell>
          <cell r="F94" t="str">
            <v>de amortización</v>
          </cell>
          <cell r="T94">
            <v>1151.23</v>
          </cell>
          <cell r="U94" t="str">
            <v>$/d</v>
          </cell>
        </row>
        <row r="96">
          <cell r="E96" t="str">
            <v>Combustibles:</v>
          </cell>
        </row>
        <row r="97">
          <cell r="E97" t="str">
            <v>Gas Oil</v>
          </cell>
        </row>
        <row r="98">
          <cell r="E98">
            <v>0.14499999999999999</v>
          </cell>
          <cell r="F98" t="str">
            <v>l/HP</v>
          </cell>
          <cell r="H98" t="str">
            <v>x</v>
          </cell>
          <cell r="I98">
            <v>396</v>
          </cell>
          <cell r="J98" t="str">
            <v>HP  x  8 h/d   x</v>
          </cell>
          <cell r="N98">
            <v>2.76</v>
          </cell>
          <cell r="O98" t="str">
            <v>$ / l</v>
          </cell>
          <cell r="S98" t="str">
            <v>=</v>
          </cell>
          <cell r="T98">
            <v>1267.83</v>
          </cell>
          <cell r="U98" t="str">
            <v>$/d</v>
          </cell>
        </row>
        <row r="100">
          <cell r="E100" t="str">
            <v>Lubricantes</v>
          </cell>
        </row>
        <row r="101">
          <cell r="E101">
            <v>0.3</v>
          </cell>
          <cell r="F101" t="str">
            <v>de combustibles</v>
          </cell>
          <cell r="T101">
            <v>380.35</v>
          </cell>
          <cell r="U101" t="str">
            <v>$/d</v>
          </cell>
        </row>
        <row r="103">
          <cell r="E103" t="str">
            <v>Mano de Obra</v>
          </cell>
        </row>
        <row r="104">
          <cell r="D104">
            <v>9010</v>
          </cell>
          <cell r="E104" t="str">
            <v>OFICIAL ESPECIALIZADO</v>
          </cell>
          <cell r="K104">
            <v>2</v>
          </cell>
          <cell r="L104" t="str">
            <v>x</v>
          </cell>
          <cell r="N104">
            <v>450.56</v>
          </cell>
          <cell r="O104" t="str">
            <v>$/d</v>
          </cell>
          <cell r="P104" t="str">
            <v>=</v>
          </cell>
          <cell r="Q104">
            <v>901.12</v>
          </cell>
          <cell r="S104" t="str">
            <v>$/d</v>
          </cell>
        </row>
        <row r="105">
          <cell r="D105">
            <v>9020</v>
          </cell>
          <cell r="E105" t="str">
            <v>OFICIAL</v>
          </cell>
          <cell r="K105">
            <v>1</v>
          </cell>
          <cell r="L105" t="str">
            <v>x</v>
          </cell>
          <cell r="N105">
            <v>420.88</v>
          </cell>
          <cell r="O105" t="str">
            <v>$/d</v>
          </cell>
          <cell r="P105" t="str">
            <v>=</v>
          </cell>
          <cell r="Q105">
            <v>420.88</v>
          </cell>
          <cell r="S105" t="str">
            <v>$/d</v>
          </cell>
        </row>
        <row r="106">
          <cell r="D106">
            <v>9030</v>
          </cell>
          <cell r="E106" t="str">
            <v>MEDIO OFICIAL</v>
          </cell>
          <cell r="L106" t="str">
            <v/>
          </cell>
          <cell r="N106">
            <v>403.04</v>
          </cell>
          <cell r="O106" t="str">
            <v>$/d</v>
          </cell>
          <cell r="P106" t="str">
            <v>=</v>
          </cell>
          <cell r="Q106">
            <v>0</v>
          </cell>
          <cell r="S106" t="str">
            <v>$/d</v>
          </cell>
        </row>
        <row r="107">
          <cell r="D107">
            <v>9040</v>
          </cell>
          <cell r="E107" t="str">
            <v>AYUDANTE</v>
          </cell>
          <cell r="K107">
            <v>1</v>
          </cell>
          <cell r="L107" t="str">
            <v>x</v>
          </cell>
          <cell r="N107">
            <v>392.64</v>
          </cell>
          <cell r="O107" t="str">
            <v>$/d</v>
          </cell>
          <cell r="P107" t="str">
            <v>=</v>
          </cell>
          <cell r="Q107">
            <v>392.64</v>
          </cell>
          <cell r="S107" t="str">
            <v>$/d</v>
          </cell>
        </row>
        <row r="108">
          <cell r="Q108">
            <v>1714.6399999999999</v>
          </cell>
          <cell r="S108" t="str">
            <v>$/d</v>
          </cell>
        </row>
        <row r="109">
          <cell r="E109" t="str">
            <v>Vigilancia</v>
          </cell>
          <cell r="K109">
            <v>0</v>
          </cell>
          <cell r="Q109">
            <v>0</v>
          </cell>
          <cell r="S109" t="str">
            <v/>
          </cell>
          <cell r="T109">
            <v>1714.6399999999999</v>
          </cell>
          <cell r="U109" t="str">
            <v>$/d</v>
          </cell>
        </row>
        <row r="111">
          <cell r="K111" t="str">
            <v>Costo Diario</v>
          </cell>
          <cell r="T111">
            <v>6586.27</v>
          </cell>
          <cell r="U111" t="str">
            <v>$/d</v>
          </cell>
        </row>
        <row r="113">
          <cell r="E113" t="str">
            <v>Rendimiento</v>
          </cell>
          <cell r="K113">
            <v>370</v>
          </cell>
          <cell r="N113" t="str">
            <v>m3</v>
          </cell>
          <cell r="O113" t="str">
            <v>/ d</v>
          </cell>
        </row>
        <row r="115">
          <cell r="E115" t="str">
            <v>Costo por Unid.:</v>
          </cell>
          <cell r="K115">
            <v>6586.27</v>
          </cell>
          <cell r="M115" t="str">
            <v>$ / d</v>
          </cell>
          <cell r="S115" t="str">
            <v>=</v>
          </cell>
          <cell r="Y115">
            <v>17.8</v>
          </cell>
          <cell r="Z115" t="str">
            <v>$/</v>
          </cell>
          <cell r="AA115" t="str">
            <v>m3</v>
          </cell>
        </row>
        <row r="116">
          <cell r="K116">
            <v>370</v>
          </cell>
          <cell r="L116" t="str">
            <v>m3</v>
          </cell>
          <cell r="N116" t="str">
            <v>/ d</v>
          </cell>
        </row>
        <row r="117">
          <cell r="M117" t="str">
            <v/>
          </cell>
        </row>
        <row r="118">
          <cell r="E118" t="str">
            <v>2º - Materiales</v>
          </cell>
        </row>
        <row r="119">
          <cell r="D119">
            <v>1020</v>
          </cell>
          <cell r="E119" t="str">
            <v>Derecho de explotación de cantera</v>
          </cell>
          <cell r="K119">
            <v>1</v>
          </cell>
          <cell r="L119" t="str">
            <v>m3</v>
          </cell>
          <cell r="M119" t="str">
            <v>/</v>
          </cell>
          <cell r="N119" t="str">
            <v>m3</v>
          </cell>
          <cell r="O119" t="str">
            <v>x</v>
          </cell>
          <cell r="P119">
            <v>12.607199999999999</v>
          </cell>
          <cell r="S119" t="str">
            <v>$/</v>
          </cell>
          <cell r="T119" t="str">
            <v>m3</v>
          </cell>
          <cell r="U119" t="str">
            <v>=</v>
          </cell>
          <cell r="V119">
            <v>12.61</v>
          </cell>
          <cell r="W119" t="str">
            <v>$/</v>
          </cell>
          <cell r="X119" t="str">
            <v>m3</v>
          </cell>
        </row>
        <row r="120">
          <cell r="E120" t="str">
            <v/>
          </cell>
          <cell r="L120" t="str">
            <v/>
          </cell>
          <cell r="M120" t="str">
            <v/>
          </cell>
          <cell r="N120" t="str">
            <v/>
          </cell>
          <cell r="O120" t="str">
            <v/>
          </cell>
          <cell r="P120">
            <v>0</v>
          </cell>
          <cell r="S120" t="str">
            <v/>
          </cell>
          <cell r="T120" t="str">
            <v/>
          </cell>
          <cell r="U120" t="str">
            <v/>
          </cell>
          <cell r="V120">
            <v>0</v>
          </cell>
          <cell r="W120" t="str">
            <v/>
          </cell>
          <cell r="X120" t="str">
            <v/>
          </cell>
        </row>
        <row r="121">
          <cell r="E121" t="str">
            <v/>
          </cell>
          <cell r="L121" t="str">
            <v/>
          </cell>
          <cell r="M121" t="str">
            <v/>
          </cell>
          <cell r="N121" t="str">
            <v/>
          </cell>
          <cell r="O121" t="str">
            <v/>
          </cell>
          <cell r="P121">
            <v>0</v>
          </cell>
          <cell r="S121" t="str">
            <v/>
          </cell>
          <cell r="T121" t="str">
            <v/>
          </cell>
          <cell r="U121" t="str">
            <v/>
          </cell>
          <cell r="V121">
            <v>0</v>
          </cell>
          <cell r="W121" t="str">
            <v/>
          </cell>
          <cell r="X121" t="str">
            <v/>
          </cell>
        </row>
        <row r="122">
          <cell r="E122" t="str">
            <v/>
          </cell>
          <cell r="L122" t="str">
            <v/>
          </cell>
          <cell r="M122" t="str">
            <v/>
          </cell>
          <cell r="N122" t="str">
            <v/>
          </cell>
          <cell r="O122" t="str">
            <v/>
          </cell>
          <cell r="P122">
            <v>0</v>
          </cell>
          <cell r="S122" t="str">
            <v/>
          </cell>
          <cell r="T122" t="str">
            <v/>
          </cell>
          <cell r="U122" t="str">
            <v/>
          </cell>
          <cell r="V122">
            <v>0</v>
          </cell>
          <cell r="W122" t="str">
            <v/>
          </cell>
          <cell r="X122" t="str">
            <v/>
          </cell>
        </row>
        <row r="123">
          <cell r="E123" t="str">
            <v/>
          </cell>
          <cell r="L123" t="str">
            <v/>
          </cell>
          <cell r="M123" t="str">
            <v/>
          </cell>
          <cell r="N123" t="str">
            <v/>
          </cell>
          <cell r="O123" t="str">
            <v/>
          </cell>
          <cell r="P123">
            <v>0</v>
          </cell>
          <cell r="S123" t="str">
            <v/>
          </cell>
          <cell r="T123" t="str">
            <v/>
          </cell>
          <cell r="U123" t="str">
            <v/>
          </cell>
          <cell r="V123">
            <v>0</v>
          </cell>
          <cell r="W123" t="str">
            <v/>
          </cell>
          <cell r="X123" t="str">
            <v/>
          </cell>
        </row>
        <row r="124">
          <cell r="E124" t="str">
            <v/>
          </cell>
          <cell r="L124" t="str">
            <v/>
          </cell>
          <cell r="M124" t="str">
            <v/>
          </cell>
          <cell r="N124" t="str">
            <v/>
          </cell>
          <cell r="O124" t="str">
            <v/>
          </cell>
          <cell r="P124">
            <v>0</v>
          </cell>
          <cell r="S124" t="str">
            <v/>
          </cell>
          <cell r="T124" t="str">
            <v/>
          </cell>
          <cell r="U124" t="str">
            <v/>
          </cell>
          <cell r="V124">
            <v>0</v>
          </cell>
          <cell r="W124" t="str">
            <v/>
          </cell>
          <cell r="X124" t="str">
            <v/>
          </cell>
        </row>
        <row r="125">
          <cell r="E125" t="str">
            <v/>
          </cell>
          <cell r="L125" t="str">
            <v/>
          </cell>
          <cell r="M125" t="str">
            <v/>
          </cell>
          <cell r="N125" t="str">
            <v/>
          </cell>
          <cell r="O125" t="str">
            <v/>
          </cell>
          <cell r="P125">
            <v>0</v>
          </cell>
          <cell r="S125" t="str">
            <v/>
          </cell>
          <cell r="T125" t="str">
            <v/>
          </cell>
          <cell r="U125" t="str">
            <v/>
          </cell>
          <cell r="V125">
            <v>0</v>
          </cell>
          <cell r="W125" t="str">
            <v/>
          </cell>
          <cell r="X125" t="str">
            <v/>
          </cell>
        </row>
        <row r="126">
          <cell r="E126" t="str">
            <v/>
          </cell>
          <cell r="L126" t="str">
            <v/>
          </cell>
          <cell r="M126" t="str">
            <v/>
          </cell>
          <cell r="N126" t="str">
            <v/>
          </cell>
          <cell r="O126" t="str">
            <v/>
          </cell>
          <cell r="P126">
            <v>0</v>
          </cell>
          <cell r="S126" t="str">
            <v/>
          </cell>
          <cell r="T126" t="str">
            <v/>
          </cell>
          <cell r="U126" t="str">
            <v/>
          </cell>
          <cell r="V126">
            <v>0</v>
          </cell>
          <cell r="W126" t="str">
            <v/>
          </cell>
          <cell r="X126" t="str">
            <v/>
          </cell>
        </row>
        <row r="127">
          <cell r="E127" t="str">
            <v>Subtotal Materiales</v>
          </cell>
          <cell r="L127" t="str">
            <v/>
          </cell>
          <cell r="V127">
            <v>12.61</v>
          </cell>
          <cell r="W127" t="str">
            <v>$/</v>
          </cell>
          <cell r="X127" t="str">
            <v>m3</v>
          </cell>
        </row>
        <row r="128">
          <cell r="E128" t="str">
            <v>Desperdicio</v>
          </cell>
          <cell r="T128">
            <v>0.03</v>
          </cell>
          <cell r="U128" t="str">
            <v/>
          </cell>
          <cell r="V128">
            <v>0.38</v>
          </cell>
          <cell r="W128" t="str">
            <v>$/</v>
          </cell>
          <cell r="X128" t="str">
            <v>m3</v>
          </cell>
          <cell r="Y128">
            <v>12.99</v>
          </cell>
          <cell r="Z128" t="str">
            <v>$/</v>
          </cell>
          <cell r="AA128" t="str">
            <v>m3</v>
          </cell>
        </row>
        <row r="130">
          <cell r="D130">
            <v>12102.1</v>
          </cell>
          <cell r="E130" t="str">
            <v>COSTO DEL ITEM</v>
          </cell>
          <cell r="V130" t="str">
            <v>ADOPTADO</v>
          </cell>
          <cell r="Y130">
            <v>30.79</v>
          </cell>
          <cell r="Z130" t="str">
            <v>$/</v>
          </cell>
          <cell r="AA130" t="str">
            <v>m3</v>
          </cell>
        </row>
        <row r="131">
          <cell r="E131" t="str">
            <v>Item:</v>
          </cell>
          <cell r="F131">
            <v>3</v>
          </cell>
        </row>
        <row r="132">
          <cell r="D132">
            <v>12103</v>
          </cell>
          <cell r="E132" t="str">
            <v>Descripción:</v>
          </cell>
          <cell r="F132" t="str">
            <v>AUX Suelo seleccionado Base, Sub base y Banquina</v>
          </cell>
          <cell r="R132" t="str">
            <v>Unidad:</v>
          </cell>
          <cell r="T132" t="str">
            <v>m3</v>
          </cell>
        </row>
        <row r="134">
          <cell r="E134" t="str">
            <v>1º - Equipo</v>
          </cell>
        </row>
        <row r="135">
          <cell r="D135">
            <v>5018</v>
          </cell>
          <cell r="E135" t="str">
            <v>Cargadora frontal de 3,1m3</v>
          </cell>
          <cell r="Q135">
            <v>1</v>
          </cell>
          <cell r="T135">
            <v>160</v>
          </cell>
          <cell r="U135" t="str">
            <v>HP</v>
          </cell>
          <cell r="V135">
            <v>663000</v>
          </cell>
          <cell r="W135" t="str">
            <v>$</v>
          </cell>
        </row>
        <row r="136">
          <cell r="D136">
            <v>5011</v>
          </cell>
          <cell r="E136" t="str">
            <v>Retroexcavadora sobre orugas</v>
          </cell>
          <cell r="Q136">
            <v>1</v>
          </cell>
          <cell r="T136">
            <v>115</v>
          </cell>
          <cell r="U136" t="str">
            <v>HP</v>
          </cell>
          <cell r="V136">
            <v>598650</v>
          </cell>
          <cell r="W136" t="str">
            <v>$</v>
          </cell>
        </row>
        <row r="137">
          <cell r="D137">
            <v>5029</v>
          </cell>
          <cell r="E137" t="str">
            <v>Grupo electrógeno 53 KVA</v>
          </cell>
          <cell r="Q137">
            <v>1</v>
          </cell>
          <cell r="T137">
            <v>76</v>
          </cell>
          <cell r="U137" t="str">
            <v>HP</v>
          </cell>
          <cell r="V137">
            <v>140400</v>
          </cell>
          <cell r="W137" t="str">
            <v>$</v>
          </cell>
        </row>
        <row r="138">
          <cell r="D138">
            <v>5051</v>
          </cell>
          <cell r="E138" t="str">
            <v>Planta clasificadora de áridos</v>
          </cell>
          <cell r="Q138">
            <v>1</v>
          </cell>
          <cell r="T138">
            <v>45</v>
          </cell>
          <cell r="U138" t="str">
            <v>HP</v>
          </cell>
          <cell r="V138">
            <v>516672</v>
          </cell>
          <cell r="W138" t="str">
            <v>$</v>
          </cell>
        </row>
        <row r="139">
          <cell r="E139" t="str">
            <v/>
          </cell>
          <cell r="T139" t="str">
            <v/>
          </cell>
          <cell r="U139" t="str">
            <v/>
          </cell>
          <cell r="V139" t="str">
            <v/>
          </cell>
          <cell r="W139" t="str">
            <v/>
          </cell>
        </row>
        <row r="140">
          <cell r="E140" t="str">
            <v/>
          </cell>
          <cell r="T140" t="str">
            <v/>
          </cell>
          <cell r="U140" t="str">
            <v/>
          </cell>
          <cell r="V140" t="str">
            <v/>
          </cell>
          <cell r="W140" t="str">
            <v/>
          </cell>
        </row>
        <row r="141">
          <cell r="E141" t="str">
            <v/>
          </cell>
          <cell r="T141" t="str">
            <v/>
          </cell>
          <cell r="U141" t="str">
            <v/>
          </cell>
          <cell r="V141" t="str">
            <v/>
          </cell>
          <cell r="W141" t="str">
            <v/>
          </cell>
        </row>
        <row r="142">
          <cell r="E142" t="str">
            <v/>
          </cell>
          <cell r="T142" t="str">
            <v/>
          </cell>
          <cell r="U142" t="str">
            <v/>
          </cell>
          <cell r="V142" t="str">
            <v/>
          </cell>
          <cell r="W142" t="str">
            <v/>
          </cell>
        </row>
        <row r="143">
          <cell r="E143" t="str">
            <v/>
          </cell>
          <cell r="T143" t="str">
            <v/>
          </cell>
          <cell r="U143" t="str">
            <v/>
          </cell>
          <cell r="V143" t="str">
            <v/>
          </cell>
          <cell r="W143" t="str">
            <v/>
          </cell>
        </row>
        <row r="144">
          <cell r="T144">
            <v>396</v>
          </cell>
          <cell r="U144" t="str">
            <v>HP</v>
          </cell>
          <cell r="V144">
            <v>1918722</v>
          </cell>
          <cell r="W144" t="str">
            <v>$</v>
          </cell>
        </row>
        <row r="146">
          <cell r="E146" t="str">
            <v>Rendimiento:</v>
          </cell>
          <cell r="K146">
            <v>280</v>
          </cell>
          <cell r="N146" t="str">
            <v>m3</v>
          </cell>
          <cell r="O146" t="str">
            <v>/ d</v>
          </cell>
        </row>
        <row r="148">
          <cell r="E148" t="str">
            <v>Amortización e intereses:</v>
          </cell>
        </row>
        <row r="149">
          <cell r="E149">
            <v>1918722</v>
          </cell>
          <cell r="F149" t="str">
            <v>$</v>
          </cell>
          <cell r="G149" t="str">
            <v>x</v>
          </cell>
          <cell r="H149">
            <v>8</v>
          </cell>
          <cell r="I149" t="str">
            <v>h/d</v>
          </cell>
          <cell r="J149" t="str">
            <v>+</v>
          </cell>
          <cell r="K149">
            <v>1918722</v>
          </cell>
          <cell r="L149" t="str">
            <v>$</v>
          </cell>
          <cell r="M149" t="str">
            <v>x</v>
          </cell>
          <cell r="N149">
            <v>0.14000000000000001</v>
          </cell>
          <cell r="O149" t="str">
            <v>/ a</v>
          </cell>
          <cell r="P149" t="str">
            <v>x</v>
          </cell>
          <cell r="Q149">
            <v>8</v>
          </cell>
          <cell r="R149" t="str">
            <v>h/d</v>
          </cell>
          <cell r="S149" t="str">
            <v>=</v>
          </cell>
          <cell r="T149">
            <v>2072.2199999999998</v>
          </cell>
          <cell r="U149" t="str">
            <v>$/d</v>
          </cell>
        </row>
        <row r="150">
          <cell r="E150">
            <v>10000</v>
          </cell>
          <cell r="G150" t="str">
            <v>h</v>
          </cell>
          <cell r="K150">
            <v>2</v>
          </cell>
          <cell r="M150" t="str">
            <v>x</v>
          </cell>
          <cell r="N150">
            <v>2000</v>
          </cell>
          <cell r="O150" t="str">
            <v>h / a</v>
          </cell>
        </row>
        <row r="152">
          <cell r="E152" t="str">
            <v>Reparaciones y Repuestos:</v>
          </cell>
        </row>
        <row r="153">
          <cell r="E153">
            <v>0.75</v>
          </cell>
          <cell r="F153" t="str">
            <v>de amortización</v>
          </cell>
          <cell r="T153">
            <v>1151.23</v>
          </cell>
          <cell r="U153" t="str">
            <v>$/d</v>
          </cell>
        </row>
        <row r="155">
          <cell r="E155" t="str">
            <v>Combustibles:</v>
          </cell>
        </row>
        <row r="156">
          <cell r="E156" t="str">
            <v>Gas Oil</v>
          </cell>
        </row>
        <row r="157">
          <cell r="E157">
            <v>0.14499999999999999</v>
          </cell>
          <cell r="F157" t="str">
            <v>l/HP</v>
          </cell>
          <cell r="H157" t="str">
            <v>x</v>
          </cell>
          <cell r="I157">
            <v>396</v>
          </cell>
          <cell r="J157" t="str">
            <v>HP  x  8 h/d   x</v>
          </cell>
          <cell r="N157">
            <v>2.76</v>
          </cell>
          <cell r="O157" t="str">
            <v>$ / l</v>
          </cell>
          <cell r="S157" t="str">
            <v>=</v>
          </cell>
          <cell r="T157">
            <v>1267.83</v>
          </cell>
          <cell r="U157" t="str">
            <v>$/d</v>
          </cell>
        </row>
        <row r="159">
          <cell r="E159" t="str">
            <v>Lubricantes</v>
          </cell>
        </row>
        <row r="160">
          <cell r="E160">
            <v>0.3</v>
          </cell>
          <cell r="F160" t="str">
            <v>de combustibles</v>
          </cell>
          <cell r="T160">
            <v>380.35</v>
          </cell>
          <cell r="U160" t="str">
            <v>$/d</v>
          </cell>
        </row>
        <row r="162">
          <cell r="E162" t="str">
            <v>Mano de Obra</v>
          </cell>
        </row>
        <row r="163">
          <cell r="D163">
            <v>9010</v>
          </cell>
          <cell r="E163" t="str">
            <v>OFICIAL ESPECIALIZADO</v>
          </cell>
          <cell r="K163">
            <v>2</v>
          </cell>
          <cell r="L163" t="str">
            <v>x</v>
          </cell>
          <cell r="N163">
            <v>450.56</v>
          </cell>
          <cell r="O163" t="str">
            <v>$/d</v>
          </cell>
          <cell r="P163" t="str">
            <v>=</v>
          </cell>
          <cell r="Q163">
            <v>901.12</v>
          </cell>
          <cell r="S163" t="str">
            <v>$/d</v>
          </cell>
        </row>
        <row r="164">
          <cell r="D164">
            <v>9020</v>
          </cell>
          <cell r="E164" t="str">
            <v>OFICIAL</v>
          </cell>
          <cell r="K164">
            <v>1</v>
          </cell>
          <cell r="L164" t="str">
            <v>x</v>
          </cell>
          <cell r="N164">
            <v>420.88</v>
          </cell>
          <cell r="O164" t="str">
            <v>$/d</v>
          </cell>
          <cell r="P164" t="str">
            <v>=</v>
          </cell>
          <cell r="Q164">
            <v>420.88</v>
          </cell>
          <cell r="S164" t="str">
            <v>$/d</v>
          </cell>
        </row>
        <row r="165">
          <cell r="E165" t="str">
            <v/>
          </cell>
          <cell r="L165" t="str">
            <v/>
          </cell>
          <cell r="N165">
            <v>0</v>
          </cell>
          <cell r="O165" t="str">
            <v/>
          </cell>
          <cell r="P165" t="str">
            <v/>
          </cell>
          <cell r="Q165">
            <v>0</v>
          </cell>
          <cell r="S165" t="str">
            <v/>
          </cell>
        </row>
        <row r="166">
          <cell r="D166">
            <v>9040</v>
          </cell>
          <cell r="E166" t="str">
            <v>AYUDANTE</v>
          </cell>
          <cell r="K166">
            <v>2</v>
          </cell>
          <cell r="L166" t="str">
            <v>x</v>
          </cell>
          <cell r="N166">
            <v>392.64</v>
          </cell>
          <cell r="O166" t="str">
            <v>$/d</v>
          </cell>
          <cell r="P166" t="str">
            <v>=</v>
          </cell>
          <cell r="Q166">
            <v>785.28</v>
          </cell>
          <cell r="S166" t="str">
            <v>$/d</v>
          </cell>
        </row>
        <row r="167">
          <cell r="Q167">
            <v>2107.2799999999997</v>
          </cell>
          <cell r="S167" t="str">
            <v>$/d</v>
          </cell>
        </row>
        <row r="168">
          <cell r="E168" t="str">
            <v>Vigilancia</v>
          </cell>
          <cell r="K168">
            <v>0.1</v>
          </cell>
          <cell r="Q168">
            <v>210.73</v>
          </cell>
          <cell r="S168" t="str">
            <v>$/d</v>
          </cell>
          <cell r="T168">
            <v>2318.0099999999998</v>
          </cell>
          <cell r="U168" t="str">
            <v>$/d</v>
          </cell>
        </row>
        <row r="170">
          <cell r="K170" t="str">
            <v>Costo Diario</v>
          </cell>
          <cell r="T170">
            <v>7189.6399999999994</v>
          </cell>
          <cell r="U170" t="str">
            <v>$/d</v>
          </cell>
        </row>
        <row r="172">
          <cell r="E172" t="str">
            <v>Rendimiento</v>
          </cell>
          <cell r="K172">
            <v>280</v>
          </cell>
          <cell r="N172" t="str">
            <v>m3</v>
          </cell>
          <cell r="O172" t="str">
            <v>/ d</v>
          </cell>
        </row>
        <row r="174">
          <cell r="E174" t="str">
            <v>Costo por Unid.:</v>
          </cell>
          <cell r="K174">
            <v>7189.6399999999994</v>
          </cell>
          <cell r="M174" t="str">
            <v>$ / d</v>
          </cell>
          <cell r="S174" t="str">
            <v>=</v>
          </cell>
          <cell r="Y174">
            <v>25.68</v>
          </cell>
          <cell r="Z174" t="str">
            <v>$/</v>
          </cell>
          <cell r="AA174" t="str">
            <v>m3</v>
          </cell>
        </row>
        <row r="175">
          <cell r="K175">
            <v>280</v>
          </cell>
          <cell r="L175" t="str">
            <v>m3</v>
          </cell>
          <cell r="N175" t="str">
            <v>/ d</v>
          </cell>
        </row>
        <row r="176">
          <cell r="M176" t="str">
            <v/>
          </cell>
        </row>
        <row r="177">
          <cell r="E177" t="str">
            <v>2º - Materiales</v>
          </cell>
        </row>
        <row r="178">
          <cell r="D178">
            <v>1020</v>
          </cell>
          <cell r="E178" t="str">
            <v>Derecho de explotación de cantera</v>
          </cell>
          <cell r="K178">
            <v>1</v>
          </cell>
          <cell r="L178" t="str">
            <v>m3</v>
          </cell>
          <cell r="M178" t="str">
            <v>/</v>
          </cell>
          <cell r="N178" t="str">
            <v>m3</v>
          </cell>
          <cell r="O178" t="str">
            <v>x</v>
          </cell>
          <cell r="P178">
            <v>12.607199999999999</v>
          </cell>
          <cell r="S178" t="str">
            <v>$/</v>
          </cell>
          <cell r="T178" t="str">
            <v>m3</v>
          </cell>
          <cell r="U178" t="str">
            <v>=</v>
          </cell>
          <cell r="V178">
            <v>12.61</v>
          </cell>
          <cell r="W178" t="str">
            <v>$/</v>
          </cell>
          <cell r="X178" t="str">
            <v>m3</v>
          </cell>
        </row>
        <row r="179">
          <cell r="E179" t="str">
            <v/>
          </cell>
          <cell r="L179" t="str">
            <v/>
          </cell>
          <cell r="M179" t="str">
            <v/>
          </cell>
          <cell r="N179" t="str">
            <v/>
          </cell>
          <cell r="O179" t="str">
            <v/>
          </cell>
          <cell r="P179">
            <v>0</v>
          </cell>
          <cell r="S179" t="str">
            <v/>
          </cell>
          <cell r="T179" t="str">
            <v/>
          </cell>
          <cell r="U179" t="str">
            <v/>
          </cell>
          <cell r="V179">
            <v>0</v>
          </cell>
          <cell r="W179" t="str">
            <v/>
          </cell>
          <cell r="X179" t="str">
            <v/>
          </cell>
        </row>
        <row r="180">
          <cell r="E180" t="str">
            <v/>
          </cell>
          <cell r="L180" t="str">
            <v/>
          </cell>
          <cell r="M180" t="str">
            <v/>
          </cell>
          <cell r="N180" t="str">
            <v/>
          </cell>
          <cell r="O180" t="str">
            <v/>
          </cell>
          <cell r="P180">
            <v>0</v>
          </cell>
          <cell r="S180" t="str">
            <v/>
          </cell>
          <cell r="T180" t="str">
            <v/>
          </cell>
          <cell r="U180" t="str">
            <v/>
          </cell>
          <cell r="V180">
            <v>0</v>
          </cell>
          <cell r="W180" t="str">
            <v/>
          </cell>
          <cell r="X180" t="str">
            <v/>
          </cell>
        </row>
        <row r="181">
          <cell r="E181" t="str">
            <v/>
          </cell>
          <cell r="L181" t="str">
            <v/>
          </cell>
          <cell r="M181" t="str">
            <v/>
          </cell>
          <cell r="N181" t="str">
            <v/>
          </cell>
          <cell r="O181" t="str">
            <v/>
          </cell>
          <cell r="P181">
            <v>0</v>
          </cell>
          <cell r="S181" t="str">
            <v/>
          </cell>
          <cell r="T181" t="str">
            <v/>
          </cell>
          <cell r="U181" t="str">
            <v/>
          </cell>
          <cell r="V181">
            <v>0</v>
          </cell>
          <cell r="W181" t="str">
            <v/>
          </cell>
          <cell r="X181" t="str">
            <v/>
          </cell>
        </row>
        <row r="182">
          <cell r="E182" t="str">
            <v/>
          </cell>
          <cell r="L182" t="str">
            <v/>
          </cell>
          <cell r="M182" t="str">
            <v/>
          </cell>
          <cell r="N182" t="str">
            <v/>
          </cell>
          <cell r="O182" t="str">
            <v/>
          </cell>
          <cell r="P182">
            <v>0</v>
          </cell>
          <cell r="S182" t="str">
            <v/>
          </cell>
          <cell r="T182" t="str">
            <v/>
          </cell>
          <cell r="U182" t="str">
            <v/>
          </cell>
          <cell r="V182">
            <v>0</v>
          </cell>
          <cell r="W182" t="str">
            <v/>
          </cell>
          <cell r="X182" t="str">
            <v/>
          </cell>
        </row>
        <row r="183">
          <cell r="E183" t="str">
            <v/>
          </cell>
          <cell r="L183" t="str">
            <v/>
          </cell>
          <cell r="M183" t="str">
            <v/>
          </cell>
          <cell r="N183" t="str">
            <v/>
          </cell>
          <cell r="O183" t="str">
            <v/>
          </cell>
          <cell r="P183">
            <v>0</v>
          </cell>
          <cell r="S183" t="str">
            <v/>
          </cell>
          <cell r="T183" t="str">
            <v/>
          </cell>
          <cell r="U183" t="str">
            <v/>
          </cell>
          <cell r="V183">
            <v>0</v>
          </cell>
          <cell r="W183" t="str">
            <v/>
          </cell>
          <cell r="X183" t="str">
            <v/>
          </cell>
        </row>
        <row r="184">
          <cell r="E184" t="str">
            <v/>
          </cell>
          <cell r="L184" t="str">
            <v/>
          </cell>
          <cell r="M184" t="str">
            <v/>
          </cell>
          <cell r="N184" t="str">
            <v/>
          </cell>
          <cell r="O184" t="str">
            <v/>
          </cell>
          <cell r="P184">
            <v>0</v>
          </cell>
          <cell r="S184" t="str">
            <v/>
          </cell>
          <cell r="T184" t="str">
            <v/>
          </cell>
          <cell r="U184" t="str">
            <v/>
          </cell>
          <cell r="V184">
            <v>0</v>
          </cell>
          <cell r="W184" t="str">
            <v/>
          </cell>
          <cell r="X184" t="str">
            <v/>
          </cell>
        </row>
        <row r="185">
          <cell r="E185" t="str">
            <v/>
          </cell>
          <cell r="L185" t="str">
            <v/>
          </cell>
          <cell r="M185" t="str">
            <v/>
          </cell>
          <cell r="N185" t="str">
            <v/>
          </cell>
          <cell r="O185" t="str">
            <v/>
          </cell>
          <cell r="P185">
            <v>0</v>
          </cell>
          <cell r="S185" t="str">
            <v/>
          </cell>
          <cell r="T185" t="str">
            <v/>
          </cell>
          <cell r="U185" t="str">
            <v/>
          </cell>
          <cell r="V185">
            <v>0</v>
          </cell>
          <cell r="W185" t="str">
            <v/>
          </cell>
          <cell r="X185" t="str">
            <v/>
          </cell>
        </row>
        <row r="186">
          <cell r="E186" t="str">
            <v>Subtotal Materiales</v>
          </cell>
          <cell r="L186" t="str">
            <v/>
          </cell>
          <cell r="V186">
            <v>12.61</v>
          </cell>
          <cell r="W186" t="str">
            <v>$/</v>
          </cell>
          <cell r="X186" t="str">
            <v>m3</v>
          </cell>
        </row>
        <row r="187">
          <cell r="E187" t="str">
            <v>Desperdicio</v>
          </cell>
          <cell r="T187">
            <v>0.03</v>
          </cell>
          <cell r="U187" t="str">
            <v>=</v>
          </cell>
          <cell r="V187">
            <v>0.38</v>
          </cell>
          <cell r="W187" t="str">
            <v>$/</v>
          </cell>
          <cell r="X187" t="str">
            <v>m3</v>
          </cell>
          <cell r="Y187">
            <v>12.99</v>
          </cell>
          <cell r="Z187" t="str">
            <v>$/</v>
          </cell>
          <cell r="AA187" t="str">
            <v>m3</v>
          </cell>
        </row>
        <row r="189">
          <cell r="D189">
            <v>12103.1</v>
          </cell>
          <cell r="E189" t="str">
            <v>COSTO DEL ITEM</v>
          </cell>
          <cell r="V189" t="str">
            <v>ADOPTADO</v>
          </cell>
          <cell r="Y189">
            <v>38.67</v>
          </cell>
          <cell r="Z189" t="str">
            <v>$/</v>
          </cell>
          <cell r="AA189" t="str">
            <v>m3</v>
          </cell>
        </row>
        <row r="190">
          <cell r="E190" t="str">
            <v>Item:</v>
          </cell>
          <cell r="F190">
            <v>4</v>
          </cell>
        </row>
        <row r="191">
          <cell r="D191">
            <v>12104</v>
          </cell>
          <cell r="E191" t="str">
            <v>Descripción:</v>
          </cell>
          <cell r="F191" t="str">
            <v>Auxiliar exploatación arena</v>
          </cell>
          <cell r="R191" t="str">
            <v>Unidad:</v>
          </cell>
          <cell r="T191" t="str">
            <v>m3</v>
          </cell>
        </row>
        <row r="193">
          <cell r="E193" t="str">
            <v>1º - Equipo</v>
          </cell>
        </row>
        <row r="194">
          <cell r="D194">
            <v>5011</v>
          </cell>
          <cell r="E194" t="str">
            <v>Retroexcavadora sobre orugas</v>
          </cell>
          <cell r="Q194">
            <v>1</v>
          </cell>
          <cell r="T194">
            <v>115</v>
          </cell>
          <cell r="U194" t="str">
            <v>HP</v>
          </cell>
          <cell r="V194">
            <v>598650</v>
          </cell>
          <cell r="W194" t="str">
            <v>$</v>
          </cell>
        </row>
        <row r="195">
          <cell r="D195">
            <v>5018</v>
          </cell>
          <cell r="E195" t="str">
            <v>Cargadora frontal de 3,1m3</v>
          </cell>
          <cell r="Q195">
            <v>1</v>
          </cell>
          <cell r="T195">
            <v>160</v>
          </cell>
          <cell r="U195" t="str">
            <v>HP</v>
          </cell>
          <cell r="V195">
            <v>663000</v>
          </cell>
          <cell r="W195" t="str">
            <v>$</v>
          </cell>
        </row>
        <row r="196">
          <cell r="D196">
            <v>5012</v>
          </cell>
          <cell r="E196" t="str">
            <v>Camión volcador chico de 7m3</v>
          </cell>
          <cell r="Q196">
            <v>2</v>
          </cell>
          <cell r="T196">
            <v>140</v>
          </cell>
          <cell r="U196" t="str">
            <v>HP</v>
          </cell>
          <cell r="V196">
            <v>124800</v>
          </cell>
          <cell r="W196" t="str">
            <v>$</v>
          </cell>
        </row>
        <row r="197">
          <cell r="D197">
            <v>5044</v>
          </cell>
          <cell r="E197" t="str">
            <v>Planta clasificadora de áridos</v>
          </cell>
          <cell r="Q197">
            <v>1</v>
          </cell>
          <cell r="T197">
            <v>45</v>
          </cell>
          <cell r="U197" t="str">
            <v>HP</v>
          </cell>
          <cell r="V197">
            <v>516672</v>
          </cell>
          <cell r="W197" t="str">
            <v>$</v>
          </cell>
        </row>
        <row r="198">
          <cell r="E198" t="str">
            <v/>
          </cell>
          <cell r="T198" t="str">
            <v/>
          </cell>
          <cell r="U198" t="str">
            <v/>
          </cell>
          <cell r="V198" t="str">
            <v/>
          </cell>
          <cell r="W198" t="str">
            <v/>
          </cell>
        </row>
        <row r="199">
          <cell r="E199" t="str">
            <v/>
          </cell>
          <cell r="T199" t="str">
            <v/>
          </cell>
          <cell r="U199" t="str">
            <v/>
          </cell>
          <cell r="V199" t="str">
            <v/>
          </cell>
          <cell r="W199" t="str">
            <v/>
          </cell>
        </row>
        <row r="200">
          <cell r="E200" t="str">
            <v/>
          </cell>
          <cell r="T200" t="str">
            <v/>
          </cell>
          <cell r="U200" t="str">
            <v/>
          </cell>
          <cell r="V200" t="str">
            <v/>
          </cell>
          <cell r="W200" t="str">
            <v/>
          </cell>
        </row>
        <row r="201">
          <cell r="E201" t="str">
            <v/>
          </cell>
          <cell r="T201" t="str">
            <v/>
          </cell>
          <cell r="U201" t="str">
            <v/>
          </cell>
          <cell r="V201" t="str">
            <v/>
          </cell>
          <cell r="W201" t="str">
            <v/>
          </cell>
        </row>
        <row r="202">
          <cell r="E202" t="str">
            <v/>
          </cell>
          <cell r="T202" t="str">
            <v/>
          </cell>
          <cell r="U202" t="str">
            <v/>
          </cell>
          <cell r="V202" t="str">
            <v/>
          </cell>
          <cell r="W202" t="str">
            <v/>
          </cell>
        </row>
        <row r="203">
          <cell r="T203">
            <v>600</v>
          </cell>
          <cell r="U203" t="str">
            <v>HP</v>
          </cell>
          <cell r="V203">
            <v>2027922</v>
          </cell>
          <cell r="W203" t="str">
            <v>$</v>
          </cell>
        </row>
        <row r="205">
          <cell r="E205" t="str">
            <v>Rendimiento:</v>
          </cell>
          <cell r="K205">
            <v>260</v>
          </cell>
          <cell r="N205" t="str">
            <v>m3</v>
          </cell>
          <cell r="O205" t="str">
            <v>/ d</v>
          </cell>
        </row>
        <row r="207">
          <cell r="E207" t="str">
            <v>Amortización e intereses:</v>
          </cell>
        </row>
        <row r="208">
          <cell r="E208">
            <v>2027922</v>
          </cell>
          <cell r="F208" t="str">
            <v>$</v>
          </cell>
          <cell r="G208" t="str">
            <v>x</v>
          </cell>
          <cell r="H208">
            <v>8</v>
          </cell>
          <cell r="I208" t="str">
            <v>h/d</v>
          </cell>
          <cell r="J208" t="str">
            <v>+</v>
          </cell>
          <cell r="K208">
            <v>2027922</v>
          </cell>
          <cell r="L208" t="str">
            <v>$</v>
          </cell>
          <cell r="M208" t="str">
            <v>x</v>
          </cell>
          <cell r="N208">
            <v>0.14000000000000001</v>
          </cell>
          <cell r="O208" t="str">
            <v>/ a</v>
          </cell>
          <cell r="P208" t="str">
            <v>x</v>
          </cell>
          <cell r="Q208">
            <v>8</v>
          </cell>
          <cell r="R208" t="str">
            <v>h/d</v>
          </cell>
          <cell r="S208" t="str">
            <v>=</v>
          </cell>
          <cell r="T208">
            <v>2190.16</v>
          </cell>
          <cell r="U208" t="str">
            <v>$/d</v>
          </cell>
        </row>
        <row r="209">
          <cell r="E209">
            <v>10000</v>
          </cell>
          <cell r="G209" t="str">
            <v>h</v>
          </cell>
          <cell r="K209">
            <v>2</v>
          </cell>
          <cell r="M209" t="str">
            <v>x</v>
          </cell>
          <cell r="N209">
            <v>2000</v>
          </cell>
          <cell r="O209" t="str">
            <v>h / a</v>
          </cell>
        </row>
        <row r="211">
          <cell r="E211" t="str">
            <v>Reparaciones y Repuestos:</v>
          </cell>
        </row>
        <row r="212">
          <cell r="E212">
            <v>0.75</v>
          </cell>
          <cell r="F212" t="str">
            <v>de amortización</v>
          </cell>
          <cell r="T212">
            <v>1216.75</v>
          </cell>
          <cell r="U212" t="str">
            <v>$/d</v>
          </cell>
        </row>
        <row r="214">
          <cell r="E214" t="str">
            <v>Combustibles:</v>
          </cell>
        </row>
        <row r="215">
          <cell r="E215" t="str">
            <v>Gas Oil</v>
          </cell>
        </row>
        <row r="216">
          <cell r="E216">
            <v>0.14499999999999999</v>
          </cell>
          <cell r="F216" t="str">
            <v>l/HP</v>
          </cell>
          <cell r="H216" t="str">
            <v>x</v>
          </cell>
          <cell r="I216">
            <v>600</v>
          </cell>
          <cell r="J216" t="str">
            <v>HP  x  8 h/d   x</v>
          </cell>
          <cell r="N216">
            <v>2.76</v>
          </cell>
          <cell r="O216" t="str">
            <v>$ / l</v>
          </cell>
          <cell r="S216" t="str">
            <v>=</v>
          </cell>
          <cell r="T216">
            <v>1920.96</v>
          </cell>
          <cell r="U216" t="str">
            <v>$/d</v>
          </cell>
        </row>
        <row r="218">
          <cell r="E218" t="str">
            <v>Lubricantes</v>
          </cell>
        </row>
        <row r="219">
          <cell r="E219">
            <v>0.3</v>
          </cell>
          <cell r="F219" t="str">
            <v>de combustibles</v>
          </cell>
          <cell r="T219">
            <v>576.29</v>
          </cell>
          <cell r="U219" t="str">
            <v>$/d</v>
          </cell>
        </row>
        <row r="221">
          <cell r="E221" t="str">
            <v>Mano de Obra</v>
          </cell>
        </row>
        <row r="222">
          <cell r="D222">
            <v>9010</v>
          </cell>
          <cell r="E222" t="str">
            <v>OFICIAL ESPECIALIZADO</v>
          </cell>
          <cell r="K222">
            <v>3</v>
          </cell>
          <cell r="L222" t="str">
            <v>x</v>
          </cell>
          <cell r="N222">
            <v>450.56</v>
          </cell>
          <cell r="O222" t="str">
            <v>$/d</v>
          </cell>
          <cell r="P222" t="str">
            <v>=</v>
          </cell>
          <cell r="Q222">
            <v>1351.68</v>
          </cell>
          <cell r="S222" t="str">
            <v>$/d</v>
          </cell>
        </row>
        <row r="223">
          <cell r="D223">
            <v>9020</v>
          </cell>
          <cell r="E223" t="str">
            <v>OFICIAL</v>
          </cell>
          <cell r="K223">
            <v>2</v>
          </cell>
          <cell r="L223" t="str">
            <v>x</v>
          </cell>
          <cell r="N223">
            <v>420.88</v>
          </cell>
          <cell r="O223" t="str">
            <v>$/d</v>
          </cell>
          <cell r="P223" t="str">
            <v>=</v>
          </cell>
          <cell r="Q223">
            <v>841.76</v>
          </cell>
          <cell r="S223" t="str">
            <v>$/d</v>
          </cell>
        </row>
        <row r="224">
          <cell r="D224">
            <v>9030</v>
          </cell>
          <cell r="E224" t="str">
            <v>MEDIO OFICIAL</v>
          </cell>
          <cell r="K224">
            <v>0</v>
          </cell>
          <cell r="L224" t="str">
            <v>x</v>
          </cell>
          <cell r="N224">
            <v>403.04</v>
          </cell>
          <cell r="O224" t="str">
            <v>$/d</v>
          </cell>
          <cell r="P224" t="str">
            <v>=</v>
          </cell>
          <cell r="Q224">
            <v>0</v>
          </cell>
          <cell r="S224" t="str">
            <v>$/d</v>
          </cell>
        </row>
        <row r="225">
          <cell r="D225">
            <v>9040</v>
          </cell>
          <cell r="E225" t="str">
            <v>AYUDANTE</v>
          </cell>
          <cell r="K225">
            <v>3</v>
          </cell>
          <cell r="L225" t="str">
            <v>x</v>
          </cell>
          <cell r="N225">
            <v>392.64</v>
          </cell>
          <cell r="O225" t="str">
            <v>$/d</v>
          </cell>
          <cell r="P225" t="str">
            <v>=</v>
          </cell>
          <cell r="Q225">
            <v>1177.92</v>
          </cell>
          <cell r="S225" t="str">
            <v>$/d</v>
          </cell>
        </row>
        <row r="226">
          <cell r="Q226">
            <v>3371.36</v>
          </cell>
          <cell r="S226" t="str">
            <v>$/d</v>
          </cell>
        </row>
        <row r="227">
          <cell r="E227" t="str">
            <v>Vigilancia</v>
          </cell>
          <cell r="K227">
            <v>0.1</v>
          </cell>
          <cell r="Q227">
            <v>337.14</v>
          </cell>
          <cell r="S227" t="str">
            <v>$/d</v>
          </cell>
          <cell r="T227">
            <v>3708.5</v>
          </cell>
          <cell r="U227" t="str">
            <v>$/d</v>
          </cell>
        </row>
        <row r="229">
          <cell r="K229" t="str">
            <v>Costo Diario</v>
          </cell>
          <cell r="T229">
            <v>9612.66</v>
          </cell>
          <cell r="U229" t="str">
            <v>$/d</v>
          </cell>
        </row>
        <row r="231">
          <cell r="E231" t="str">
            <v>Rendimiento</v>
          </cell>
          <cell r="K231">
            <v>260</v>
          </cell>
          <cell r="N231" t="str">
            <v>m3</v>
          </cell>
          <cell r="O231" t="str">
            <v>/ d</v>
          </cell>
        </row>
        <row r="233">
          <cell r="E233" t="str">
            <v>Costo por Unid.:</v>
          </cell>
          <cell r="K233">
            <v>9612.66</v>
          </cell>
          <cell r="M233" t="str">
            <v>$ / d</v>
          </cell>
          <cell r="S233" t="str">
            <v>=</v>
          </cell>
          <cell r="Y233">
            <v>36.97</v>
          </cell>
          <cell r="Z233" t="str">
            <v>$/</v>
          </cell>
          <cell r="AA233" t="str">
            <v>m3</v>
          </cell>
        </row>
        <row r="234">
          <cell r="K234">
            <v>260</v>
          </cell>
          <cell r="L234" t="str">
            <v>m3</v>
          </cell>
          <cell r="N234" t="str">
            <v>/ d</v>
          </cell>
        </row>
        <row r="235">
          <cell r="M235" t="str">
            <v/>
          </cell>
        </row>
        <row r="236">
          <cell r="E236" t="str">
            <v>2º - Materiales</v>
          </cell>
        </row>
        <row r="237">
          <cell r="D237">
            <v>1020</v>
          </cell>
          <cell r="E237" t="str">
            <v>Derecho de explotación de cantera</v>
          </cell>
          <cell r="K237">
            <v>1</v>
          </cell>
          <cell r="L237" t="str">
            <v>m3</v>
          </cell>
          <cell r="M237" t="str">
            <v>/</v>
          </cell>
          <cell r="N237" t="str">
            <v>m3</v>
          </cell>
          <cell r="O237" t="str">
            <v>x</v>
          </cell>
          <cell r="P237">
            <v>12.607199999999999</v>
          </cell>
          <cell r="S237" t="str">
            <v>$/</v>
          </cell>
          <cell r="T237" t="str">
            <v>m3</v>
          </cell>
          <cell r="U237" t="str">
            <v>=</v>
          </cell>
          <cell r="V237">
            <v>12.61</v>
          </cell>
          <cell r="W237" t="str">
            <v>$/</v>
          </cell>
          <cell r="X237" t="str">
            <v>m3</v>
          </cell>
        </row>
        <row r="245">
          <cell r="E245" t="str">
            <v>Subtotal Materiales</v>
          </cell>
          <cell r="L245" t="str">
            <v/>
          </cell>
          <cell r="V245">
            <v>12.61</v>
          </cell>
          <cell r="W245" t="str">
            <v>$/</v>
          </cell>
          <cell r="X245" t="str">
            <v>m3</v>
          </cell>
        </row>
        <row r="246">
          <cell r="E246" t="str">
            <v>Desperdicio</v>
          </cell>
          <cell r="T246">
            <v>0.03</v>
          </cell>
          <cell r="U246">
            <v>0</v>
          </cell>
          <cell r="V246">
            <v>0.38</v>
          </cell>
          <cell r="W246" t="str">
            <v>$/</v>
          </cell>
          <cell r="X246" t="str">
            <v>m3</v>
          </cell>
          <cell r="Y246">
            <v>12.99</v>
          </cell>
          <cell r="Z246" t="str">
            <v>$/</v>
          </cell>
          <cell r="AA246" t="str">
            <v>m3</v>
          </cell>
        </row>
        <row r="248">
          <cell r="D248">
            <v>12104.1</v>
          </cell>
          <cell r="E248" t="str">
            <v>COSTO DEL ITEM</v>
          </cell>
          <cell r="V248" t="str">
            <v>ADOPTADO</v>
          </cell>
          <cell r="Y248">
            <v>49.96</v>
          </cell>
          <cell r="Z248" t="str">
            <v>$/</v>
          </cell>
          <cell r="AA248" t="str">
            <v>m3</v>
          </cell>
        </row>
        <row r="249">
          <cell r="E249" t="str">
            <v>Item:</v>
          </cell>
          <cell r="F249">
            <v>6</v>
          </cell>
        </row>
        <row r="250">
          <cell r="D250">
            <v>12105</v>
          </cell>
          <cell r="E250" t="str">
            <v>Descripción:</v>
          </cell>
          <cell r="F250" t="str">
            <v>Auxiliar explotación piedra</v>
          </cell>
          <cell r="R250" t="str">
            <v>Unidad:</v>
          </cell>
          <cell r="T250" t="str">
            <v>m3</v>
          </cell>
        </row>
        <row r="252">
          <cell r="E252" t="str">
            <v>1º - Equipo</v>
          </cell>
        </row>
        <row r="253">
          <cell r="D253">
            <v>5011</v>
          </cell>
          <cell r="E253" t="str">
            <v>Retroexcavadora sobre orugas</v>
          </cell>
          <cell r="Q253">
            <v>1</v>
          </cell>
          <cell r="T253">
            <v>115</v>
          </cell>
          <cell r="U253" t="str">
            <v>HP</v>
          </cell>
          <cell r="V253">
            <v>598650</v>
          </cell>
          <cell r="W253" t="str">
            <v>$</v>
          </cell>
        </row>
        <row r="254">
          <cell r="D254">
            <v>5018</v>
          </cell>
          <cell r="E254" t="str">
            <v>Cargadora frontal de 3,1m3</v>
          </cell>
          <cell r="Q254">
            <v>2</v>
          </cell>
          <cell r="T254">
            <v>160</v>
          </cell>
          <cell r="U254" t="str">
            <v>HP</v>
          </cell>
          <cell r="V254">
            <v>663000</v>
          </cell>
          <cell r="W254" t="str">
            <v>$</v>
          </cell>
        </row>
        <row r="255">
          <cell r="D255">
            <v>5012</v>
          </cell>
          <cell r="E255" t="str">
            <v>Camión volcador chico de 7m3</v>
          </cell>
          <cell r="Q255">
            <v>1</v>
          </cell>
          <cell r="T255">
            <v>140</v>
          </cell>
          <cell r="U255" t="str">
            <v>HP</v>
          </cell>
          <cell r="V255">
            <v>124800</v>
          </cell>
          <cell r="W255" t="str">
            <v>$</v>
          </cell>
        </row>
        <row r="256">
          <cell r="D256">
            <v>5044</v>
          </cell>
          <cell r="E256" t="str">
            <v>Planta clasificadora de áridos</v>
          </cell>
          <cell r="Q256">
            <v>2</v>
          </cell>
          <cell r="T256">
            <v>45</v>
          </cell>
          <cell r="U256" t="str">
            <v>HP</v>
          </cell>
          <cell r="V256">
            <v>516672</v>
          </cell>
          <cell r="W256" t="str">
            <v>$</v>
          </cell>
        </row>
        <row r="257">
          <cell r="E257" t="str">
            <v/>
          </cell>
          <cell r="T257" t="str">
            <v/>
          </cell>
          <cell r="U257" t="str">
            <v/>
          </cell>
          <cell r="V257" t="str">
            <v/>
          </cell>
          <cell r="W257" t="str">
            <v/>
          </cell>
        </row>
        <row r="258">
          <cell r="E258" t="str">
            <v/>
          </cell>
          <cell r="T258" t="str">
            <v/>
          </cell>
          <cell r="U258" t="str">
            <v/>
          </cell>
          <cell r="V258" t="str">
            <v/>
          </cell>
          <cell r="W258" t="str">
            <v/>
          </cell>
        </row>
        <row r="259">
          <cell r="E259" t="str">
            <v/>
          </cell>
          <cell r="T259" t="str">
            <v/>
          </cell>
          <cell r="U259" t="str">
            <v/>
          </cell>
          <cell r="V259" t="str">
            <v/>
          </cell>
          <cell r="W259" t="str">
            <v/>
          </cell>
        </row>
        <row r="260">
          <cell r="E260" t="str">
            <v/>
          </cell>
          <cell r="T260" t="str">
            <v/>
          </cell>
          <cell r="U260" t="str">
            <v/>
          </cell>
          <cell r="V260" t="str">
            <v/>
          </cell>
          <cell r="W260" t="str">
            <v/>
          </cell>
        </row>
        <row r="261">
          <cell r="E261" t="str">
            <v/>
          </cell>
          <cell r="T261" t="str">
            <v/>
          </cell>
          <cell r="U261" t="str">
            <v/>
          </cell>
          <cell r="V261" t="str">
            <v/>
          </cell>
          <cell r="W261" t="str">
            <v/>
          </cell>
        </row>
        <row r="262">
          <cell r="T262">
            <v>665</v>
          </cell>
          <cell r="U262" t="str">
            <v>HP</v>
          </cell>
          <cell r="V262">
            <v>3082794</v>
          </cell>
          <cell r="W262" t="str">
            <v>$</v>
          </cell>
        </row>
        <row r="264">
          <cell r="E264" t="str">
            <v>Rendimiento:</v>
          </cell>
          <cell r="K264">
            <v>220</v>
          </cell>
          <cell r="N264" t="str">
            <v>m3</v>
          </cell>
          <cell r="O264" t="str">
            <v>/ d</v>
          </cell>
        </row>
        <row r="266">
          <cell r="E266" t="str">
            <v>Amortización e intereses:</v>
          </cell>
        </row>
        <row r="267">
          <cell r="E267">
            <v>3082794</v>
          </cell>
          <cell r="F267" t="str">
            <v>$</v>
          </cell>
          <cell r="G267" t="str">
            <v>x</v>
          </cell>
          <cell r="H267">
            <v>8</v>
          </cell>
          <cell r="I267" t="str">
            <v>h/d</v>
          </cell>
          <cell r="J267" t="str">
            <v>+</v>
          </cell>
          <cell r="K267">
            <v>3082794</v>
          </cell>
          <cell r="L267" t="str">
            <v>$</v>
          </cell>
          <cell r="M267" t="str">
            <v>x</v>
          </cell>
          <cell r="N267">
            <v>0.14000000000000001</v>
          </cell>
          <cell r="O267" t="str">
            <v>/ a</v>
          </cell>
          <cell r="P267" t="str">
            <v>x</v>
          </cell>
          <cell r="Q267">
            <v>8</v>
          </cell>
          <cell r="R267" t="str">
            <v>h/d</v>
          </cell>
          <cell r="S267" t="str">
            <v>=</v>
          </cell>
          <cell r="T267">
            <v>3329.42</v>
          </cell>
          <cell r="U267" t="str">
            <v>$/d</v>
          </cell>
        </row>
        <row r="268">
          <cell r="E268">
            <v>10000</v>
          </cell>
          <cell r="G268" t="str">
            <v>h</v>
          </cell>
          <cell r="K268">
            <v>2</v>
          </cell>
          <cell r="M268" t="str">
            <v>x</v>
          </cell>
          <cell r="N268">
            <v>2000</v>
          </cell>
          <cell r="O268" t="str">
            <v>h / a</v>
          </cell>
        </row>
        <row r="270">
          <cell r="E270" t="str">
            <v>Reparaciones y Repuestos:</v>
          </cell>
        </row>
        <row r="271">
          <cell r="E271">
            <v>0.75</v>
          </cell>
          <cell r="F271" t="str">
            <v>de amortización</v>
          </cell>
          <cell r="T271">
            <v>1849.68</v>
          </cell>
          <cell r="U271" t="str">
            <v>$/d</v>
          </cell>
        </row>
        <row r="273">
          <cell r="E273" t="str">
            <v>Combustibles:</v>
          </cell>
        </row>
        <row r="274">
          <cell r="E274" t="str">
            <v>Gas Oil</v>
          </cell>
        </row>
        <row r="275">
          <cell r="E275">
            <v>0.14499999999999999</v>
          </cell>
          <cell r="F275" t="str">
            <v>l/HP</v>
          </cell>
          <cell r="H275" t="str">
            <v>x</v>
          </cell>
          <cell r="I275">
            <v>665</v>
          </cell>
          <cell r="J275" t="str">
            <v>HP  x  8 h/d   x</v>
          </cell>
          <cell r="N275">
            <v>2.76</v>
          </cell>
          <cell r="O275" t="str">
            <v>$ / l</v>
          </cell>
          <cell r="S275" t="str">
            <v>=</v>
          </cell>
          <cell r="T275">
            <v>2129.06</v>
          </cell>
          <cell r="U275" t="str">
            <v>$/d</v>
          </cell>
        </row>
        <row r="277">
          <cell r="E277" t="str">
            <v>Lubricantes</v>
          </cell>
        </row>
        <row r="278">
          <cell r="E278">
            <v>0.3</v>
          </cell>
          <cell r="F278" t="str">
            <v>de combustibles</v>
          </cell>
          <cell r="T278">
            <v>638.72</v>
          </cell>
          <cell r="U278" t="str">
            <v>$/d</v>
          </cell>
        </row>
        <row r="280">
          <cell r="E280" t="str">
            <v>Mano de Obra</v>
          </cell>
        </row>
        <row r="281">
          <cell r="D281">
            <v>9010</v>
          </cell>
          <cell r="E281" t="str">
            <v>OFICIAL ESPECIALIZADO</v>
          </cell>
          <cell r="K281">
            <v>3</v>
          </cell>
          <cell r="L281" t="str">
            <v>x</v>
          </cell>
          <cell r="N281">
            <v>450.56</v>
          </cell>
          <cell r="O281" t="str">
            <v>$/d</v>
          </cell>
          <cell r="P281" t="str">
            <v>=</v>
          </cell>
          <cell r="Q281">
            <v>1351.68</v>
          </cell>
          <cell r="S281" t="str">
            <v>$/d</v>
          </cell>
        </row>
        <row r="282">
          <cell r="D282">
            <v>9020</v>
          </cell>
          <cell r="E282" t="str">
            <v>OFICIAL</v>
          </cell>
          <cell r="L282" t="str">
            <v/>
          </cell>
          <cell r="N282">
            <v>420.88</v>
          </cell>
          <cell r="O282" t="str">
            <v>$/d</v>
          </cell>
          <cell r="P282" t="str">
            <v>=</v>
          </cell>
          <cell r="Q282">
            <v>0</v>
          </cell>
          <cell r="S282" t="str">
            <v>$/d</v>
          </cell>
        </row>
        <row r="283">
          <cell r="D283">
            <v>9030</v>
          </cell>
          <cell r="E283" t="str">
            <v>MEDIO OFICIAL</v>
          </cell>
          <cell r="K283">
            <v>2</v>
          </cell>
          <cell r="L283" t="str">
            <v>x</v>
          </cell>
          <cell r="N283">
            <v>403.04</v>
          </cell>
          <cell r="O283" t="str">
            <v>$/d</v>
          </cell>
          <cell r="P283" t="str">
            <v>=</v>
          </cell>
          <cell r="Q283">
            <v>806.08</v>
          </cell>
          <cell r="S283" t="str">
            <v>$/d</v>
          </cell>
        </row>
        <row r="284">
          <cell r="D284">
            <v>9040</v>
          </cell>
          <cell r="E284" t="str">
            <v>AYUDANTE</v>
          </cell>
          <cell r="K284">
            <v>4</v>
          </cell>
          <cell r="L284" t="str">
            <v>x</v>
          </cell>
          <cell r="N284">
            <v>392.64</v>
          </cell>
          <cell r="O284" t="str">
            <v>$/d</v>
          </cell>
          <cell r="P284" t="str">
            <v>=</v>
          </cell>
          <cell r="Q284">
            <v>1570.56</v>
          </cell>
          <cell r="S284" t="str">
            <v>$/d</v>
          </cell>
        </row>
        <row r="285">
          <cell r="Q285">
            <v>3728.32</v>
          </cell>
          <cell r="S285" t="str">
            <v>$/d</v>
          </cell>
        </row>
        <row r="286">
          <cell r="E286" t="str">
            <v>Vigilancia</v>
          </cell>
          <cell r="K286">
            <v>0.1</v>
          </cell>
          <cell r="Q286">
            <v>372.83</v>
          </cell>
          <cell r="S286" t="str">
            <v>$/d</v>
          </cell>
          <cell r="T286">
            <v>4101.1500000000005</v>
          </cell>
          <cell r="U286" t="str">
            <v>$/d</v>
          </cell>
        </row>
        <row r="288">
          <cell r="K288" t="str">
            <v>Costo Diario</v>
          </cell>
          <cell r="T288">
            <v>12048.03</v>
          </cell>
          <cell r="U288" t="str">
            <v>$/d</v>
          </cell>
        </row>
        <row r="290">
          <cell r="E290" t="str">
            <v>Rendimiento</v>
          </cell>
          <cell r="K290">
            <v>220</v>
          </cell>
          <cell r="N290" t="str">
            <v>m3</v>
          </cell>
          <cell r="O290" t="str">
            <v>/ d</v>
          </cell>
        </row>
        <row r="292">
          <cell r="E292" t="str">
            <v>Costo por Unid.:</v>
          </cell>
          <cell r="K292">
            <v>12048.03</v>
          </cell>
          <cell r="M292" t="str">
            <v>$ / d</v>
          </cell>
          <cell r="S292" t="str">
            <v>=</v>
          </cell>
          <cell r="Y292">
            <v>54.76</v>
          </cell>
          <cell r="Z292" t="str">
            <v>$/</v>
          </cell>
          <cell r="AA292" t="str">
            <v>m3</v>
          </cell>
        </row>
        <row r="293">
          <cell r="K293">
            <v>220</v>
          </cell>
          <cell r="L293" t="str">
            <v>m3</v>
          </cell>
          <cell r="N293" t="str">
            <v>/ d</v>
          </cell>
        </row>
        <row r="294">
          <cell r="M294" t="str">
            <v/>
          </cell>
        </row>
        <row r="295">
          <cell r="E295" t="str">
            <v>2º - Materiales</v>
          </cell>
        </row>
        <row r="296">
          <cell r="D296">
            <v>1020</v>
          </cell>
          <cell r="E296" t="str">
            <v>Derecho de explotación de cantera</v>
          </cell>
          <cell r="K296">
            <v>1</v>
          </cell>
          <cell r="L296" t="str">
            <v>m3</v>
          </cell>
          <cell r="M296" t="str">
            <v>/</v>
          </cell>
          <cell r="N296" t="str">
            <v>m3</v>
          </cell>
          <cell r="O296" t="str">
            <v>x</v>
          </cell>
          <cell r="P296">
            <v>12.607199999999999</v>
          </cell>
          <cell r="S296" t="str">
            <v>$/</v>
          </cell>
          <cell r="T296" t="str">
            <v>m3</v>
          </cell>
          <cell r="U296" t="str">
            <v>=</v>
          </cell>
          <cell r="V296">
            <v>12.61</v>
          </cell>
          <cell r="W296" t="str">
            <v>$/</v>
          </cell>
          <cell r="X296" t="str">
            <v>m3</v>
          </cell>
        </row>
        <row r="297">
          <cell r="E297" t="str">
            <v/>
          </cell>
          <cell r="L297" t="str">
            <v/>
          </cell>
          <cell r="M297" t="str">
            <v/>
          </cell>
          <cell r="N297" t="str">
            <v/>
          </cell>
          <cell r="O297" t="str">
            <v/>
          </cell>
          <cell r="P297">
            <v>0</v>
          </cell>
          <cell r="S297" t="str">
            <v/>
          </cell>
          <cell r="T297" t="str">
            <v/>
          </cell>
          <cell r="U297" t="str">
            <v/>
          </cell>
          <cell r="V297">
            <v>0</v>
          </cell>
          <cell r="W297" t="str">
            <v/>
          </cell>
          <cell r="X297" t="str">
            <v/>
          </cell>
        </row>
        <row r="298">
          <cell r="E298" t="str">
            <v/>
          </cell>
          <cell r="L298" t="str">
            <v/>
          </cell>
          <cell r="M298" t="str">
            <v/>
          </cell>
          <cell r="N298" t="str">
            <v/>
          </cell>
          <cell r="O298" t="str">
            <v/>
          </cell>
          <cell r="P298">
            <v>0</v>
          </cell>
          <cell r="S298" t="str">
            <v/>
          </cell>
          <cell r="T298" t="str">
            <v/>
          </cell>
          <cell r="U298" t="str">
            <v/>
          </cell>
          <cell r="V298">
            <v>0</v>
          </cell>
          <cell r="W298" t="str">
            <v/>
          </cell>
          <cell r="X298" t="str">
            <v/>
          </cell>
        </row>
        <row r="299">
          <cell r="E299" t="str">
            <v/>
          </cell>
          <cell r="L299" t="str">
            <v/>
          </cell>
          <cell r="M299" t="str">
            <v/>
          </cell>
          <cell r="N299" t="str">
            <v/>
          </cell>
          <cell r="O299" t="str">
            <v/>
          </cell>
          <cell r="P299">
            <v>0</v>
          </cell>
          <cell r="S299" t="str">
            <v/>
          </cell>
          <cell r="T299" t="str">
            <v/>
          </cell>
          <cell r="U299" t="str">
            <v/>
          </cell>
          <cell r="V299">
            <v>0</v>
          </cell>
          <cell r="W299" t="str">
            <v/>
          </cell>
          <cell r="X299" t="str">
            <v/>
          </cell>
        </row>
        <row r="300">
          <cell r="E300" t="str">
            <v/>
          </cell>
          <cell r="L300" t="str">
            <v/>
          </cell>
          <cell r="M300" t="str">
            <v/>
          </cell>
          <cell r="N300" t="str">
            <v/>
          </cell>
          <cell r="O300" t="str">
            <v/>
          </cell>
          <cell r="P300">
            <v>0</v>
          </cell>
          <cell r="S300" t="str">
            <v/>
          </cell>
          <cell r="T300" t="str">
            <v/>
          </cell>
          <cell r="U300" t="str">
            <v/>
          </cell>
          <cell r="V300">
            <v>0</v>
          </cell>
          <cell r="W300" t="str">
            <v/>
          </cell>
          <cell r="X300" t="str">
            <v/>
          </cell>
        </row>
        <row r="301">
          <cell r="E301" t="str">
            <v/>
          </cell>
        </row>
        <row r="302">
          <cell r="E302" t="str">
            <v/>
          </cell>
          <cell r="L302" t="str">
            <v/>
          </cell>
          <cell r="M302" t="str">
            <v/>
          </cell>
          <cell r="N302" t="str">
            <v/>
          </cell>
          <cell r="O302" t="str">
            <v/>
          </cell>
          <cell r="P302">
            <v>0</v>
          </cell>
          <cell r="S302" t="str">
            <v/>
          </cell>
          <cell r="T302" t="str">
            <v/>
          </cell>
          <cell r="U302" t="str">
            <v/>
          </cell>
          <cell r="V302">
            <v>0</v>
          </cell>
          <cell r="W302" t="str">
            <v/>
          </cell>
          <cell r="X302">
            <v>0</v>
          </cell>
        </row>
        <row r="303">
          <cell r="E303" t="str">
            <v/>
          </cell>
          <cell r="L303" t="str">
            <v/>
          </cell>
          <cell r="M303" t="str">
            <v/>
          </cell>
          <cell r="N303" t="str">
            <v/>
          </cell>
          <cell r="O303" t="str">
            <v/>
          </cell>
          <cell r="P303">
            <v>0</v>
          </cell>
          <cell r="S303" t="str">
            <v/>
          </cell>
          <cell r="T303" t="str">
            <v/>
          </cell>
          <cell r="U303" t="str">
            <v/>
          </cell>
          <cell r="V303">
            <v>0</v>
          </cell>
          <cell r="W303" t="str">
            <v/>
          </cell>
          <cell r="X303">
            <v>0</v>
          </cell>
        </row>
        <row r="304">
          <cell r="E304" t="str">
            <v>Subtotal Materiales</v>
          </cell>
          <cell r="L304" t="str">
            <v/>
          </cell>
          <cell r="V304">
            <v>12.61</v>
          </cell>
          <cell r="W304" t="str">
            <v>$/</v>
          </cell>
          <cell r="X304" t="str">
            <v>m3</v>
          </cell>
        </row>
        <row r="305">
          <cell r="E305" t="str">
            <v>Desperdicio</v>
          </cell>
          <cell r="T305">
            <v>0.03</v>
          </cell>
          <cell r="U305" t="str">
            <v>=</v>
          </cell>
          <cell r="V305">
            <v>0.38</v>
          </cell>
          <cell r="W305" t="str">
            <v>$/</v>
          </cell>
          <cell r="X305" t="str">
            <v>m3</v>
          </cell>
          <cell r="Y305">
            <v>12.99</v>
          </cell>
          <cell r="Z305" t="str">
            <v>$/</v>
          </cell>
          <cell r="AA305" t="str">
            <v>m3</v>
          </cell>
        </row>
        <row r="307">
          <cell r="D307">
            <v>12105.1</v>
          </cell>
          <cell r="E307" t="str">
            <v>COSTO DEL ITEM</v>
          </cell>
          <cell r="V307" t="str">
            <v>ADOPTADO</v>
          </cell>
          <cell r="Y307">
            <v>67.75</v>
          </cell>
          <cell r="Z307" t="str">
            <v>$/</v>
          </cell>
          <cell r="AA307" t="str">
            <v>m3</v>
          </cell>
        </row>
      </sheetData>
      <sheetData sheetId="4" refreshError="1">
        <row r="16">
          <cell r="A16">
            <v>5010</v>
          </cell>
          <cell r="C16" t="str">
            <v>Rodillo neumático autopropulsado</v>
          </cell>
          <cell r="D16">
            <v>160</v>
          </cell>
          <cell r="E16">
            <v>110000</v>
          </cell>
          <cell r="F16">
            <v>429000</v>
          </cell>
          <cell r="G16">
            <v>0</v>
          </cell>
          <cell r="H16">
            <v>10000</v>
          </cell>
          <cell r="I16">
            <v>2000</v>
          </cell>
          <cell r="J16">
            <v>57.914999999999999</v>
          </cell>
          <cell r="K16">
            <v>32.18</v>
          </cell>
          <cell r="L16" t="str">
            <v>GasOil</v>
          </cell>
          <cell r="M16">
            <v>2.76</v>
          </cell>
          <cell r="N16">
            <v>12.8</v>
          </cell>
          <cell r="O16">
            <v>35.33</v>
          </cell>
          <cell r="P16">
            <v>10.6</v>
          </cell>
          <cell r="Q16">
            <v>45.93</v>
          </cell>
          <cell r="R16">
            <v>136.02500000000001</v>
          </cell>
        </row>
        <row r="17">
          <cell r="A17">
            <v>5011</v>
          </cell>
          <cell r="C17" t="str">
            <v>Retroexcavadora sobre orugas</v>
          </cell>
          <cell r="D17">
            <v>115</v>
          </cell>
          <cell r="E17">
            <v>153500</v>
          </cell>
          <cell r="F17">
            <v>598650</v>
          </cell>
          <cell r="G17">
            <v>0</v>
          </cell>
          <cell r="H17">
            <v>10000</v>
          </cell>
          <cell r="I17">
            <v>2000</v>
          </cell>
          <cell r="J17">
            <v>80.817750000000004</v>
          </cell>
          <cell r="K17">
            <v>44.9</v>
          </cell>
          <cell r="L17" t="str">
            <v>GasOil</v>
          </cell>
          <cell r="M17">
            <v>2.76</v>
          </cell>
          <cell r="N17">
            <v>9.1999999999999993</v>
          </cell>
          <cell r="O17">
            <v>25.39</v>
          </cell>
          <cell r="P17">
            <v>7.62</v>
          </cell>
          <cell r="Q17">
            <v>33.01</v>
          </cell>
          <cell r="R17">
            <v>158.72775000000001</v>
          </cell>
        </row>
        <row r="18">
          <cell r="A18">
            <v>5012</v>
          </cell>
          <cell r="C18" t="str">
            <v>Camión volcador chico de 7m3</v>
          </cell>
          <cell r="D18">
            <v>140</v>
          </cell>
          <cell r="E18">
            <v>32000</v>
          </cell>
          <cell r="F18">
            <v>124800</v>
          </cell>
          <cell r="G18">
            <v>0</v>
          </cell>
          <cell r="H18">
            <v>10000</v>
          </cell>
          <cell r="I18">
            <v>2000</v>
          </cell>
          <cell r="J18">
            <v>16.847999999999999</v>
          </cell>
          <cell r="K18">
            <v>9.36</v>
          </cell>
          <cell r="L18" t="str">
            <v>GasOil</v>
          </cell>
          <cell r="M18">
            <v>2.76</v>
          </cell>
          <cell r="N18">
            <v>20.3</v>
          </cell>
          <cell r="O18">
            <v>56.03</v>
          </cell>
          <cell r="P18">
            <v>16.809999999999999</v>
          </cell>
          <cell r="Q18">
            <v>72.84</v>
          </cell>
          <cell r="R18">
            <v>99.048000000000002</v>
          </cell>
        </row>
        <row r="19">
          <cell r="A19">
            <v>5013</v>
          </cell>
          <cell r="C19" t="str">
            <v>Hormigonera</v>
          </cell>
          <cell r="D19">
            <v>10</v>
          </cell>
          <cell r="E19">
            <v>4200</v>
          </cell>
          <cell r="F19">
            <v>16380</v>
          </cell>
          <cell r="G19">
            <v>0</v>
          </cell>
          <cell r="H19">
            <v>10000</v>
          </cell>
          <cell r="I19">
            <v>2000</v>
          </cell>
          <cell r="J19">
            <v>2.2113</v>
          </cell>
          <cell r="K19">
            <v>1.23</v>
          </cell>
          <cell r="L19" t="str">
            <v>GasOil</v>
          </cell>
          <cell r="M19">
            <v>2.76</v>
          </cell>
          <cell r="N19">
            <v>1.5</v>
          </cell>
          <cell r="O19">
            <v>4.1399999999999997</v>
          </cell>
          <cell r="P19">
            <v>1.24</v>
          </cell>
          <cell r="Q19">
            <v>5.38</v>
          </cell>
          <cell r="R19">
            <v>8.821299999999999</v>
          </cell>
        </row>
        <row r="20">
          <cell r="A20">
            <v>5014</v>
          </cell>
          <cell r="C20" t="str">
            <v>Mini cargadora c/hoyadora</v>
          </cell>
          <cell r="D20">
            <v>60</v>
          </cell>
          <cell r="E20">
            <v>51900</v>
          </cell>
          <cell r="F20">
            <v>202410</v>
          </cell>
          <cell r="G20">
            <v>0</v>
          </cell>
          <cell r="H20">
            <v>10000</v>
          </cell>
          <cell r="I20">
            <v>2000</v>
          </cell>
          <cell r="J20">
            <v>27.32535</v>
          </cell>
          <cell r="K20">
            <v>15.18</v>
          </cell>
          <cell r="L20" t="str">
            <v>GasOil</v>
          </cell>
          <cell r="M20">
            <v>2.76</v>
          </cell>
          <cell r="N20">
            <v>8.6999999999999993</v>
          </cell>
          <cell r="O20">
            <v>24.01</v>
          </cell>
          <cell r="P20">
            <v>7.2</v>
          </cell>
          <cell r="Q20">
            <v>31.21</v>
          </cell>
          <cell r="R20">
            <v>73.715350000000001</v>
          </cell>
        </row>
        <row r="21">
          <cell r="A21">
            <v>5015</v>
          </cell>
          <cell r="C21" t="str">
            <v>Tractor s/orugas c/topador</v>
          </cell>
          <cell r="D21">
            <v>240</v>
          </cell>
          <cell r="E21">
            <v>360000</v>
          </cell>
          <cell r="F21">
            <v>1404000</v>
          </cell>
          <cell r="G21">
            <v>0</v>
          </cell>
          <cell r="H21">
            <v>10000</v>
          </cell>
          <cell r="I21">
            <v>2000</v>
          </cell>
          <cell r="J21">
            <v>189.54000000000002</v>
          </cell>
          <cell r="K21">
            <v>105.3</v>
          </cell>
          <cell r="L21" t="str">
            <v>GasOil</v>
          </cell>
          <cell r="M21">
            <v>2.76</v>
          </cell>
          <cell r="N21">
            <v>34.799999999999997</v>
          </cell>
          <cell r="O21">
            <v>96.05</v>
          </cell>
          <cell r="P21">
            <v>28.82</v>
          </cell>
          <cell r="Q21">
            <v>124.87</v>
          </cell>
          <cell r="R21">
            <v>419.71000000000004</v>
          </cell>
        </row>
        <row r="22">
          <cell r="A22">
            <v>5016</v>
          </cell>
          <cell r="C22" t="str">
            <v>Motoniveladora</v>
          </cell>
          <cell r="D22">
            <v>165</v>
          </cell>
          <cell r="E22">
            <v>200000</v>
          </cell>
          <cell r="F22">
            <v>780000</v>
          </cell>
          <cell r="G22">
            <v>0</v>
          </cell>
          <cell r="H22">
            <v>10000</v>
          </cell>
          <cell r="I22">
            <v>2000</v>
          </cell>
          <cell r="J22">
            <v>105.30000000000001</v>
          </cell>
          <cell r="K22">
            <v>58.5</v>
          </cell>
          <cell r="L22" t="str">
            <v>GasOil</v>
          </cell>
          <cell r="M22">
            <v>2.76</v>
          </cell>
          <cell r="N22">
            <v>23.9</v>
          </cell>
          <cell r="O22">
            <v>65.959999999999994</v>
          </cell>
          <cell r="P22">
            <v>19.79</v>
          </cell>
          <cell r="Q22">
            <v>85.75</v>
          </cell>
          <cell r="R22">
            <v>249.54999999999998</v>
          </cell>
        </row>
        <row r="23">
          <cell r="A23">
            <v>5017</v>
          </cell>
          <cell r="C23" t="str">
            <v>Cargadora frontal de 2,1m3</v>
          </cell>
          <cell r="D23">
            <v>140</v>
          </cell>
          <cell r="E23">
            <v>150000</v>
          </cell>
          <cell r="F23">
            <v>585000</v>
          </cell>
          <cell r="G23">
            <v>0</v>
          </cell>
          <cell r="H23">
            <v>10000</v>
          </cell>
          <cell r="I23">
            <v>2000</v>
          </cell>
          <cell r="J23">
            <v>78.974999999999994</v>
          </cell>
          <cell r="K23">
            <v>43.88</v>
          </cell>
          <cell r="L23" t="str">
            <v>GasOil</v>
          </cell>
          <cell r="M23">
            <v>2.76</v>
          </cell>
          <cell r="N23">
            <v>20.3</v>
          </cell>
          <cell r="O23">
            <v>56.03</v>
          </cell>
          <cell r="P23">
            <v>16.809999999999999</v>
          </cell>
          <cell r="Q23">
            <v>72.84</v>
          </cell>
          <cell r="R23">
            <v>195.69499999999999</v>
          </cell>
        </row>
        <row r="24">
          <cell r="A24">
            <v>5018</v>
          </cell>
          <cell r="B24" t="str">
            <v>CAM</v>
          </cell>
          <cell r="C24" t="str">
            <v>Cargadora frontal de 3,1m3</v>
          </cell>
          <cell r="D24">
            <v>160</v>
          </cell>
          <cell r="E24">
            <v>170000</v>
          </cell>
          <cell r="F24">
            <v>663000</v>
          </cell>
          <cell r="G24">
            <v>0</v>
          </cell>
          <cell r="H24">
            <v>10000</v>
          </cell>
          <cell r="I24">
            <v>2000</v>
          </cell>
          <cell r="J24">
            <v>89.504999999999995</v>
          </cell>
          <cell r="K24">
            <v>49.73</v>
          </cell>
          <cell r="L24" t="str">
            <v>GasOil</v>
          </cell>
          <cell r="M24">
            <v>2.76</v>
          </cell>
          <cell r="N24">
            <v>12.8</v>
          </cell>
          <cell r="O24">
            <v>35.33</v>
          </cell>
          <cell r="P24">
            <v>10.6</v>
          </cell>
          <cell r="Q24">
            <v>45.93</v>
          </cell>
          <cell r="R24">
            <v>185.16499999999999</v>
          </cell>
        </row>
        <row r="25">
          <cell r="A25">
            <v>5019</v>
          </cell>
          <cell r="B25" t="str">
            <v>CAM94</v>
          </cell>
          <cell r="C25" t="str">
            <v>Retro con pala</v>
          </cell>
          <cell r="D25">
            <v>110</v>
          </cell>
          <cell r="E25">
            <v>45000</v>
          </cell>
          <cell r="F25">
            <v>175500</v>
          </cell>
          <cell r="G25">
            <v>0</v>
          </cell>
          <cell r="H25">
            <v>10000</v>
          </cell>
          <cell r="I25">
            <v>2000</v>
          </cell>
          <cell r="J25">
            <v>23.692500000000003</v>
          </cell>
          <cell r="K25">
            <v>13.16</v>
          </cell>
          <cell r="L25" t="str">
            <v>GasOil</v>
          </cell>
          <cell r="M25">
            <v>2.76</v>
          </cell>
          <cell r="N25">
            <v>16</v>
          </cell>
          <cell r="O25">
            <v>44.16</v>
          </cell>
          <cell r="P25">
            <v>13.25</v>
          </cell>
          <cell r="Q25">
            <v>57.41</v>
          </cell>
          <cell r="R25">
            <v>94.262500000000003</v>
          </cell>
        </row>
        <row r="26">
          <cell r="A26">
            <v>5020</v>
          </cell>
          <cell r="B26" t="str">
            <v>CAM95</v>
          </cell>
          <cell r="C26" t="str">
            <v>Planta de asfaltó 100 Tn/hs.</v>
          </cell>
          <cell r="D26">
            <v>250</v>
          </cell>
          <cell r="E26">
            <v>405000</v>
          </cell>
          <cell r="F26">
            <v>1579500</v>
          </cell>
          <cell r="G26">
            <v>0</v>
          </cell>
          <cell r="H26">
            <v>10000</v>
          </cell>
          <cell r="I26">
            <v>2000</v>
          </cell>
          <cell r="J26">
            <v>213.23249999999999</v>
          </cell>
          <cell r="K26">
            <v>118.46</v>
          </cell>
          <cell r="L26" t="str">
            <v>GasOil</v>
          </cell>
          <cell r="M26">
            <v>2.76</v>
          </cell>
          <cell r="N26">
            <v>36.299999999999997</v>
          </cell>
          <cell r="O26">
            <v>100.19</v>
          </cell>
          <cell r="P26">
            <v>30.06</v>
          </cell>
          <cell r="Q26">
            <v>130.25</v>
          </cell>
          <cell r="R26">
            <v>461.9425</v>
          </cell>
        </row>
        <row r="27">
          <cell r="A27">
            <v>5021</v>
          </cell>
          <cell r="B27" t="str">
            <v>CAM96/97</v>
          </cell>
          <cell r="C27" t="str">
            <v>Grupo electrógeno 165 KVA</v>
          </cell>
          <cell r="D27">
            <v>350</v>
          </cell>
          <cell r="E27">
            <v>33300</v>
          </cell>
          <cell r="F27">
            <v>129870</v>
          </cell>
          <cell r="G27">
            <v>0</v>
          </cell>
          <cell r="H27">
            <v>10000</v>
          </cell>
          <cell r="I27">
            <v>2000</v>
          </cell>
          <cell r="J27">
            <v>17.532450000000001</v>
          </cell>
          <cell r="K27">
            <v>9.74</v>
          </cell>
          <cell r="L27" t="str">
            <v>GasOil</v>
          </cell>
          <cell r="M27">
            <v>2.76</v>
          </cell>
          <cell r="N27">
            <v>50.8</v>
          </cell>
          <cell r="O27">
            <v>140.21</v>
          </cell>
          <cell r="P27">
            <v>42.06</v>
          </cell>
          <cell r="Q27">
            <v>182.27</v>
          </cell>
          <cell r="R27">
            <v>209.54245</v>
          </cell>
        </row>
        <row r="28">
          <cell r="A28">
            <v>5022</v>
          </cell>
          <cell r="B28" t="str">
            <v>CAR/04/05/06/07/08</v>
          </cell>
          <cell r="C28" t="str">
            <v>Compactador manual</v>
          </cell>
          <cell r="D28">
            <v>10</v>
          </cell>
          <cell r="E28">
            <v>7000</v>
          </cell>
          <cell r="F28">
            <v>27300</v>
          </cell>
          <cell r="G28">
            <v>0</v>
          </cell>
          <cell r="H28">
            <v>10000</v>
          </cell>
          <cell r="I28">
            <v>2000</v>
          </cell>
          <cell r="J28">
            <v>3.6855000000000002</v>
          </cell>
          <cell r="K28">
            <v>2.0499999999999998</v>
          </cell>
          <cell r="L28" t="str">
            <v>GasOil</v>
          </cell>
          <cell r="M28">
            <v>2.76</v>
          </cell>
          <cell r="N28">
            <v>1.5</v>
          </cell>
          <cell r="O28">
            <v>4.1399999999999997</v>
          </cell>
          <cell r="P28">
            <v>1.24</v>
          </cell>
          <cell r="Q28">
            <v>5.38</v>
          </cell>
          <cell r="R28">
            <v>11.115499999999999</v>
          </cell>
        </row>
        <row r="29">
          <cell r="A29">
            <v>5023</v>
          </cell>
          <cell r="B29" t="str">
            <v>CAR01</v>
          </cell>
          <cell r="C29" t="str">
            <v>Camión regador de asfalto</v>
          </cell>
          <cell r="D29">
            <v>165</v>
          </cell>
          <cell r="E29">
            <v>61538.461538461539</v>
          </cell>
          <cell r="F29">
            <v>240000</v>
          </cell>
          <cell r="G29">
            <v>0</v>
          </cell>
          <cell r="H29">
            <v>10000</v>
          </cell>
          <cell r="I29">
            <v>2000</v>
          </cell>
          <cell r="J29">
            <v>32.4</v>
          </cell>
          <cell r="K29">
            <v>18</v>
          </cell>
          <cell r="L29" t="str">
            <v>GasOil</v>
          </cell>
          <cell r="M29">
            <v>2.76</v>
          </cell>
          <cell r="N29">
            <v>23.9</v>
          </cell>
          <cell r="O29">
            <v>65.959999999999994</v>
          </cell>
          <cell r="P29">
            <v>19.79</v>
          </cell>
          <cell r="Q29">
            <v>85.75</v>
          </cell>
          <cell r="R29">
            <v>136.14999999999998</v>
          </cell>
        </row>
        <row r="30">
          <cell r="A30">
            <v>5024</v>
          </cell>
          <cell r="B30" t="str">
            <v>CAR02</v>
          </cell>
          <cell r="C30" t="str">
            <v>Terminadora de asfalto</v>
          </cell>
          <cell r="D30">
            <v>106</v>
          </cell>
          <cell r="E30">
            <v>186000</v>
          </cell>
          <cell r="F30">
            <v>725400</v>
          </cell>
          <cell r="G30">
            <v>0</v>
          </cell>
          <cell r="H30">
            <v>10000</v>
          </cell>
          <cell r="I30">
            <v>2000</v>
          </cell>
          <cell r="J30">
            <v>97.929000000000002</v>
          </cell>
          <cell r="K30">
            <v>54.41</v>
          </cell>
          <cell r="L30" t="str">
            <v>GasOil</v>
          </cell>
          <cell r="M30">
            <v>2.76</v>
          </cell>
          <cell r="N30">
            <v>15.4</v>
          </cell>
          <cell r="O30">
            <v>42.5</v>
          </cell>
          <cell r="P30">
            <v>12.75</v>
          </cell>
          <cell r="Q30">
            <v>55.25</v>
          </cell>
          <cell r="R30">
            <v>207.589</v>
          </cell>
        </row>
        <row r="31">
          <cell r="A31">
            <v>5025</v>
          </cell>
          <cell r="B31" t="str">
            <v>CER01/02/03/04</v>
          </cell>
          <cell r="C31" t="str">
            <v>Motocompresor c/mart. demoledor</v>
          </cell>
          <cell r="D31">
            <v>65</v>
          </cell>
          <cell r="E31">
            <v>16800</v>
          </cell>
          <cell r="F31">
            <v>65520</v>
          </cell>
          <cell r="G31">
            <v>0</v>
          </cell>
          <cell r="H31">
            <v>10000</v>
          </cell>
          <cell r="I31">
            <v>2000</v>
          </cell>
          <cell r="J31">
            <v>8.8452000000000002</v>
          </cell>
          <cell r="K31">
            <v>4.91</v>
          </cell>
          <cell r="L31" t="str">
            <v>GasOil</v>
          </cell>
          <cell r="M31">
            <v>2.76</v>
          </cell>
          <cell r="N31">
            <v>9.4</v>
          </cell>
          <cell r="O31">
            <v>25.94</v>
          </cell>
          <cell r="P31">
            <v>7.78</v>
          </cell>
          <cell r="Q31">
            <v>33.72</v>
          </cell>
          <cell r="R31">
            <v>47.475200000000001</v>
          </cell>
        </row>
        <row r="32">
          <cell r="A32">
            <v>5026</v>
          </cell>
          <cell r="B32" t="str">
            <v>CUA01/02</v>
          </cell>
          <cell r="C32" t="str">
            <v>Rodillo vibratorio combinado</v>
          </cell>
          <cell r="D32">
            <v>42</v>
          </cell>
          <cell r="E32">
            <v>41025.641025641024</v>
          </cell>
          <cell r="F32">
            <v>160000</v>
          </cell>
          <cell r="G32">
            <v>0</v>
          </cell>
          <cell r="H32">
            <v>10000</v>
          </cell>
          <cell r="I32">
            <v>2000</v>
          </cell>
          <cell r="J32">
            <v>21.6</v>
          </cell>
          <cell r="K32">
            <v>12</v>
          </cell>
          <cell r="L32" t="str">
            <v>GasOil</v>
          </cell>
          <cell r="M32">
            <v>2.76</v>
          </cell>
          <cell r="N32">
            <v>6.1</v>
          </cell>
          <cell r="O32">
            <v>16.84</v>
          </cell>
          <cell r="P32">
            <v>5.05</v>
          </cell>
          <cell r="Q32">
            <v>21.89</v>
          </cell>
          <cell r="R32">
            <v>55.489999999999995</v>
          </cell>
        </row>
        <row r="33">
          <cell r="A33">
            <v>5027</v>
          </cell>
          <cell r="B33" t="str">
            <v>EBM</v>
          </cell>
          <cell r="C33" t="str">
            <v>Rodillo liso autoprop.</v>
          </cell>
          <cell r="D33">
            <v>119</v>
          </cell>
          <cell r="E33">
            <v>122000</v>
          </cell>
          <cell r="F33">
            <v>475800</v>
          </cell>
          <cell r="G33">
            <v>0</v>
          </cell>
          <cell r="H33">
            <v>10000</v>
          </cell>
          <cell r="I33">
            <v>2000</v>
          </cell>
          <cell r="J33">
            <v>64.233000000000004</v>
          </cell>
          <cell r="K33">
            <v>35.69</v>
          </cell>
          <cell r="L33" t="str">
            <v>GasOil</v>
          </cell>
          <cell r="M33">
            <v>2.76</v>
          </cell>
          <cell r="N33">
            <v>17.3</v>
          </cell>
          <cell r="O33">
            <v>47.75</v>
          </cell>
          <cell r="P33">
            <v>14.33</v>
          </cell>
          <cell r="Q33">
            <v>62.08</v>
          </cell>
          <cell r="R33">
            <v>162.00300000000001</v>
          </cell>
        </row>
        <row r="34">
          <cell r="A34">
            <v>5028</v>
          </cell>
          <cell r="B34" t="str">
            <v>EBM</v>
          </cell>
          <cell r="C34" t="str">
            <v>Barredora sopladora</v>
          </cell>
          <cell r="D34">
            <v>60</v>
          </cell>
          <cell r="E34">
            <v>34000</v>
          </cell>
          <cell r="F34">
            <v>132600</v>
          </cell>
          <cell r="G34">
            <v>0</v>
          </cell>
          <cell r="H34">
            <v>10000</v>
          </cell>
          <cell r="I34">
            <v>2000</v>
          </cell>
          <cell r="J34">
            <v>17.901</v>
          </cell>
          <cell r="K34">
            <v>9.9499999999999993</v>
          </cell>
          <cell r="L34" t="str">
            <v>GasOil</v>
          </cell>
          <cell r="M34">
            <v>2.76</v>
          </cell>
          <cell r="N34">
            <v>8.6999999999999993</v>
          </cell>
          <cell r="O34">
            <v>24.01</v>
          </cell>
          <cell r="P34">
            <v>7.2</v>
          </cell>
          <cell r="Q34">
            <v>31.21</v>
          </cell>
          <cell r="R34">
            <v>59.061000000000007</v>
          </cell>
        </row>
        <row r="35">
          <cell r="A35">
            <v>5029</v>
          </cell>
          <cell r="C35" t="str">
            <v>Grupo electrógeno 53 KVA</v>
          </cell>
          <cell r="D35">
            <v>76</v>
          </cell>
          <cell r="E35">
            <v>36000</v>
          </cell>
          <cell r="F35">
            <v>140400</v>
          </cell>
          <cell r="G35">
            <v>0</v>
          </cell>
          <cell r="H35">
            <v>10000</v>
          </cell>
          <cell r="I35">
            <v>2000</v>
          </cell>
          <cell r="J35">
            <v>18.954000000000001</v>
          </cell>
          <cell r="K35">
            <v>10.53</v>
          </cell>
          <cell r="L35" t="str">
            <v>GasOil</v>
          </cell>
          <cell r="M35">
            <v>2.76</v>
          </cell>
          <cell r="N35">
            <v>11</v>
          </cell>
          <cell r="O35">
            <v>30.36</v>
          </cell>
          <cell r="P35">
            <v>9.11</v>
          </cell>
          <cell r="Q35">
            <v>39.47</v>
          </cell>
          <cell r="R35">
            <v>68.954000000000008</v>
          </cell>
        </row>
        <row r="36">
          <cell r="A36">
            <v>5030</v>
          </cell>
          <cell r="B36" t="str">
            <v>GEG03/04</v>
          </cell>
          <cell r="C36" t="str">
            <v>Camión con equipo pulverizador</v>
          </cell>
          <cell r="D36">
            <v>140</v>
          </cell>
          <cell r="E36">
            <v>47435.897435897437</v>
          </cell>
          <cell r="F36">
            <v>185000</v>
          </cell>
          <cell r="G36">
            <v>0</v>
          </cell>
          <cell r="H36">
            <v>10000</v>
          </cell>
          <cell r="I36">
            <v>2000</v>
          </cell>
          <cell r="J36">
            <v>24.975000000000001</v>
          </cell>
          <cell r="K36">
            <v>13.88</v>
          </cell>
          <cell r="L36" t="str">
            <v>GasOil</v>
          </cell>
          <cell r="M36">
            <v>2.76</v>
          </cell>
          <cell r="N36">
            <v>20.3</v>
          </cell>
          <cell r="O36">
            <v>56.03</v>
          </cell>
          <cell r="P36">
            <v>16.809999999999999</v>
          </cell>
          <cell r="Q36">
            <v>72.84</v>
          </cell>
          <cell r="R36">
            <v>111.69500000000001</v>
          </cell>
        </row>
        <row r="37">
          <cell r="A37">
            <v>5031</v>
          </cell>
          <cell r="B37" t="str">
            <v>GPPS01</v>
          </cell>
          <cell r="C37" t="str">
            <v>Camión con hidrogrúa</v>
          </cell>
          <cell r="D37">
            <v>140</v>
          </cell>
          <cell r="E37">
            <v>48205.128205128203</v>
          </cell>
          <cell r="F37">
            <v>188000</v>
          </cell>
          <cell r="G37">
            <v>0</v>
          </cell>
          <cell r="H37">
            <v>10000</v>
          </cell>
          <cell r="I37">
            <v>2000</v>
          </cell>
          <cell r="J37">
            <v>25.380000000000003</v>
          </cell>
          <cell r="K37">
            <v>14.1</v>
          </cell>
          <cell r="L37" t="str">
            <v>GasOil</v>
          </cell>
          <cell r="M37">
            <v>2.76</v>
          </cell>
          <cell r="N37">
            <v>20.3</v>
          </cell>
          <cell r="O37">
            <v>56.03</v>
          </cell>
          <cell r="P37">
            <v>16.809999999999999</v>
          </cell>
          <cell r="Q37">
            <v>72.84</v>
          </cell>
          <cell r="R37">
            <v>112.32000000000001</v>
          </cell>
        </row>
        <row r="38">
          <cell r="A38">
            <v>5032</v>
          </cell>
          <cell r="B38" t="str">
            <v>HOR06</v>
          </cell>
          <cell r="C38" t="str">
            <v>Tractor sobre neumáticos</v>
          </cell>
          <cell r="D38">
            <v>150</v>
          </cell>
          <cell r="E38">
            <v>49000</v>
          </cell>
          <cell r="F38">
            <v>191100</v>
          </cell>
          <cell r="G38">
            <v>0</v>
          </cell>
          <cell r="H38">
            <v>10000</v>
          </cell>
          <cell r="I38">
            <v>2000</v>
          </cell>
          <cell r="J38">
            <v>25.798500000000001</v>
          </cell>
          <cell r="K38">
            <v>14.33</v>
          </cell>
          <cell r="L38" t="str">
            <v>GasOil</v>
          </cell>
          <cell r="M38">
            <v>2.76</v>
          </cell>
          <cell r="N38">
            <v>21.8</v>
          </cell>
          <cell r="O38">
            <v>60.17</v>
          </cell>
          <cell r="P38">
            <v>18.05</v>
          </cell>
          <cell r="Q38">
            <v>78.22</v>
          </cell>
          <cell r="R38">
            <v>118.3485</v>
          </cell>
        </row>
        <row r="39">
          <cell r="A39">
            <v>5033</v>
          </cell>
          <cell r="B39" t="str">
            <v>HOY</v>
          </cell>
          <cell r="C39" t="str">
            <v>Rodillo pata de cabra autopropulsado</v>
          </cell>
          <cell r="D39">
            <v>130</v>
          </cell>
          <cell r="E39">
            <v>90000</v>
          </cell>
          <cell r="F39">
            <v>351000</v>
          </cell>
          <cell r="G39">
            <v>0</v>
          </cell>
          <cell r="H39">
            <v>10000</v>
          </cell>
          <cell r="I39">
            <v>2000</v>
          </cell>
          <cell r="J39">
            <v>47.385000000000005</v>
          </cell>
          <cell r="K39">
            <v>26.33</v>
          </cell>
          <cell r="L39" t="str">
            <v>GasOil</v>
          </cell>
          <cell r="M39">
            <v>2.76</v>
          </cell>
          <cell r="N39">
            <v>18.899999999999999</v>
          </cell>
          <cell r="O39">
            <v>52.16</v>
          </cell>
          <cell r="P39">
            <v>15.65</v>
          </cell>
          <cell r="Q39">
            <v>67.81</v>
          </cell>
          <cell r="R39">
            <v>141.52500000000001</v>
          </cell>
        </row>
        <row r="40">
          <cell r="A40">
            <v>5034</v>
          </cell>
          <cell r="B40" t="str">
            <v>MTC01</v>
          </cell>
          <cell r="C40" t="str">
            <v>Cortadora dobladora e acero</v>
          </cell>
          <cell r="D40">
            <v>12</v>
          </cell>
          <cell r="E40">
            <v>6220</v>
          </cell>
          <cell r="F40">
            <v>24258</v>
          </cell>
          <cell r="G40">
            <v>0</v>
          </cell>
          <cell r="H40">
            <v>10000</v>
          </cell>
          <cell r="I40">
            <v>2000</v>
          </cell>
          <cell r="J40">
            <v>3.2748300000000001</v>
          </cell>
          <cell r="K40">
            <v>1.82</v>
          </cell>
          <cell r="L40" t="str">
            <v>GasOil</v>
          </cell>
          <cell r="M40">
            <v>2.76</v>
          </cell>
          <cell r="N40">
            <v>1.7</v>
          </cell>
          <cell r="O40">
            <v>4.6900000000000004</v>
          </cell>
          <cell r="P40">
            <v>1.41</v>
          </cell>
          <cell r="Q40">
            <v>6.1000000000000005</v>
          </cell>
          <cell r="R40">
            <v>11.19483</v>
          </cell>
        </row>
        <row r="41">
          <cell r="A41">
            <v>5035</v>
          </cell>
          <cell r="B41" t="str">
            <v>MTC01</v>
          </cell>
          <cell r="C41" t="str">
            <v>Camión regador de agua</v>
          </cell>
          <cell r="D41">
            <v>140</v>
          </cell>
          <cell r="E41">
            <v>52400</v>
          </cell>
          <cell r="F41">
            <v>204360</v>
          </cell>
          <cell r="G41">
            <v>0</v>
          </cell>
          <cell r="H41">
            <v>10000</v>
          </cell>
          <cell r="I41">
            <v>2000</v>
          </cell>
          <cell r="J41">
            <v>27.5886</v>
          </cell>
          <cell r="K41">
            <v>15.33</v>
          </cell>
          <cell r="L41" t="str">
            <v>GasOil</v>
          </cell>
          <cell r="M41">
            <v>2.76</v>
          </cell>
          <cell r="N41">
            <v>20.3</v>
          </cell>
          <cell r="O41">
            <v>56.03</v>
          </cell>
          <cell r="P41">
            <v>16.809999999999999</v>
          </cell>
          <cell r="Q41">
            <v>72.84</v>
          </cell>
          <cell r="R41">
            <v>115.7586</v>
          </cell>
        </row>
        <row r="42">
          <cell r="A42">
            <v>5036</v>
          </cell>
          <cell r="B42" t="str">
            <v>MTC01</v>
          </cell>
          <cell r="C42" t="str">
            <v>Rastra de disco</v>
          </cell>
          <cell r="E42">
            <v>4200</v>
          </cell>
          <cell r="F42">
            <v>16380</v>
          </cell>
          <cell r="G42">
            <v>0</v>
          </cell>
          <cell r="H42">
            <v>10000</v>
          </cell>
          <cell r="I42">
            <v>2000</v>
          </cell>
          <cell r="J42">
            <v>2.2113</v>
          </cell>
          <cell r="K42">
            <v>1.23</v>
          </cell>
          <cell r="L42" t="str">
            <v>GasOil</v>
          </cell>
          <cell r="M42">
            <v>2.76</v>
          </cell>
          <cell r="N42">
            <v>0</v>
          </cell>
          <cell r="O42">
            <v>0</v>
          </cell>
          <cell r="P42">
            <v>0</v>
          </cell>
          <cell r="Q42">
            <v>0</v>
          </cell>
          <cell r="R42">
            <v>3.4413</v>
          </cell>
        </row>
        <row r="43">
          <cell r="A43">
            <v>5037</v>
          </cell>
          <cell r="B43" t="str">
            <v>MTC01</v>
          </cell>
          <cell r="C43" t="str">
            <v>Planta dosificadora de áridos</v>
          </cell>
          <cell r="D43">
            <v>80</v>
          </cell>
          <cell r="E43">
            <v>163800</v>
          </cell>
          <cell r="F43">
            <v>638820</v>
          </cell>
          <cell r="G43">
            <v>0</v>
          </cell>
          <cell r="H43">
            <v>10000</v>
          </cell>
          <cell r="I43">
            <v>2000</v>
          </cell>
          <cell r="J43">
            <v>86.240700000000004</v>
          </cell>
          <cell r="K43">
            <v>47.91</v>
          </cell>
          <cell r="L43" t="str">
            <v>GasOil</v>
          </cell>
          <cell r="M43">
            <v>2.76</v>
          </cell>
          <cell r="N43">
            <v>11.6</v>
          </cell>
          <cell r="O43">
            <v>32.020000000000003</v>
          </cell>
          <cell r="P43">
            <v>9.61</v>
          </cell>
          <cell r="Q43">
            <v>41.63</v>
          </cell>
          <cell r="R43">
            <v>175.78070000000002</v>
          </cell>
        </row>
        <row r="44">
          <cell r="A44">
            <v>5038</v>
          </cell>
          <cell r="C44" t="str">
            <v>Grúa sobre neumáticos</v>
          </cell>
          <cell r="D44">
            <v>280</v>
          </cell>
          <cell r="E44">
            <v>267800</v>
          </cell>
          <cell r="F44">
            <v>1044420</v>
          </cell>
          <cell r="G44">
            <v>0</v>
          </cell>
          <cell r="H44">
            <v>10000</v>
          </cell>
          <cell r="I44">
            <v>2000</v>
          </cell>
          <cell r="J44">
            <v>140.9967</v>
          </cell>
          <cell r="K44">
            <v>78.33</v>
          </cell>
          <cell r="L44" t="str">
            <v>GasOil</v>
          </cell>
          <cell r="M44">
            <v>2.76</v>
          </cell>
          <cell r="N44">
            <v>40.6</v>
          </cell>
          <cell r="O44">
            <v>112.06</v>
          </cell>
          <cell r="P44">
            <v>33.619999999999997</v>
          </cell>
          <cell r="Q44">
            <v>145.68</v>
          </cell>
          <cell r="R44">
            <v>365.00670000000002</v>
          </cell>
        </row>
        <row r="45">
          <cell r="A45">
            <v>5039</v>
          </cell>
          <cell r="C45" t="str">
            <v>Tractor s/neumáticos</v>
          </cell>
          <cell r="D45">
            <v>130</v>
          </cell>
          <cell r="E45">
            <v>30769.23076923077</v>
          </cell>
          <cell r="F45">
            <v>120000</v>
          </cell>
          <cell r="G45">
            <v>0</v>
          </cell>
          <cell r="H45">
            <v>10000</v>
          </cell>
          <cell r="I45">
            <v>2000</v>
          </cell>
          <cell r="J45">
            <v>16.2</v>
          </cell>
          <cell r="K45">
            <v>9</v>
          </cell>
          <cell r="L45" t="str">
            <v>GasOil</v>
          </cell>
          <cell r="M45">
            <v>2.76</v>
          </cell>
          <cell r="N45">
            <v>18.899999999999999</v>
          </cell>
          <cell r="O45">
            <v>52.16</v>
          </cell>
          <cell r="P45">
            <v>15.65</v>
          </cell>
          <cell r="Q45">
            <v>67.81</v>
          </cell>
          <cell r="R45">
            <v>93.01</v>
          </cell>
        </row>
        <row r="46">
          <cell r="A46">
            <v>5040</v>
          </cell>
          <cell r="C46" t="str">
            <v>Tque. Regador de agua</v>
          </cell>
          <cell r="E46">
            <v>2230</v>
          </cell>
          <cell r="F46">
            <v>8697</v>
          </cell>
          <cell r="G46">
            <v>0</v>
          </cell>
          <cell r="H46">
            <v>10000</v>
          </cell>
          <cell r="I46">
            <v>2000</v>
          </cell>
          <cell r="J46">
            <v>1.1740950000000001</v>
          </cell>
          <cell r="K46">
            <v>0.65</v>
          </cell>
          <cell r="L46" t="str">
            <v>GasOil</v>
          </cell>
          <cell r="M46">
            <v>2.76</v>
          </cell>
          <cell r="N46">
            <v>0</v>
          </cell>
          <cell r="O46">
            <v>0</v>
          </cell>
          <cell r="P46">
            <v>0</v>
          </cell>
          <cell r="Q46">
            <v>0</v>
          </cell>
          <cell r="R46">
            <v>1.8240950000000002</v>
          </cell>
        </row>
        <row r="47">
          <cell r="A47">
            <v>5041</v>
          </cell>
          <cell r="B47" t="str">
            <v>CAM</v>
          </cell>
          <cell r="C47" t="str">
            <v>Equipo perforación pozo de agua</v>
          </cell>
          <cell r="D47">
            <v>60</v>
          </cell>
          <cell r="E47">
            <v>16800</v>
          </cell>
          <cell r="F47">
            <v>65520</v>
          </cell>
          <cell r="G47">
            <v>0</v>
          </cell>
          <cell r="H47">
            <v>10000</v>
          </cell>
          <cell r="I47">
            <v>2000</v>
          </cell>
          <cell r="J47">
            <v>8.8452000000000002</v>
          </cell>
          <cell r="K47">
            <v>4.91</v>
          </cell>
          <cell r="L47" t="str">
            <v>GasOil</v>
          </cell>
          <cell r="M47">
            <v>2.76</v>
          </cell>
          <cell r="N47">
            <v>8.6999999999999993</v>
          </cell>
          <cell r="O47">
            <v>24.01</v>
          </cell>
          <cell r="P47">
            <v>7.2</v>
          </cell>
          <cell r="Q47">
            <v>31.21</v>
          </cell>
          <cell r="R47">
            <v>44.965200000000003</v>
          </cell>
        </row>
        <row r="48">
          <cell r="A48">
            <v>5042</v>
          </cell>
          <cell r="B48" t="str">
            <v>CAM94</v>
          </cell>
          <cell r="C48" t="str">
            <v>Tractor con cortadora de césped</v>
          </cell>
          <cell r="D48">
            <v>22</v>
          </cell>
          <cell r="E48">
            <v>4800</v>
          </cell>
          <cell r="F48">
            <v>18720</v>
          </cell>
          <cell r="G48">
            <v>0</v>
          </cell>
          <cell r="H48">
            <v>10000</v>
          </cell>
          <cell r="I48">
            <v>2000</v>
          </cell>
          <cell r="J48">
            <v>2.5272000000000001</v>
          </cell>
          <cell r="K48">
            <v>1.4</v>
          </cell>
          <cell r="L48" t="str">
            <v>GasOil</v>
          </cell>
          <cell r="M48">
            <v>2.76</v>
          </cell>
          <cell r="N48">
            <v>3.2</v>
          </cell>
          <cell r="O48">
            <v>8.83</v>
          </cell>
          <cell r="P48">
            <v>2.65</v>
          </cell>
          <cell r="Q48">
            <v>11.48</v>
          </cell>
          <cell r="R48">
            <v>15.407200000000001</v>
          </cell>
        </row>
        <row r="49">
          <cell r="A49">
            <v>5043</v>
          </cell>
          <cell r="C49" t="str">
            <v>Camión con batea</v>
          </cell>
          <cell r="D49">
            <v>300</v>
          </cell>
          <cell r="E49">
            <v>48600</v>
          </cell>
          <cell r="F49">
            <v>189540</v>
          </cell>
          <cell r="G49">
            <v>0</v>
          </cell>
          <cell r="H49">
            <v>10000</v>
          </cell>
          <cell r="I49">
            <v>2000</v>
          </cell>
          <cell r="J49">
            <v>25.587900000000001</v>
          </cell>
          <cell r="K49">
            <v>14.22</v>
          </cell>
          <cell r="L49" t="str">
            <v>GasOil</v>
          </cell>
          <cell r="M49">
            <v>2.76</v>
          </cell>
          <cell r="N49">
            <v>43.5</v>
          </cell>
          <cell r="O49">
            <v>120.06</v>
          </cell>
          <cell r="P49">
            <v>36.020000000000003</v>
          </cell>
          <cell r="Q49">
            <v>156.08000000000001</v>
          </cell>
          <cell r="R49">
            <v>195.88790000000003</v>
          </cell>
        </row>
        <row r="50">
          <cell r="A50">
            <v>5044</v>
          </cell>
          <cell r="B50" t="str">
            <v>CAM94</v>
          </cell>
          <cell r="C50" t="str">
            <v>Planta clasificadora de áridos</v>
          </cell>
          <cell r="D50">
            <v>45</v>
          </cell>
          <cell r="E50">
            <v>132480</v>
          </cell>
          <cell r="F50">
            <v>516672</v>
          </cell>
          <cell r="G50">
            <v>0</v>
          </cell>
          <cell r="H50">
            <v>10000</v>
          </cell>
          <cell r="I50">
            <v>2000</v>
          </cell>
          <cell r="J50">
            <v>69.750720000000001</v>
          </cell>
          <cell r="K50">
            <v>38.75</v>
          </cell>
          <cell r="L50" t="str">
            <v>GasOil</v>
          </cell>
          <cell r="M50">
            <v>2.76</v>
          </cell>
          <cell r="N50">
            <v>6.5</v>
          </cell>
          <cell r="O50">
            <v>17.940000000000001</v>
          </cell>
          <cell r="P50">
            <v>5.38</v>
          </cell>
          <cell r="Q50">
            <v>23.32</v>
          </cell>
          <cell r="R50">
            <v>131.82071999999999</v>
          </cell>
        </row>
        <row r="51">
          <cell r="A51">
            <v>5045</v>
          </cell>
          <cell r="B51" t="str">
            <v>CAM94</v>
          </cell>
          <cell r="C51" t="str">
            <v>Planta dosif. de hormigón</v>
          </cell>
          <cell r="D51">
            <v>80</v>
          </cell>
          <cell r="E51">
            <v>48717.948717948719</v>
          </cell>
          <cell r="F51">
            <v>190000</v>
          </cell>
          <cell r="G51">
            <v>0</v>
          </cell>
          <cell r="H51">
            <v>10000</v>
          </cell>
          <cell r="I51">
            <v>2000</v>
          </cell>
          <cell r="J51">
            <v>25.65</v>
          </cell>
          <cell r="K51">
            <v>14.25</v>
          </cell>
          <cell r="L51" t="str">
            <v>GasOil</v>
          </cell>
          <cell r="M51">
            <v>2.76</v>
          </cell>
          <cell r="N51">
            <v>11.6</v>
          </cell>
          <cell r="O51">
            <v>32.020000000000003</v>
          </cell>
          <cell r="P51">
            <v>9.61</v>
          </cell>
          <cell r="Q51">
            <v>41.63</v>
          </cell>
          <cell r="R51">
            <v>81.53</v>
          </cell>
        </row>
        <row r="52">
          <cell r="A52">
            <v>5046</v>
          </cell>
          <cell r="B52" t="str">
            <v>CAM94</v>
          </cell>
          <cell r="C52" t="str">
            <v>Camión motohormigonero</v>
          </cell>
          <cell r="D52">
            <v>166</v>
          </cell>
          <cell r="E52">
            <v>106410.25641025641</v>
          </cell>
          <cell r="F52">
            <v>415000</v>
          </cell>
          <cell r="G52">
            <v>0</v>
          </cell>
          <cell r="H52">
            <v>10000</v>
          </cell>
          <cell r="I52">
            <v>2000</v>
          </cell>
          <cell r="J52">
            <v>56.025000000000006</v>
          </cell>
          <cell r="K52">
            <v>31.13</v>
          </cell>
          <cell r="L52" t="str">
            <v>GasOil</v>
          </cell>
          <cell r="M52">
            <v>2.76</v>
          </cell>
          <cell r="N52">
            <v>24.1</v>
          </cell>
          <cell r="O52">
            <v>66.52</v>
          </cell>
          <cell r="P52">
            <v>19.96</v>
          </cell>
          <cell r="Q52">
            <v>86.47999999999999</v>
          </cell>
          <cell r="R52">
            <v>173.63500000000002</v>
          </cell>
        </row>
        <row r="53">
          <cell r="A53">
            <v>5047</v>
          </cell>
          <cell r="B53" t="str">
            <v>CAM94</v>
          </cell>
          <cell r="C53" t="str">
            <v>Camioneta doble cabina diesel 4x4</v>
          </cell>
          <cell r="D53">
            <v>160</v>
          </cell>
          <cell r="E53">
            <v>45800</v>
          </cell>
          <cell r="F53">
            <v>178620</v>
          </cell>
          <cell r="G53">
            <v>0</v>
          </cell>
          <cell r="H53">
            <v>10000</v>
          </cell>
          <cell r="I53">
            <v>2000</v>
          </cell>
          <cell r="J53">
            <v>24.113699999999998</v>
          </cell>
          <cell r="K53">
            <v>13.4</v>
          </cell>
          <cell r="L53" t="str">
            <v>GasOil</v>
          </cell>
          <cell r="M53">
            <v>2.76</v>
          </cell>
          <cell r="N53">
            <v>23.2</v>
          </cell>
          <cell r="O53">
            <v>64.03</v>
          </cell>
          <cell r="P53">
            <v>19.21</v>
          </cell>
          <cell r="Q53">
            <v>83.240000000000009</v>
          </cell>
          <cell r="R53">
            <v>120.75370000000001</v>
          </cell>
        </row>
        <row r="54">
          <cell r="A54">
            <v>5048</v>
          </cell>
          <cell r="B54" t="str">
            <v>CAM94</v>
          </cell>
          <cell r="C54" t="str">
            <v>Rodillo vibrocompactador</v>
          </cell>
          <cell r="D54">
            <v>125</v>
          </cell>
          <cell r="E54">
            <v>108000</v>
          </cell>
          <cell r="F54">
            <v>421200</v>
          </cell>
          <cell r="G54">
            <v>0</v>
          </cell>
          <cell r="H54">
            <v>10000</v>
          </cell>
          <cell r="I54">
            <v>2000</v>
          </cell>
          <cell r="J54">
            <v>56.861999999999995</v>
          </cell>
          <cell r="K54">
            <v>31.59</v>
          </cell>
          <cell r="L54" t="str">
            <v>GasOil</v>
          </cell>
          <cell r="M54">
            <v>2.76</v>
          </cell>
          <cell r="N54">
            <v>18.100000000000001</v>
          </cell>
          <cell r="O54">
            <v>49.96</v>
          </cell>
          <cell r="P54">
            <v>14.99</v>
          </cell>
          <cell r="Q54">
            <v>64.95</v>
          </cell>
          <cell r="R54">
            <v>153.40200000000002</v>
          </cell>
        </row>
        <row r="55">
          <cell r="A55">
            <v>5049</v>
          </cell>
          <cell r="B55" t="str">
            <v>CAM94</v>
          </cell>
          <cell r="C55" t="str">
            <v xml:space="preserve">Motocompresor </v>
          </cell>
          <cell r="D55">
            <v>65</v>
          </cell>
          <cell r="E55">
            <v>16800</v>
          </cell>
          <cell r="F55">
            <v>65520</v>
          </cell>
          <cell r="G55">
            <v>0</v>
          </cell>
          <cell r="H55">
            <v>10000</v>
          </cell>
          <cell r="I55">
            <v>2000</v>
          </cell>
          <cell r="J55">
            <v>8.8452000000000002</v>
          </cell>
          <cell r="K55">
            <v>4.91</v>
          </cell>
          <cell r="L55" t="str">
            <v>GasOil</v>
          </cell>
          <cell r="M55">
            <v>2.76</v>
          </cell>
          <cell r="N55">
            <v>9.4</v>
          </cell>
          <cell r="O55">
            <v>25.94</v>
          </cell>
          <cell r="P55">
            <v>7.78</v>
          </cell>
          <cell r="Q55">
            <v>33.72</v>
          </cell>
          <cell r="R55">
            <v>47.475200000000001</v>
          </cell>
        </row>
        <row r="56">
          <cell r="A56">
            <v>5050</v>
          </cell>
          <cell r="B56" t="str">
            <v>CAM94</v>
          </cell>
          <cell r="C56" t="str">
            <v>Equipo sellador de asfalto</v>
          </cell>
          <cell r="D56">
            <v>65</v>
          </cell>
          <cell r="E56">
            <v>65000</v>
          </cell>
          <cell r="F56">
            <v>253500</v>
          </cell>
          <cell r="G56">
            <v>0</v>
          </cell>
          <cell r="H56">
            <v>10000</v>
          </cell>
          <cell r="I56">
            <v>2000</v>
          </cell>
          <cell r="J56">
            <v>34.222500000000004</v>
          </cell>
          <cell r="K56">
            <v>19.010000000000002</v>
          </cell>
          <cell r="L56" t="str">
            <v>GasOil</v>
          </cell>
          <cell r="M56">
            <v>2.76</v>
          </cell>
          <cell r="N56">
            <v>9.4</v>
          </cell>
          <cell r="O56">
            <v>25.94</v>
          </cell>
          <cell r="P56">
            <v>7.78</v>
          </cell>
          <cell r="Q56">
            <v>33.72</v>
          </cell>
          <cell r="R56">
            <v>86.952500000000001</v>
          </cell>
        </row>
        <row r="57">
          <cell r="A57">
            <v>5051</v>
          </cell>
          <cell r="C57" t="str">
            <v>Planta clasificadora de áridos</v>
          </cell>
          <cell r="D57">
            <v>45</v>
          </cell>
          <cell r="E57">
            <v>132480</v>
          </cell>
          <cell r="F57">
            <v>516672</v>
          </cell>
          <cell r="G57">
            <v>0</v>
          </cell>
          <cell r="H57">
            <v>10000</v>
          </cell>
          <cell r="I57">
            <v>2000</v>
          </cell>
          <cell r="J57">
            <v>69.750720000000001</v>
          </cell>
          <cell r="K57">
            <v>38.75</v>
          </cell>
          <cell r="L57" t="str">
            <v>GasOil</v>
          </cell>
          <cell r="M57">
            <v>2.76</v>
          </cell>
          <cell r="N57">
            <v>6.5</v>
          </cell>
          <cell r="O57">
            <v>17.940000000000001</v>
          </cell>
          <cell r="P57">
            <v>5.38</v>
          </cell>
          <cell r="Q57">
            <v>23.32</v>
          </cell>
          <cell r="R57">
            <v>131.82071999999999</v>
          </cell>
        </row>
        <row r="58">
          <cell r="A58">
            <v>5060</v>
          </cell>
          <cell r="B58" t="str">
            <v>CAM94</v>
          </cell>
          <cell r="C58" t="str">
            <v>Frezadora de 1m de ancho</v>
          </cell>
          <cell r="D58">
            <v>145</v>
          </cell>
          <cell r="E58">
            <v>190000</v>
          </cell>
          <cell r="F58">
            <v>741000</v>
          </cell>
          <cell r="G58">
            <v>0</v>
          </cell>
          <cell r="H58">
            <v>10000</v>
          </cell>
          <cell r="I58">
            <v>2000</v>
          </cell>
          <cell r="J58">
            <v>100.035</v>
          </cell>
          <cell r="K58">
            <v>55.58</v>
          </cell>
          <cell r="L58" t="str">
            <v>GasOil</v>
          </cell>
          <cell r="M58">
            <v>2.76</v>
          </cell>
          <cell r="N58">
            <v>21</v>
          </cell>
          <cell r="O58">
            <v>57.96</v>
          </cell>
          <cell r="P58">
            <v>17.39</v>
          </cell>
          <cell r="Q58">
            <v>75.349999999999994</v>
          </cell>
          <cell r="R58">
            <v>230.96500000000003</v>
          </cell>
        </row>
        <row r="59">
          <cell r="A59">
            <v>5070</v>
          </cell>
          <cell r="B59">
            <v>5070</v>
          </cell>
          <cell r="C59" t="str">
            <v>Frezadora de 2m de ancho</v>
          </cell>
          <cell r="D59">
            <v>400</v>
          </cell>
          <cell r="E59">
            <v>400000</v>
          </cell>
          <cell r="F59">
            <v>1560000</v>
          </cell>
          <cell r="G59">
            <v>0</v>
          </cell>
          <cell r="H59">
            <v>10000</v>
          </cell>
          <cell r="I59">
            <v>2000</v>
          </cell>
          <cell r="J59">
            <v>210.60000000000002</v>
          </cell>
          <cell r="K59">
            <v>117</v>
          </cell>
          <cell r="L59" t="str">
            <v>GasOil</v>
          </cell>
          <cell r="M59">
            <v>2.76</v>
          </cell>
          <cell r="N59">
            <v>58</v>
          </cell>
          <cell r="O59">
            <v>160.08000000000001</v>
          </cell>
          <cell r="P59">
            <v>48.02</v>
          </cell>
          <cell r="Q59">
            <v>208.10000000000002</v>
          </cell>
          <cell r="R59">
            <v>535.70000000000005</v>
          </cell>
        </row>
        <row r="60">
          <cell r="A60">
            <v>5080</v>
          </cell>
          <cell r="B60" t="str">
            <v>CAM95</v>
          </cell>
          <cell r="C60" t="str">
            <v>Vibro compactador manual</v>
          </cell>
          <cell r="D60">
            <v>10</v>
          </cell>
          <cell r="E60">
            <v>6300</v>
          </cell>
          <cell r="F60">
            <v>24570</v>
          </cell>
          <cell r="G60">
            <v>0</v>
          </cell>
          <cell r="H60">
            <v>10000</v>
          </cell>
          <cell r="I60">
            <v>2000</v>
          </cell>
          <cell r="J60">
            <v>3.3169499999999998</v>
          </cell>
          <cell r="K60">
            <v>1.84</v>
          </cell>
          <cell r="L60" t="str">
            <v>GasOil</v>
          </cell>
          <cell r="M60">
            <v>2.76</v>
          </cell>
          <cell r="N60">
            <v>1.5</v>
          </cell>
          <cell r="O60">
            <v>4.1399999999999997</v>
          </cell>
          <cell r="P60">
            <v>1.24</v>
          </cell>
          <cell r="Q60">
            <v>5.38</v>
          </cell>
          <cell r="R60">
            <v>10.536949999999999</v>
          </cell>
        </row>
        <row r="61">
          <cell r="A61">
            <v>5090</v>
          </cell>
          <cell r="B61" t="str">
            <v>CAM96/97</v>
          </cell>
          <cell r="C61" t="str">
            <v>Aserradora de juntas c/motor a explosión</v>
          </cell>
          <cell r="D61">
            <v>10</v>
          </cell>
          <cell r="E61">
            <v>5800</v>
          </cell>
          <cell r="F61">
            <v>22620</v>
          </cell>
          <cell r="G61">
            <v>0</v>
          </cell>
          <cell r="H61">
            <v>10000</v>
          </cell>
          <cell r="I61">
            <v>2000</v>
          </cell>
          <cell r="J61">
            <v>3.0537000000000001</v>
          </cell>
          <cell r="K61">
            <v>1.7</v>
          </cell>
          <cell r="L61" t="str">
            <v>GasOil</v>
          </cell>
          <cell r="M61">
            <v>2.76</v>
          </cell>
          <cell r="N61">
            <v>1.5</v>
          </cell>
          <cell r="O61">
            <v>4.1399999999999997</v>
          </cell>
          <cell r="P61">
            <v>1.24</v>
          </cell>
          <cell r="Q61">
            <v>5.38</v>
          </cell>
          <cell r="R61">
            <v>10.133699999999999</v>
          </cell>
        </row>
        <row r="62">
          <cell r="A62">
            <v>5100</v>
          </cell>
          <cell r="B62" t="str">
            <v>CAM</v>
          </cell>
          <cell r="C62" t="str">
            <v>Cortadora dobladora e acero</v>
          </cell>
          <cell r="D62">
            <v>12</v>
          </cell>
          <cell r="E62">
            <v>6220</v>
          </cell>
          <cell r="F62">
            <v>24258</v>
          </cell>
          <cell r="G62">
            <v>0</v>
          </cell>
          <cell r="H62">
            <v>10000</v>
          </cell>
          <cell r="I62">
            <v>2000</v>
          </cell>
          <cell r="J62">
            <v>3.2748300000000001</v>
          </cell>
          <cell r="K62">
            <v>1.82</v>
          </cell>
          <cell r="L62" t="str">
            <v>GasOil</v>
          </cell>
          <cell r="M62">
            <v>2.76</v>
          </cell>
          <cell r="N62">
            <v>1</v>
          </cell>
          <cell r="O62">
            <v>2.76</v>
          </cell>
          <cell r="P62">
            <v>0.83</v>
          </cell>
          <cell r="Q62">
            <v>3.59</v>
          </cell>
          <cell r="R62">
            <v>8.6848299999999998</v>
          </cell>
        </row>
        <row r="64">
          <cell r="C64" t="str">
            <v>PREMISAS BASICAS</v>
          </cell>
        </row>
        <row r="66">
          <cell r="C66" t="str">
            <v>% VALOR RESIDUAL</v>
          </cell>
          <cell r="D66">
            <v>0</v>
          </cell>
        </row>
        <row r="67">
          <cell r="C67" t="str">
            <v>VIDA UTIL</v>
          </cell>
          <cell r="D67">
            <v>10000</v>
          </cell>
        </row>
        <row r="68">
          <cell r="C68" t="str">
            <v>USO ANUAL</v>
          </cell>
          <cell r="D68">
            <v>2000</v>
          </cell>
        </row>
        <row r="69">
          <cell r="C69" t="str">
            <v>% INTERES</v>
          </cell>
          <cell r="D69">
            <v>0.14000000000000001</v>
          </cell>
        </row>
        <row r="70">
          <cell r="C70" t="str">
            <v>% REPAR.Y REPTOS</v>
          </cell>
          <cell r="D70">
            <v>0.75</v>
          </cell>
        </row>
        <row r="71">
          <cell r="C71" t="str">
            <v>% LUBRICANTES</v>
          </cell>
          <cell r="D71">
            <v>0.3</v>
          </cell>
        </row>
        <row r="72">
          <cell r="C72" t="str">
            <v>PRECIO GASOIL</v>
          </cell>
          <cell r="D72">
            <v>2.76</v>
          </cell>
        </row>
        <row r="73">
          <cell r="C73" t="str">
            <v>DÓLAR USA</v>
          </cell>
          <cell r="D73">
            <v>3.9</v>
          </cell>
        </row>
      </sheetData>
      <sheetData sheetId="5" refreshError="1"/>
      <sheetData sheetId="6" refreshError="1">
        <row r="17">
          <cell r="A17">
            <v>9010</v>
          </cell>
          <cell r="B17">
            <v>1</v>
          </cell>
          <cell r="C17" t="str">
            <v>OFICIAL ESPECIALIZADO</v>
          </cell>
          <cell r="D17">
            <v>19.28</v>
          </cell>
          <cell r="E17">
            <v>3.8560000000000003</v>
          </cell>
          <cell r="F17">
            <v>3.8220672000000007</v>
          </cell>
          <cell r="G17">
            <v>3.4704000000000002</v>
          </cell>
          <cell r="H17">
            <v>8.5603200000000008</v>
          </cell>
          <cell r="I17">
            <v>1.1182400000000001</v>
          </cell>
          <cell r="J17">
            <v>15.689595110400001</v>
          </cell>
          <cell r="K17">
            <v>0.52</v>
          </cell>
          <cell r="L17">
            <v>56.32</v>
          </cell>
          <cell r="M17">
            <v>450.56</v>
          </cell>
        </row>
        <row r="18">
          <cell r="A18">
            <v>9020</v>
          </cell>
          <cell r="B18">
            <v>2</v>
          </cell>
          <cell r="C18" t="str">
            <v>OFICIAL</v>
          </cell>
          <cell r="D18">
            <v>18</v>
          </cell>
          <cell r="E18">
            <v>3.6</v>
          </cell>
          <cell r="F18">
            <v>3.5683200000000004</v>
          </cell>
          <cell r="G18">
            <v>3.24</v>
          </cell>
          <cell r="H18">
            <v>7.992</v>
          </cell>
          <cell r="I18">
            <v>1.044</v>
          </cell>
          <cell r="J18">
            <v>14.64796224</v>
          </cell>
          <cell r="K18">
            <v>0.52</v>
          </cell>
          <cell r="L18">
            <v>52.61</v>
          </cell>
          <cell r="M18">
            <v>420.88</v>
          </cell>
        </row>
        <row r="19">
          <cell r="A19">
            <v>9030</v>
          </cell>
          <cell r="B19">
            <v>3</v>
          </cell>
          <cell r="C19" t="str">
            <v>MEDIO OFICIAL</v>
          </cell>
          <cell r="D19">
            <v>17.23</v>
          </cell>
          <cell r="E19">
            <v>3.4460000000000002</v>
          </cell>
          <cell r="F19">
            <v>3.4156752000000008</v>
          </cell>
          <cell r="G19">
            <v>3.1014000000000004</v>
          </cell>
          <cell r="H19">
            <v>7.6501200000000003</v>
          </cell>
          <cell r="I19">
            <v>0.99934000000000012</v>
          </cell>
          <cell r="J19">
            <v>14.021354966400002</v>
          </cell>
          <cell r="K19">
            <v>0.52</v>
          </cell>
          <cell r="L19">
            <v>50.38</v>
          </cell>
          <cell r="M19">
            <v>403.04</v>
          </cell>
        </row>
        <row r="20">
          <cell r="A20">
            <v>9040</v>
          </cell>
          <cell r="B20">
            <v>4</v>
          </cell>
          <cell r="C20" t="str">
            <v>AYUDANTE</v>
          </cell>
          <cell r="D20">
            <v>16.78</v>
          </cell>
          <cell r="E20">
            <v>3.3560000000000003</v>
          </cell>
          <cell r="F20">
            <v>3.3264672000000006</v>
          </cell>
          <cell r="G20">
            <v>3.0204000000000004</v>
          </cell>
          <cell r="H20">
            <v>7.4503200000000005</v>
          </cell>
          <cell r="I20">
            <v>0.97324000000000011</v>
          </cell>
          <cell r="J20">
            <v>13.655155910400001</v>
          </cell>
          <cell r="K20">
            <v>0.52</v>
          </cell>
          <cell r="L20">
            <v>49.08</v>
          </cell>
          <cell r="M20">
            <v>392.64</v>
          </cell>
        </row>
      </sheetData>
      <sheetData sheetId="7" refreshError="1"/>
      <sheetData sheetId="8" refreshError="1"/>
      <sheetData sheetId="9" refreshError="1"/>
      <sheetData sheetId="10" refreshError="1"/>
      <sheetData sheetId="1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Equipos"/>
      <sheetName val="Equipos-ric"/>
      <sheetName val="precios "/>
      <sheetName val="precios-rica"/>
      <sheetName val="resumen"/>
      <sheetName val="resmodif"/>
      <sheetName val="present"/>
      <sheetName val="resnuevo"/>
      <sheetName val="Hoja2"/>
      <sheetName val="Hoja3"/>
      <sheetName val="Hoja4"/>
      <sheetName val="Hoja5"/>
      <sheetName val="borrador"/>
      <sheetName val="Hoja7"/>
      <sheetName val="Hoja8"/>
      <sheetName val="Hoja9"/>
      <sheetName val="Hoja10"/>
      <sheetName val="Hoja11"/>
      <sheetName val="Hoja12"/>
      <sheetName val="Hoja13"/>
      <sheetName val="Hoja14"/>
      <sheetName val="Hoja15"/>
      <sheetName val="Hoja16"/>
    </sheetNames>
    <sheetDataSet>
      <sheetData sheetId="0" refreshError="1"/>
      <sheetData sheetId="1" refreshError="1"/>
      <sheetData sheetId="2" refreshError="1">
        <row r="26">
          <cell r="E26">
            <v>5.3280612000000005</v>
          </cell>
        </row>
        <row r="63">
          <cell r="E63">
            <v>6.4297578285714287</v>
          </cell>
        </row>
        <row r="99">
          <cell r="E99">
            <v>10.192060960000001</v>
          </cell>
        </row>
        <row r="146">
          <cell r="E146">
            <v>27.092857346496817</v>
          </cell>
        </row>
        <row r="197">
          <cell r="E197">
            <v>37.605947499999999</v>
          </cell>
        </row>
        <row r="245">
          <cell r="E245">
            <v>38.166282500000001</v>
          </cell>
        </row>
        <row r="284">
          <cell r="E284">
            <v>412.60613999999998</v>
          </cell>
        </row>
        <row r="321">
          <cell r="E321">
            <v>198.91113999999999</v>
          </cell>
        </row>
        <row r="358">
          <cell r="E358">
            <v>160.30691000000002</v>
          </cell>
        </row>
        <row r="393">
          <cell r="E393">
            <v>120.9903</v>
          </cell>
        </row>
        <row r="473">
          <cell r="E473">
            <v>12.612875000000003</v>
          </cell>
        </row>
        <row r="506">
          <cell r="E506">
            <v>22.577118110236221</v>
          </cell>
        </row>
        <row r="544">
          <cell r="E544">
            <v>11.496328400000001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Indice"/>
      <sheetName val="Hipotesis"/>
      <sheetName val="Resumen Total"/>
      <sheetName val="Presup.Total"/>
      <sheetName val="Presup. 1"/>
      <sheetName val="Presup. 2"/>
      <sheetName val="Presup. 3"/>
      <sheetName val="Presup. 4"/>
      <sheetName val="Presup. 5"/>
      <sheetName val="Presup. 6A"/>
      <sheetName val="Presup. 6B"/>
      <sheetName val="Presup. 7A"/>
      <sheetName val="Presup. 7B"/>
      <sheetName val="Mano de Obra"/>
      <sheetName val="Gastos Generales"/>
      <sheetName val="Equipo"/>
      <sheetName val="Materiales Comerciales"/>
      <sheetName val="Pautas"/>
      <sheetName val="Punitarios"/>
      <sheetName val="01"/>
      <sheetName val="02"/>
      <sheetName val="03"/>
      <sheetName val="04"/>
      <sheetName val="05"/>
      <sheetName val="06"/>
      <sheetName val="07"/>
      <sheetName val="08"/>
      <sheetName val="09"/>
      <sheetName val="10"/>
      <sheetName val="12"/>
      <sheetName val="15"/>
      <sheetName val="16"/>
      <sheetName val="17"/>
      <sheetName val="18"/>
      <sheetName val="20"/>
      <sheetName val="35"/>
      <sheetName val="36"/>
      <sheetName val="37"/>
      <sheetName val="38"/>
      <sheetName val="39"/>
      <sheetName val="40"/>
      <sheetName val="41"/>
      <sheetName val="43"/>
      <sheetName val="44"/>
      <sheetName val="45"/>
      <sheetName val="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Equipos"/>
      <sheetName val="PLAn"/>
      <sheetName val="PRESUPU"/>
      <sheetName val="ANALISIS"/>
    </sheetNames>
    <sheetDataSet>
      <sheetData sheetId="0" refreshError="1">
        <row r="6">
          <cell r="A6" t="str">
            <v>OP No.</v>
          </cell>
          <cell r="B6" t="str">
            <v>DESCRIPCION</v>
          </cell>
          <cell r="C6" t="str">
            <v>LEGAJO</v>
          </cell>
          <cell r="D6" t="str">
            <v>RUBRO</v>
          </cell>
          <cell r="E6" t="str">
            <v>MARCA</v>
          </cell>
          <cell r="F6" t="str">
            <v>MODELO</v>
          </cell>
          <cell r="G6" t="str">
            <v>CAPACIDAD</v>
          </cell>
          <cell r="H6" t="str">
            <v>POTENCIA</v>
          </cell>
          <cell r="I6" t="str">
            <v>AÑO</v>
          </cell>
          <cell r="J6" t="str">
            <v>ESTADO</v>
          </cell>
          <cell r="K6" t="str">
            <v>VALOR</v>
          </cell>
          <cell r="L6" t="str">
            <v>UBICACION</v>
          </cell>
          <cell r="M6" t="str">
            <v>PRECIO</v>
          </cell>
        </row>
        <row r="7">
          <cell r="A7">
            <v>561</v>
          </cell>
          <cell r="B7" t="str">
            <v>ACOPLADITO SERVICIO MECANICO</v>
          </cell>
          <cell r="C7" t="str">
            <v>J18  B10</v>
          </cell>
          <cell r="D7" t="str">
            <v>E-1</v>
          </cell>
          <cell r="E7" t="str">
            <v>EQUIMAC</v>
          </cell>
          <cell r="I7">
            <v>1976</v>
          </cell>
          <cell r="J7" t="str">
            <v>BUENO</v>
          </cell>
          <cell r="L7" t="str">
            <v>PINTURA (MORON)</v>
          </cell>
          <cell r="R7" t="str">
            <v>OP No.</v>
          </cell>
          <cell r="S7" t="str">
            <v>DESCRIPCION</v>
          </cell>
          <cell r="T7" t="str">
            <v>LEGAJO</v>
          </cell>
          <cell r="U7" t="str">
            <v>RUBRO</v>
          </cell>
          <cell r="V7" t="str">
            <v>MARCA</v>
          </cell>
          <cell r="W7" t="str">
            <v>MODELO</v>
          </cell>
          <cell r="X7" t="str">
            <v>CAPACIDAD</v>
          </cell>
          <cell r="Y7" t="str">
            <v>POTENCIA</v>
          </cell>
          <cell r="Z7" t="str">
            <v>AÑO</v>
          </cell>
          <cell r="AA7" t="str">
            <v>ESTADO</v>
          </cell>
          <cell r="AB7" t="str">
            <v>VALOR</v>
          </cell>
          <cell r="AC7" t="str">
            <v>UBICACION</v>
          </cell>
          <cell r="AD7" t="str">
            <v>PRECIO</v>
          </cell>
        </row>
        <row r="8">
          <cell r="A8">
            <v>227</v>
          </cell>
          <cell r="B8" t="str">
            <v>ACOPLADO</v>
          </cell>
          <cell r="C8" t="str">
            <v>J4   C1</v>
          </cell>
          <cell r="D8" t="str">
            <v>I-1</v>
          </cell>
          <cell r="L8" t="str">
            <v>-</v>
          </cell>
          <cell r="R8">
            <v>3</v>
          </cell>
          <cell r="S8" t="str">
            <v>PICK UP (celeste)</v>
          </cell>
          <cell r="T8" t="str">
            <v>-</v>
          </cell>
          <cell r="U8" t="str">
            <v>C-6</v>
          </cell>
          <cell r="V8" t="str">
            <v>FORD</v>
          </cell>
          <cell r="W8" t="str">
            <v>F-100</v>
          </cell>
          <cell r="AC8" t="str">
            <v>MORON</v>
          </cell>
        </row>
        <row r="9">
          <cell r="A9">
            <v>445</v>
          </cell>
          <cell r="B9" t="str">
            <v>ACOPLADO</v>
          </cell>
          <cell r="C9" t="str">
            <v>J15   E2</v>
          </cell>
          <cell r="D9" t="str">
            <v>A-1</v>
          </cell>
          <cell r="E9" t="str">
            <v>EQUIMAC</v>
          </cell>
          <cell r="I9">
            <v>1970</v>
          </cell>
          <cell r="J9" t="str">
            <v>BUENO</v>
          </cell>
          <cell r="L9" t="str">
            <v>MORON</v>
          </cell>
          <cell r="R9">
            <v>541</v>
          </cell>
          <cell r="S9" t="str">
            <v>PICK - UP</v>
          </cell>
          <cell r="T9" t="str">
            <v>B42  CH2</v>
          </cell>
          <cell r="U9" t="str">
            <v>C-6</v>
          </cell>
          <cell r="V9" t="str">
            <v>CHEVROLET</v>
          </cell>
          <cell r="W9" t="str">
            <v>BRAVA</v>
          </cell>
          <cell r="Y9" t="str">
            <v>67 HP</v>
          </cell>
          <cell r="Z9">
            <v>1975</v>
          </cell>
          <cell r="AA9" t="str">
            <v>BUENO</v>
          </cell>
          <cell r="AC9" t="str">
            <v>MORON</v>
          </cell>
        </row>
        <row r="10">
          <cell r="A10">
            <v>456</v>
          </cell>
          <cell r="B10" t="str">
            <v>ACOPLADO</v>
          </cell>
          <cell r="C10" t="str">
            <v>J15  F3</v>
          </cell>
          <cell r="D10" t="str">
            <v>A-1</v>
          </cell>
          <cell r="L10" t="str">
            <v>MORON</v>
          </cell>
          <cell r="R10">
            <v>554</v>
          </cell>
          <cell r="S10" t="str">
            <v>FIAT 125 MULTICARGA</v>
          </cell>
          <cell r="T10" t="str">
            <v>B47  F 11</v>
          </cell>
          <cell r="U10" t="str">
            <v>C-6</v>
          </cell>
          <cell r="V10" t="str">
            <v>FIAT</v>
          </cell>
          <cell r="W10" t="str">
            <v>125 MULTIC.</v>
          </cell>
          <cell r="Z10">
            <v>1975</v>
          </cell>
          <cell r="AA10" t="str">
            <v>BUENO</v>
          </cell>
          <cell r="AC10" t="str">
            <v>MORON</v>
          </cell>
        </row>
        <row r="11">
          <cell r="A11">
            <v>731</v>
          </cell>
          <cell r="B11" t="str">
            <v>ACOPLADO  (TMK 631)</v>
          </cell>
          <cell r="C11" t="str">
            <v>J25  E 11</v>
          </cell>
          <cell r="D11" t="str">
            <v>A-1</v>
          </cell>
          <cell r="E11" t="str">
            <v>AFF</v>
          </cell>
          <cell r="G11" t="str">
            <v>15 TON</v>
          </cell>
          <cell r="I11">
            <v>1987</v>
          </cell>
          <cell r="J11" t="str">
            <v>BUENO</v>
          </cell>
          <cell r="L11" t="str">
            <v>MORON</v>
          </cell>
          <cell r="R11">
            <v>555</v>
          </cell>
          <cell r="S11" t="str">
            <v xml:space="preserve">PICK-UP </v>
          </cell>
          <cell r="T11" t="str">
            <v>B48  F12</v>
          </cell>
          <cell r="U11" t="str">
            <v>C-6</v>
          </cell>
          <cell r="V11" t="str">
            <v>FORD</v>
          </cell>
          <cell r="W11" t="str">
            <v>RANCHERO</v>
          </cell>
          <cell r="Y11" t="str">
            <v>116 HP</v>
          </cell>
          <cell r="Z11">
            <v>1976</v>
          </cell>
          <cell r="AA11" t="str">
            <v>BUENO</v>
          </cell>
          <cell r="AC11" t="str">
            <v>MORON</v>
          </cell>
        </row>
        <row r="12">
          <cell r="A12">
            <v>632</v>
          </cell>
          <cell r="B12" t="str">
            <v>ACOPLADO  DE REMOLQUE</v>
          </cell>
          <cell r="C12" t="str">
            <v>I22 M3</v>
          </cell>
          <cell r="D12" t="str">
            <v>A-1</v>
          </cell>
          <cell r="E12" t="str">
            <v>MONTENEGRO</v>
          </cell>
          <cell r="F12" t="str">
            <v>2 EJES</v>
          </cell>
          <cell r="G12" t="str">
            <v>20 TON</v>
          </cell>
          <cell r="I12">
            <v>1978</v>
          </cell>
          <cell r="J12" t="str">
            <v>BUENO</v>
          </cell>
          <cell r="L12" t="str">
            <v>MORON - O VS.</v>
          </cell>
          <cell r="M12">
            <v>7000</v>
          </cell>
          <cell r="R12">
            <v>556</v>
          </cell>
          <cell r="S12" t="str">
            <v xml:space="preserve">PICK-UP </v>
          </cell>
          <cell r="T12" t="str">
            <v>B49 F 13</v>
          </cell>
          <cell r="U12" t="str">
            <v>C-6</v>
          </cell>
          <cell r="V12" t="str">
            <v>FORD</v>
          </cell>
          <cell r="W12" t="str">
            <v>F 100</v>
          </cell>
          <cell r="X12" t="str">
            <v>DIESEL</v>
          </cell>
          <cell r="Y12" t="str">
            <v>80 HP</v>
          </cell>
          <cell r="Z12">
            <v>1976</v>
          </cell>
          <cell r="AA12" t="str">
            <v>BUENO</v>
          </cell>
          <cell r="AC12" t="str">
            <v>MORON</v>
          </cell>
        </row>
        <row r="13">
          <cell r="A13">
            <v>633</v>
          </cell>
          <cell r="B13" t="str">
            <v>ACOPLADO DE REMOLQUE</v>
          </cell>
          <cell r="C13" t="str">
            <v>J23  B1</v>
          </cell>
          <cell r="D13" t="str">
            <v>A-1</v>
          </cell>
          <cell r="E13" t="str">
            <v>BIANCHI</v>
          </cell>
          <cell r="F13" t="str">
            <v>2 EJES</v>
          </cell>
          <cell r="G13" t="str">
            <v>1,85 TN</v>
          </cell>
          <cell r="I13">
            <v>1959</v>
          </cell>
          <cell r="J13" t="str">
            <v>BUENO</v>
          </cell>
          <cell r="L13" t="str">
            <v>CATAMARCA</v>
          </cell>
          <cell r="M13">
            <v>7000</v>
          </cell>
          <cell r="R13">
            <v>567</v>
          </cell>
          <cell r="S13" t="str">
            <v>PICK - UP</v>
          </cell>
          <cell r="T13" t="str">
            <v>B52  F16</v>
          </cell>
          <cell r="U13" t="str">
            <v>C-6</v>
          </cell>
          <cell r="V13" t="str">
            <v>FORD</v>
          </cell>
          <cell r="W13" t="str">
            <v>F 100</v>
          </cell>
          <cell r="X13" t="str">
            <v>DIESEL</v>
          </cell>
          <cell r="Y13" t="str">
            <v>67 HP</v>
          </cell>
          <cell r="Z13">
            <v>1968</v>
          </cell>
          <cell r="AA13" t="str">
            <v>BUENO</v>
          </cell>
          <cell r="AC13" t="str">
            <v>TANDIL</v>
          </cell>
        </row>
        <row r="14">
          <cell r="A14">
            <v>594</v>
          </cell>
          <cell r="B14" t="str">
            <v xml:space="preserve">ACOPLADO P/TRANSPORTE </v>
          </cell>
          <cell r="C14" t="str">
            <v>J21  E 10</v>
          </cell>
          <cell r="D14" t="str">
            <v>E-1</v>
          </cell>
          <cell r="E14" t="str">
            <v>HOFFMAN</v>
          </cell>
          <cell r="F14" t="str">
            <v>1.1 X 2.00 M.</v>
          </cell>
          <cell r="I14">
            <v>1977</v>
          </cell>
          <cell r="J14" t="str">
            <v>BUENO</v>
          </cell>
          <cell r="L14" t="str">
            <v>PINTURA  (MORON)</v>
          </cell>
          <cell r="M14">
            <v>1000</v>
          </cell>
          <cell r="R14">
            <v>591</v>
          </cell>
          <cell r="S14" t="str">
            <v>PICK - UP (ROJA)</v>
          </cell>
          <cell r="T14" t="str">
            <v>B61  F21</v>
          </cell>
          <cell r="U14" t="str">
            <v>C-6</v>
          </cell>
          <cell r="V14" t="str">
            <v>FORD</v>
          </cell>
          <cell r="W14" t="str">
            <v>RANCHERO</v>
          </cell>
          <cell r="Y14" t="str">
            <v>116 HP</v>
          </cell>
          <cell r="Z14">
            <v>1977</v>
          </cell>
          <cell r="AA14" t="str">
            <v>BUENO</v>
          </cell>
          <cell r="AC14" t="str">
            <v>CNO. DEL ABRA</v>
          </cell>
        </row>
        <row r="15">
          <cell r="A15">
            <v>801</v>
          </cell>
          <cell r="B15" t="str">
            <v>ACOPLADO PLAYO  CHICO</v>
          </cell>
          <cell r="D15" t="str">
            <v>A-1</v>
          </cell>
          <cell r="E15" t="str">
            <v>MAURO</v>
          </cell>
          <cell r="F15">
            <v>1620</v>
          </cell>
          <cell r="I15">
            <v>1995</v>
          </cell>
          <cell r="J15" t="str">
            <v>BUENO</v>
          </cell>
          <cell r="L15" t="str">
            <v>O/534</v>
          </cell>
          <cell r="M15">
            <v>1200</v>
          </cell>
          <cell r="R15">
            <v>592</v>
          </cell>
          <cell r="S15" t="str">
            <v>PICK - UP (BLANCA)</v>
          </cell>
          <cell r="T15" t="str">
            <v>B62  F22</v>
          </cell>
          <cell r="U15" t="str">
            <v>C-6</v>
          </cell>
          <cell r="V15" t="str">
            <v>FORD</v>
          </cell>
          <cell r="W15" t="str">
            <v>F 100</v>
          </cell>
          <cell r="Y15" t="str">
            <v>116 HP</v>
          </cell>
          <cell r="Z15">
            <v>1977</v>
          </cell>
          <cell r="AA15" t="str">
            <v>BUENO</v>
          </cell>
          <cell r="AC15" t="str">
            <v>O/494</v>
          </cell>
        </row>
        <row r="16">
          <cell r="A16">
            <v>802</v>
          </cell>
          <cell r="B16" t="str">
            <v>ACOPLADO PLAYO CHICO</v>
          </cell>
          <cell r="D16" t="str">
            <v>A-1</v>
          </cell>
          <cell r="E16" t="str">
            <v>MAURO</v>
          </cell>
          <cell r="F16">
            <v>1621</v>
          </cell>
          <cell r="I16">
            <v>1995</v>
          </cell>
          <cell r="J16" t="str">
            <v>BUENO</v>
          </cell>
          <cell r="L16" t="str">
            <v>O/539</v>
          </cell>
          <cell r="M16">
            <v>1200</v>
          </cell>
          <cell r="R16">
            <v>624</v>
          </cell>
          <cell r="S16" t="str">
            <v>PICK - UP</v>
          </cell>
          <cell r="T16" t="str">
            <v>B63  F23</v>
          </cell>
          <cell r="U16" t="str">
            <v>C-6</v>
          </cell>
          <cell r="V16" t="str">
            <v>FORD</v>
          </cell>
          <cell r="W16" t="str">
            <v>F 100</v>
          </cell>
          <cell r="Y16" t="str">
            <v>67 HP</v>
          </cell>
          <cell r="Z16">
            <v>1977</v>
          </cell>
          <cell r="AA16" t="str">
            <v>BUENO</v>
          </cell>
          <cell r="AC16" t="str">
            <v>O/519</v>
          </cell>
        </row>
        <row r="17">
          <cell r="A17">
            <v>585</v>
          </cell>
          <cell r="B17" t="str">
            <v>ACOPLADO SEMIREMOLQUE</v>
          </cell>
          <cell r="C17" t="str">
            <v>J19  M2</v>
          </cell>
          <cell r="D17" t="str">
            <v>A-1</v>
          </cell>
          <cell r="E17" t="str">
            <v>MONTENEGRO</v>
          </cell>
          <cell r="F17" t="str">
            <v>SBV2</v>
          </cell>
          <cell r="G17" t="str">
            <v>25 TON</v>
          </cell>
          <cell r="I17">
            <v>1977</v>
          </cell>
          <cell r="J17" t="str">
            <v>BUENO</v>
          </cell>
          <cell r="L17" t="str">
            <v>MORON - Vs.</v>
          </cell>
          <cell r="M17">
            <v>8000</v>
          </cell>
          <cell r="R17">
            <v>709</v>
          </cell>
          <cell r="S17" t="str">
            <v>PICK-UP</v>
          </cell>
          <cell r="T17" t="str">
            <v>B69  F28</v>
          </cell>
          <cell r="U17" t="str">
            <v>C-6</v>
          </cell>
          <cell r="V17" t="str">
            <v>FORD</v>
          </cell>
          <cell r="W17" t="str">
            <v>RANCHERO</v>
          </cell>
          <cell r="Z17">
            <v>1983</v>
          </cell>
          <cell r="AA17" t="str">
            <v>BUENO</v>
          </cell>
          <cell r="AC17" t="str">
            <v>MORON</v>
          </cell>
          <cell r="AD17">
            <v>17000</v>
          </cell>
        </row>
        <row r="18">
          <cell r="A18">
            <v>833</v>
          </cell>
          <cell r="B18" t="str">
            <v>ANULADO</v>
          </cell>
          <cell r="L18" t="str">
            <v>----</v>
          </cell>
          <cell r="R18">
            <v>710</v>
          </cell>
          <cell r="S18" t="str">
            <v xml:space="preserve">PICK-UP </v>
          </cell>
          <cell r="T18" t="str">
            <v>B70 F 29</v>
          </cell>
          <cell r="U18" t="str">
            <v>C-6</v>
          </cell>
          <cell r="V18" t="str">
            <v>FORD</v>
          </cell>
          <cell r="W18" t="str">
            <v>F 100</v>
          </cell>
          <cell r="X18" t="str">
            <v>DIESEL</v>
          </cell>
          <cell r="Y18" t="str">
            <v>67 HP</v>
          </cell>
          <cell r="Z18">
            <v>1983</v>
          </cell>
          <cell r="AA18" t="str">
            <v>BUENO</v>
          </cell>
          <cell r="AC18" t="str">
            <v>MORON (M)</v>
          </cell>
          <cell r="AD18">
            <v>24000</v>
          </cell>
        </row>
        <row r="19">
          <cell r="A19">
            <v>361</v>
          </cell>
          <cell r="B19" t="str">
            <v>APLANADORA</v>
          </cell>
          <cell r="C19" t="str">
            <v>A2 H2</v>
          </cell>
          <cell r="D19" t="str">
            <v>A-2</v>
          </cell>
          <cell r="E19" t="str">
            <v>HUBER WARCO</v>
          </cell>
          <cell r="G19" t="str">
            <v>5/8 TON</v>
          </cell>
          <cell r="I19">
            <v>1960</v>
          </cell>
          <cell r="J19" t="str">
            <v>BUENO</v>
          </cell>
          <cell r="L19" t="str">
            <v>MORON</v>
          </cell>
          <cell r="M19">
            <v>30000</v>
          </cell>
          <cell r="R19">
            <v>711</v>
          </cell>
          <cell r="S19" t="str">
            <v>PICK-UP</v>
          </cell>
          <cell r="T19" t="str">
            <v>B74  F30</v>
          </cell>
          <cell r="U19" t="str">
            <v>C-6</v>
          </cell>
          <cell r="V19" t="str">
            <v>FORD</v>
          </cell>
          <cell r="W19" t="str">
            <v>RANCHERO</v>
          </cell>
          <cell r="Z19">
            <v>1983</v>
          </cell>
          <cell r="AA19" t="str">
            <v>BUENO</v>
          </cell>
          <cell r="AC19" t="str">
            <v>MORON (c)</v>
          </cell>
          <cell r="AD19">
            <v>17000</v>
          </cell>
        </row>
        <row r="20">
          <cell r="A20">
            <v>363</v>
          </cell>
          <cell r="B20" t="str">
            <v>APLANADORA</v>
          </cell>
          <cell r="C20" t="str">
            <v>A2 H4</v>
          </cell>
          <cell r="D20" t="str">
            <v>A-2</v>
          </cell>
          <cell r="E20" t="str">
            <v>HUBER WARCO</v>
          </cell>
          <cell r="G20" t="str">
            <v>5/8 TON</v>
          </cell>
          <cell r="I20">
            <v>1960</v>
          </cell>
          <cell r="J20" t="str">
            <v>BUENO</v>
          </cell>
          <cell r="L20" t="str">
            <v>MORON</v>
          </cell>
          <cell r="M20">
            <v>30000</v>
          </cell>
          <cell r="R20">
            <v>720</v>
          </cell>
          <cell r="S20" t="str">
            <v xml:space="preserve">PICK-UP  </v>
          </cell>
          <cell r="T20" t="str">
            <v>B72  F 31</v>
          </cell>
          <cell r="U20" t="str">
            <v>C-6</v>
          </cell>
          <cell r="V20" t="str">
            <v>FORD</v>
          </cell>
          <cell r="W20" t="str">
            <v>F 100</v>
          </cell>
          <cell r="Y20" t="str">
            <v>116 HP</v>
          </cell>
          <cell r="Z20">
            <v>1987</v>
          </cell>
          <cell r="AA20" t="str">
            <v>BUENO</v>
          </cell>
          <cell r="AC20" t="str">
            <v>O/494</v>
          </cell>
        </row>
        <row r="21">
          <cell r="A21">
            <v>460</v>
          </cell>
          <cell r="B21" t="str">
            <v>APLANADORA</v>
          </cell>
          <cell r="C21" t="str">
            <v>A6  H8</v>
          </cell>
          <cell r="D21" t="str">
            <v>I-1</v>
          </cell>
          <cell r="E21" t="str">
            <v>HUBER WARCO</v>
          </cell>
          <cell r="G21" t="str">
            <v>10/14 TON</v>
          </cell>
          <cell r="H21" t="str">
            <v>50 HP</v>
          </cell>
          <cell r="I21">
            <v>1970</v>
          </cell>
          <cell r="J21" t="str">
            <v>REGULAR</v>
          </cell>
          <cell r="L21" t="str">
            <v>MORON</v>
          </cell>
          <cell r="R21">
            <v>723</v>
          </cell>
          <cell r="S21" t="str">
            <v>PICK - UP</v>
          </cell>
          <cell r="T21" t="str">
            <v>B73  F 32</v>
          </cell>
          <cell r="U21" t="str">
            <v>C-6</v>
          </cell>
          <cell r="V21" t="str">
            <v>FORD</v>
          </cell>
          <cell r="W21" t="str">
            <v>F 100</v>
          </cell>
          <cell r="Y21" t="str">
            <v>67 HP</v>
          </cell>
          <cell r="Z21">
            <v>1987</v>
          </cell>
          <cell r="AA21" t="str">
            <v>BUENO</v>
          </cell>
          <cell r="AC21" t="str">
            <v>O/457</v>
          </cell>
          <cell r="AD21">
            <v>25000</v>
          </cell>
        </row>
        <row r="22">
          <cell r="A22">
            <v>607</v>
          </cell>
          <cell r="B22" t="str">
            <v>APLANADORA</v>
          </cell>
          <cell r="C22" t="str">
            <v>A 20  G1</v>
          </cell>
          <cell r="D22" t="str">
            <v>A-2</v>
          </cell>
          <cell r="E22" t="str">
            <v>GALION</v>
          </cell>
          <cell r="G22" t="str">
            <v>8/10 TON</v>
          </cell>
          <cell r="H22" t="str">
            <v>60 HP</v>
          </cell>
          <cell r="I22">
            <v>1977</v>
          </cell>
          <cell r="L22" t="str">
            <v>MORON</v>
          </cell>
          <cell r="M22">
            <v>30000</v>
          </cell>
          <cell r="R22">
            <v>724</v>
          </cell>
          <cell r="S22" t="str">
            <v xml:space="preserve">PICK-UP </v>
          </cell>
          <cell r="T22" t="str">
            <v>B74 P 1</v>
          </cell>
          <cell r="U22" t="str">
            <v>C-6</v>
          </cell>
          <cell r="V22" t="str">
            <v>PEUGEOT</v>
          </cell>
          <cell r="W22" t="str">
            <v>DIESEL</v>
          </cell>
          <cell r="Z22">
            <v>1987</v>
          </cell>
          <cell r="AA22" t="str">
            <v>BUENO</v>
          </cell>
          <cell r="AC22" t="str">
            <v>O/519</v>
          </cell>
          <cell r="AD22">
            <v>16000</v>
          </cell>
        </row>
        <row r="23">
          <cell r="A23">
            <v>850</v>
          </cell>
          <cell r="B23" t="str">
            <v>APLANADORA</v>
          </cell>
          <cell r="C23" t="str">
            <v>A56-B1</v>
          </cell>
          <cell r="D23" t="str">
            <v>A-2</v>
          </cell>
          <cell r="E23" t="str">
            <v>BITELLI</v>
          </cell>
          <cell r="F23" t="str">
            <v>DVT100</v>
          </cell>
          <cell r="G23" t="str">
            <v>10 TN.</v>
          </cell>
          <cell r="I23">
            <v>1997</v>
          </cell>
          <cell r="L23" t="str">
            <v>O/534</v>
          </cell>
          <cell r="M23">
            <v>69300</v>
          </cell>
          <cell r="R23">
            <v>741</v>
          </cell>
          <cell r="S23" t="str">
            <v>PICK - UP (EX-LONGVIAL)</v>
          </cell>
          <cell r="T23" t="str">
            <v>P77 P3</v>
          </cell>
          <cell r="U23" t="str">
            <v>C-6</v>
          </cell>
          <cell r="V23" t="str">
            <v>PEUGEOT</v>
          </cell>
          <cell r="W23" t="str">
            <v>DIESEL</v>
          </cell>
          <cell r="Z23">
            <v>1987</v>
          </cell>
          <cell r="AA23" t="str">
            <v>BUENO</v>
          </cell>
          <cell r="AC23" t="str">
            <v>MORON</v>
          </cell>
          <cell r="AD23">
            <v>16000</v>
          </cell>
        </row>
        <row r="24">
          <cell r="A24">
            <v>360</v>
          </cell>
          <cell r="B24" t="str">
            <v xml:space="preserve">APLANADORA </v>
          </cell>
          <cell r="C24" t="str">
            <v>A1 H1</v>
          </cell>
          <cell r="D24" t="str">
            <v>A-2</v>
          </cell>
          <cell r="E24" t="str">
            <v>HUBER WARCO</v>
          </cell>
          <cell r="G24" t="str">
            <v>3/5 TON</v>
          </cell>
          <cell r="I24">
            <v>1960</v>
          </cell>
          <cell r="J24" t="str">
            <v>BUENO</v>
          </cell>
          <cell r="L24" t="str">
            <v>MORON</v>
          </cell>
          <cell r="M24">
            <v>25000</v>
          </cell>
          <cell r="R24">
            <v>778</v>
          </cell>
          <cell r="S24" t="str">
            <v>PICK UP (B-2659985) C/CUPULA</v>
          </cell>
          <cell r="T24" t="str">
            <v>B  79-55</v>
          </cell>
          <cell r="U24" t="str">
            <v>C-6A</v>
          </cell>
          <cell r="V24" t="str">
            <v xml:space="preserve">VW </v>
          </cell>
          <cell r="W24" t="str">
            <v>SAVEIRO</v>
          </cell>
          <cell r="Z24">
            <v>1994</v>
          </cell>
          <cell r="AA24" t="str">
            <v>BUENO</v>
          </cell>
          <cell r="AC24" t="str">
            <v>MORON</v>
          </cell>
          <cell r="AD24">
            <v>15000</v>
          </cell>
        </row>
        <row r="25">
          <cell r="A25">
            <v>364</v>
          </cell>
          <cell r="B25" t="str">
            <v xml:space="preserve">APLANADORA </v>
          </cell>
          <cell r="C25" t="str">
            <v>A4 H4</v>
          </cell>
          <cell r="D25" t="str">
            <v>A-2</v>
          </cell>
          <cell r="E25" t="str">
            <v>HUBER WARCO</v>
          </cell>
          <cell r="G25" t="str">
            <v>8/10 TON</v>
          </cell>
          <cell r="I25">
            <v>1960</v>
          </cell>
          <cell r="J25" t="str">
            <v>BUENO</v>
          </cell>
          <cell r="L25" t="str">
            <v>Moron</v>
          </cell>
          <cell r="M25">
            <v>30000</v>
          </cell>
          <cell r="R25">
            <v>779</v>
          </cell>
          <cell r="S25" t="str">
            <v>PICK UP (B2659986)</v>
          </cell>
          <cell r="T25" t="str">
            <v>B  80-56</v>
          </cell>
          <cell r="U25" t="str">
            <v>C-6A</v>
          </cell>
          <cell r="V25" t="str">
            <v>VW</v>
          </cell>
          <cell r="W25" t="str">
            <v>SAVEIRO</v>
          </cell>
          <cell r="Z25">
            <v>1994</v>
          </cell>
          <cell r="AA25" t="str">
            <v>BUENO</v>
          </cell>
          <cell r="AC25" t="str">
            <v>MORON - ADM.</v>
          </cell>
          <cell r="AD25">
            <v>14000</v>
          </cell>
        </row>
        <row r="26">
          <cell r="A26">
            <v>697</v>
          </cell>
          <cell r="B26" t="str">
            <v xml:space="preserve">APLANADORA </v>
          </cell>
          <cell r="C26" t="str">
            <v>A31  S3</v>
          </cell>
          <cell r="D26" t="str">
            <v>A-2</v>
          </cell>
          <cell r="E26" t="str">
            <v>SAKAI</v>
          </cell>
          <cell r="F26" t="str">
            <v>SW 70</v>
          </cell>
          <cell r="G26" t="str">
            <v>7,10 TON</v>
          </cell>
          <cell r="H26" t="str">
            <v>90 HP</v>
          </cell>
          <cell r="I26">
            <v>1980</v>
          </cell>
          <cell r="J26" t="str">
            <v>BUENO</v>
          </cell>
          <cell r="L26" t="str">
            <v>O/534</v>
          </cell>
          <cell r="M26">
            <v>60000</v>
          </cell>
          <cell r="R26">
            <v>783</v>
          </cell>
          <cell r="S26" t="str">
            <v>PICK UP (B2702606)</v>
          </cell>
          <cell r="T26" t="str">
            <v>B81 P4</v>
          </cell>
          <cell r="U26" t="str">
            <v>C-6A</v>
          </cell>
          <cell r="V26" t="str">
            <v>PEUGEOT</v>
          </cell>
          <cell r="W26">
            <v>504</v>
          </cell>
          <cell r="Z26">
            <v>1994</v>
          </cell>
          <cell r="AA26" t="str">
            <v>BUENO</v>
          </cell>
          <cell r="AC26" t="str">
            <v>MORON</v>
          </cell>
          <cell r="AD26">
            <v>16000</v>
          </cell>
        </row>
        <row r="27">
          <cell r="A27">
            <v>484</v>
          </cell>
          <cell r="B27" t="str">
            <v>APLANADORA HUBER WARCO 8/10 Tn</v>
          </cell>
          <cell r="C27" t="str">
            <v>A7  H9</v>
          </cell>
          <cell r="D27" t="str">
            <v>I-1</v>
          </cell>
          <cell r="G27" t="str">
            <v>8/10 TON</v>
          </cell>
          <cell r="H27" t="str">
            <v>50 HP</v>
          </cell>
          <cell r="I27">
            <v>1971</v>
          </cell>
          <cell r="J27" t="str">
            <v>BUENO</v>
          </cell>
          <cell r="R27">
            <v>784</v>
          </cell>
          <cell r="S27" t="str">
            <v xml:space="preserve"> PICK UP   (B2702611)</v>
          </cell>
          <cell r="T27" t="str">
            <v>B82 P5</v>
          </cell>
          <cell r="U27" t="str">
            <v>C-6A</v>
          </cell>
          <cell r="V27" t="str">
            <v>PEUGEOT</v>
          </cell>
          <cell r="W27">
            <v>504</v>
          </cell>
          <cell r="Z27">
            <v>1994</v>
          </cell>
          <cell r="AA27" t="str">
            <v>BUENO</v>
          </cell>
          <cell r="AC27" t="str">
            <v>O/524 (CORREA)</v>
          </cell>
          <cell r="AD27">
            <v>16000</v>
          </cell>
        </row>
        <row r="28">
          <cell r="A28">
            <v>771</v>
          </cell>
          <cell r="B28" t="str">
            <v xml:space="preserve">APLANADORA TANDEM </v>
          </cell>
          <cell r="C28" t="str">
            <v>R23  Di 5</v>
          </cell>
          <cell r="D28" t="str">
            <v>A-2</v>
          </cell>
          <cell r="E28" t="str">
            <v>DYNAPAC</v>
          </cell>
          <cell r="F28" t="str">
            <v>CC 43</v>
          </cell>
          <cell r="G28" t="str">
            <v>10,8 TON</v>
          </cell>
          <cell r="H28" t="str">
            <v>150 HP</v>
          </cell>
          <cell r="I28">
            <v>1994</v>
          </cell>
          <cell r="J28" t="str">
            <v>BUENO</v>
          </cell>
          <cell r="L28" t="str">
            <v>O/535</v>
          </cell>
          <cell r="M28">
            <v>65500</v>
          </cell>
          <cell r="R28">
            <v>789</v>
          </cell>
          <cell r="S28" t="str">
            <v>PICK UP (B2702709)</v>
          </cell>
          <cell r="T28" t="str">
            <v>B83  P6</v>
          </cell>
          <cell r="U28" t="str">
            <v>C-6A</v>
          </cell>
          <cell r="V28" t="str">
            <v>PEUGEOT</v>
          </cell>
          <cell r="W28">
            <v>504</v>
          </cell>
          <cell r="Z28">
            <v>1994</v>
          </cell>
          <cell r="AA28" t="str">
            <v>BUENO</v>
          </cell>
          <cell r="AC28" t="str">
            <v>O/503 (Insp.)</v>
          </cell>
          <cell r="AD28">
            <v>16000</v>
          </cell>
        </row>
        <row r="29">
          <cell r="A29">
            <v>514</v>
          </cell>
          <cell r="B29" t="str">
            <v xml:space="preserve">ARADO CINCO DISCOS </v>
          </cell>
          <cell r="C29" t="str">
            <v>A12  M1</v>
          </cell>
          <cell r="D29" t="str">
            <v>R-1</v>
          </cell>
          <cell r="E29" t="str">
            <v>MONTECRISTO</v>
          </cell>
          <cell r="F29" t="str">
            <v>5 DISCOS</v>
          </cell>
          <cell r="I29">
            <v>1973</v>
          </cell>
          <cell r="L29" t="str">
            <v>TANDIL</v>
          </cell>
          <cell r="M29">
            <v>10000</v>
          </cell>
          <cell r="R29">
            <v>790</v>
          </cell>
          <cell r="S29" t="str">
            <v>PICK UP  (B2702710)</v>
          </cell>
          <cell r="T29" t="str">
            <v>B84  P7</v>
          </cell>
          <cell r="U29" t="str">
            <v>C-6A</v>
          </cell>
          <cell r="V29" t="str">
            <v>PEUGEOT</v>
          </cell>
          <cell r="W29">
            <v>504</v>
          </cell>
          <cell r="Z29">
            <v>1994</v>
          </cell>
          <cell r="AA29" t="str">
            <v>BUENO</v>
          </cell>
          <cell r="AC29" t="str">
            <v>MORON</v>
          </cell>
          <cell r="AD29">
            <v>16000</v>
          </cell>
        </row>
        <row r="30">
          <cell r="A30">
            <v>476</v>
          </cell>
          <cell r="B30" t="str">
            <v>ASERRADORA DE JUNTAS</v>
          </cell>
          <cell r="C30" t="str">
            <v>AS1  EL1</v>
          </cell>
          <cell r="D30" t="str">
            <v>A-3</v>
          </cell>
          <cell r="E30" t="str">
            <v>ELCON</v>
          </cell>
          <cell r="F30" t="str">
            <v>MANUAL</v>
          </cell>
          <cell r="I30">
            <v>1971</v>
          </cell>
          <cell r="J30" t="str">
            <v>BUENO</v>
          </cell>
          <cell r="L30" t="str">
            <v>MORON</v>
          </cell>
          <cell r="R30">
            <v>797</v>
          </cell>
          <cell r="S30" t="str">
            <v>PICK UP (B 2748922)</v>
          </cell>
          <cell r="T30" t="str">
            <v>B85 F34</v>
          </cell>
          <cell r="U30" t="str">
            <v>C-6</v>
          </cell>
          <cell r="V30" t="str">
            <v>FORD</v>
          </cell>
          <cell r="W30" t="str">
            <v>F 100</v>
          </cell>
          <cell r="Z30">
            <v>1994</v>
          </cell>
          <cell r="AA30" t="str">
            <v>BUENO</v>
          </cell>
          <cell r="AC30" t="str">
            <v>O/457</v>
          </cell>
          <cell r="AD30">
            <v>25000</v>
          </cell>
        </row>
        <row r="31">
          <cell r="A31">
            <v>843</v>
          </cell>
          <cell r="B31" t="str">
            <v>ASERRADORA DE JUNTAS</v>
          </cell>
          <cell r="C31" t="str">
            <v>AJ5-I4</v>
          </cell>
          <cell r="D31" t="str">
            <v>A-3</v>
          </cell>
          <cell r="E31" t="str">
            <v xml:space="preserve">INDHOR </v>
          </cell>
          <cell r="F31" t="str">
            <v>AJ97</v>
          </cell>
          <cell r="I31">
            <v>1997</v>
          </cell>
          <cell r="L31" t="str">
            <v>O/535</v>
          </cell>
          <cell r="M31">
            <v>2451</v>
          </cell>
          <cell r="R31">
            <v>805</v>
          </cell>
          <cell r="S31" t="str">
            <v>PICK - UP   (ACR 955)</v>
          </cell>
          <cell r="T31" t="str">
            <v>B86 S7</v>
          </cell>
          <cell r="U31" t="str">
            <v>C-6</v>
          </cell>
          <cell r="V31" t="str">
            <v>VW SAVEIRO</v>
          </cell>
          <cell r="W31" t="str">
            <v>DIESEL</v>
          </cell>
          <cell r="Z31">
            <v>1995</v>
          </cell>
          <cell r="AA31" t="str">
            <v>BUENO</v>
          </cell>
          <cell r="AC31" t="str">
            <v>COMPRAS</v>
          </cell>
          <cell r="AD31">
            <v>14000</v>
          </cell>
        </row>
        <row r="32">
          <cell r="A32">
            <v>649</v>
          </cell>
          <cell r="B32" t="str">
            <v xml:space="preserve">ASERRADORA DE JUNTAS </v>
          </cell>
          <cell r="C32" t="str">
            <v>AJ2  I2</v>
          </cell>
          <cell r="D32" t="str">
            <v>A-3</v>
          </cell>
          <cell r="E32" t="str">
            <v>INDHOR</v>
          </cell>
          <cell r="F32" t="str">
            <v>J 75</v>
          </cell>
          <cell r="J32" t="str">
            <v>BUENO</v>
          </cell>
          <cell r="L32" t="str">
            <v>MORON</v>
          </cell>
          <cell r="R32">
            <v>807</v>
          </cell>
          <cell r="S32" t="str">
            <v>PICK - UP  (ACS 016)</v>
          </cell>
          <cell r="T32" t="str">
            <v>B87 F 35</v>
          </cell>
          <cell r="U32" t="str">
            <v>C-6</v>
          </cell>
          <cell r="V32" t="str">
            <v>FORD</v>
          </cell>
          <cell r="W32" t="str">
            <v>F 100</v>
          </cell>
          <cell r="Z32">
            <v>1995</v>
          </cell>
          <cell r="AA32" t="str">
            <v>BUENO</v>
          </cell>
          <cell r="AC32" t="str">
            <v>MORON</v>
          </cell>
          <cell r="AD32">
            <v>17500</v>
          </cell>
        </row>
        <row r="33">
          <cell r="A33">
            <v>702</v>
          </cell>
          <cell r="B33" t="str">
            <v xml:space="preserve">ASERRADORA DE JUNTAS </v>
          </cell>
          <cell r="C33" t="str">
            <v>AJ3 P3</v>
          </cell>
          <cell r="D33" t="str">
            <v>A-3</v>
          </cell>
          <cell r="E33" t="str">
            <v>PIZZOLANTE</v>
          </cell>
          <cell r="I33">
            <v>1981</v>
          </cell>
          <cell r="J33" t="str">
            <v>BUENO</v>
          </cell>
          <cell r="L33" t="str">
            <v>MORON</v>
          </cell>
          <cell r="M33">
            <v>5000</v>
          </cell>
          <cell r="R33">
            <v>809</v>
          </cell>
          <cell r="S33" t="str">
            <v>PICK - UP  (ACS 067)</v>
          </cell>
          <cell r="T33" t="str">
            <v>B88 - S8</v>
          </cell>
          <cell r="U33" t="str">
            <v>C-6</v>
          </cell>
          <cell r="V33" t="str">
            <v>VW SAVEIRO</v>
          </cell>
          <cell r="Z33">
            <v>1995</v>
          </cell>
          <cell r="AA33" t="str">
            <v>BUENO</v>
          </cell>
          <cell r="AC33" t="str">
            <v>MORON</v>
          </cell>
          <cell r="AD33">
            <v>14000</v>
          </cell>
        </row>
        <row r="34">
          <cell r="A34">
            <v>703</v>
          </cell>
          <cell r="B34" t="str">
            <v xml:space="preserve">ASERRADORA DE JUNTAS </v>
          </cell>
          <cell r="C34" t="str">
            <v>AJ4  I3</v>
          </cell>
          <cell r="D34" t="str">
            <v>A-3</v>
          </cell>
          <cell r="E34" t="str">
            <v>MEHIO</v>
          </cell>
          <cell r="F34" t="str">
            <v xml:space="preserve">MC 3 </v>
          </cell>
          <cell r="H34" t="str">
            <v>8 HP</v>
          </cell>
          <cell r="I34">
            <v>1981</v>
          </cell>
          <cell r="J34" t="str">
            <v>BUENO</v>
          </cell>
          <cell r="L34" t="str">
            <v>O/539</v>
          </cell>
          <cell r="M34">
            <v>5000</v>
          </cell>
          <cell r="R34">
            <v>825</v>
          </cell>
          <cell r="S34" t="str">
            <v>CAMIONETA</v>
          </cell>
          <cell r="T34" t="str">
            <v>B89-D5</v>
          </cell>
          <cell r="U34" t="str">
            <v>C-6</v>
          </cell>
          <cell r="V34" t="str">
            <v>DODGE</v>
          </cell>
          <cell r="AC34" t="str">
            <v>CATAMARCA</v>
          </cell>
          <cell r="AD34">
            <v>5000</v>
          </cell>
        </row>
        <row r="35">
          <cell r="A35">
            <v>716</v>
          </cell>
          <cell r="B35" t="str">
            <v xml:space="preserve">ASERRADORA DE JUNTAS </v>
          </cell>
          <cell r="C35" t="str">
            <v>AJ3  P4</v>
          </cell>
          <cell r="D35" t="str">
            <v>A-3</v>
          </cell>
          <cell r="E35" t="str">
            <v>INDHOR</v>
          </cell>
          <cell r="I35">
            <v>1982</v>
          </cell>
          <cell r="J35" t="str">
            <v>BUENO</v>
          </cell>
          <cell r="L35" t="str">
            <v>O/539</v>
          </cell>
        </row>
        <row r="36">
          <cell r="A36">
            <v>674</v>
          </cell>
          <cell r="B36" t="str">
            <v xml:space="preserve">AUTOELEVADOR </v>
          </cell>
          <cell r="C36" t="str">
            <v>GA 2  H2</v>
          </cell>
          <cell r="D36" t="str">
            <v>C-3</v>
          </cell>
          <cell r="E36" t="str">
            <v>HYSTER</v>
          </cell>
          <cell r="F36" t="str">
            <v>H 150 1</v>
          </cell>
          <cell r="G36" t="str">
            <v>7 TN.</v>
          </cell>
          <cell r="H36" t="str">
            <v>89 HP</v>
          </cell>
          <cell r="I36">
            <v>1979</v>
          </cell>
          <cell r="J36" t="str">
            <v>BUENO</v>
          </cell>
          <cell r="L36" t="str">
            <v>MORON</v>
          </cell>
        </row>
        <row r="37">
          <cell r="A37">
            <v>693</v>
          </cell>
          <cell r="B37" t="str">
            <v xml:space="preserve">AUTOELEVADOR </v>
          </cell>
          <cell r="C37" t="str">
            <v>GA3  T1</v>
          </cell>
          <cell r="D37" t="str">
            <v>C-3</v>
          </cell>
          <cell r="E37" t="str">
            <v>TOYOTA</v>
          </cell>
          <cell r="F37" t="str">
            <v>H 2 3 FG20</v>
          </cell>
          <cell r="G37" t="str">
            <v xml:space="preserve"> 2 TN</v>
          </cell>
          <cell r="I37">
            <v>1980</v>
          </cell>
          <cell r="J37" t="str">
            <v>BUENO</v>
          </cell>
          <cell r="L37" t="str">
            <v>PINTURA (MORON)</v>
          </cell>
          <cell r="M37">
            <v>8000</v>
          </cell>
        </row>
        <row r="38">
          <cell r="A38">
            <v>706</v>
          </cell>
          <cell r="B38" t="str">
            <v>AUTOMOVIL</v>
          </cell>
          <cell r="D38" t="str">
            <v>A-4</v>
          </cell>
          <cell r="E38" t="str">
            <v>VW</v>
          </cell>
          <cell r="F38">
            <v>1500</v>
          </cell>
          <cell r="I38">
            <v>1980</v>
          </cell>
          <cell r="J38" t="str">
            <v>BUENO</v>
          </cell>
          <cell r="L38" t="str">
            <v>O/534</v>
          </cell>
        </row>
        <row r="39">
          <cell r="A39">
            <v>838</v>
          </cell>
          <cell r="B39" t="str">
            <v>AUTOMOVIL</v>
          </cell>
          <cell r="C39" t="str">
            <v>A54-R12</v>
          </cell>
          <cell r="D39" t="str">
            <v>A-4</v>
          </cell>
          <cell r="E39" t="str">
            <v>RENAULT</v>
          </cell>
          <cell r="F39" t="str">
            <v>LAGUNA B56L</v>
          </cell>
          <cell r="I39">
            <v>1997</v>
          </cell>
          <cell r="J39" t="str">
            <v>MORON</v>
          </cell>
          <cell r="K39">
            <v>180000</v>
          </cell>
          <cell r="L39" t="str">
            <v>MORON(SILVIO)</v>
          </cell>
        </row>
        <row r="40">
          <cell r="A40">
            <v>726</v>
          </cell>
          <cell r="B40" t="str">
            <v>AUTOMOVIL  (BLANCO) (TMK 634)</v>
          </cell>
          <cell r="C40" t="str">
            <v>A35 K9</v>
          </cell>
          <cell r="D40" t="str">
            <v>A-4</v>
          </cell>
          <cell r="E40" t="str">
            <v>RENAULT</v>
          </cell>
          <cell r="F40">
            <v>12</v>
          </cell>
          <cell r="I40">
            <v>1987</v>
          </cell>
          <cell r="J40" t="str">
            <v>BUENO</v>
          </cell>
          <cell r="L40" t="str">
            <v>O/539 / SOLA</v>
          </cell>
          <cell r="M40">
            <v>12000</v>
          </cell>
        </row>
        <row r="41">
          <cell r="A41">
            <v>738</v>
          </cell>
          <cell r="B41" t="str">
            <v>AUTOMOVIL  (TMK 644)</v>
          </cell>
          <cell r="C41" t="str">
            <v>A41  D15</v>
          </cell>
          <cell r="D41" t="str">
            <v>A-4</v>
          </cell>
          <cell r="E41" t="str">
            <v>VW</v>
          </cell>
          <cell r="F41">
            <v>1500</v>
          </cell>
          <cell r="I41">
            <v>1980</v>
          </cell>
          <cell r="J41" t="str">
            <v>BUENO</v>
          </cell>
          <cell r="L41" t="str">
            <v>MORON (PINT.)</v>
          </cell>
          <cell r="M41">
            <v>8000</v>
          </cell>
        </row>
        <row r="42">
          <cell r="A42">
            <v>793</v>
          </cell>
          <cell r="B42" t="str">
            <v>AUTOMOVIL  SENDA  (SAQ 618)</v>
          </cell>
          <cell r="C42" t="str">
            <v>A48  S 5</v>
          </cell>
          <cell r="D42" t="str">
            <v>A-4</v>
          </cell>
          <cell r="E42" t="str">
            <v>VW</v>
          </cell>
          <cell r="F42" t="str">
            <v>SENDA</v>
          </cell>
          <cell r="I42">
            <v>1994</v>
          </cell>
          <cell r="J42" t="str">
            <v>BUENO</v>
          </cell>
          <cell r="L42" t="str">
            <v>ING. MOYANO</v>
          </cell>
          <cell r="M42">
            <v>15000</v>
          </cell>
        </row>
        <row r="43">
          <cell r="A43">
            <v>730</v>
          </cell>
          <cell r="B43" t="str">
            <v>AUTOMOVIL  SRR 309)</v>
          </cell>
          <cell r="C43" t="str">
            <v>A37  F12</v>
          </cell>
          <cell r="D43" t="str">
            <v>A-4</v>
          </cell>
          <cell r="E43" t="str">
            <v>FIAT</v>
          </cell>
          <cell r="F43" t="str">
            <v>REGATTA</v>
          </cell>
          <cell r="I43">
            <v>1987</v>
          </cell>
          <cell r="J43" t="str">
            <v>BUENO</v>
          </cell>
          <cell r="L43" t="str">
            <v>TANDIL (BOCAC.)</v>
          </cell>
          <cell r="M43">
            <v>12000</v>
          </cell>
        </row>
        <row r="44">
          <cell r="A44">
            <v>828</v>
          </cell>
          <cell r="B44" t="str">
            <v>AUTOMOVIL (ACT 651)</v>
          </cell>
          <cell r="C44" t="str">
            <v>A53-W7</v>
          </cell>
          <cell r="D44" t="str">
            <v>A-4</v>
          </cell>
          <cell r="E44" t="str">
            <v>VW</v>
          </cell>
          <cell r="F44" t="str">
            <v>QUANTUM</v>
          </cell>
          <cell r="L44" t="str">
            <v>O/534</v>
          </cell>
          <cell r="M44">
            <v>17000</v>
          </cell>
        </row>
        <row r="45">
          <cell r="A45">
            <v>822</v>
          </cell>
          <cell r="B45" t="str">
            <v>AUTOMOVIL (AVC 929)</v>
          </cell>
          <cell r="C45" t="str">
            <v>A51-W6</v>
          </cell>
          <cell r="D45" t="str">
            <v>A-4</v>
          </cell>
          <cell r="E45" t="str">
            <v>VOLKSWAGEN</v>
          </cell>
          <cell r="F45" t="str">
            <v>POLO</v>
          </cell>
          <cell r="L45" t="str">
            <v>O/535</v>
          </cell>
          <cell r="M45">
            <v>15870</v>
          </cell>
        </row>
        <row r="46">
          <cell r="A46">
            <v>824</v>
          </cell>
          <cell r="B46" t="str">
            <v>AUTOMOVIL (AWL 718)</v>
          </cell>
          <cell r="C46" t="str">
            <v>A52-P6</v>
          </cell>
          <cell r="D46" t="str">
            <v>A-4</v>
          </cell>
          <cell r="E46" t="str">
            <v>PEUGEOT</v>
          </cell>
          <cell r="F46" t="str">
            <v>504 XSD</v>
          </cell>
          <cell r="I46">
            <v>1996</v>
          </cell>
          <cell r="L46" t="str">
            <v>O/535</v>
          </cell>
          <cell r="M46">
            <v>14050</v>
          </cell>
        </row>
        <row r="47">
          <cell r="A47">
            <v>737</v>
          </cell>
          <cell r="B47" t="str">
            <v>AUTOMOVIL (TLM 125)</v>
          </cell>
          <cell r="C47" t="str">
            <v>A 40  D14</v>
          </cell>
          <cell r="D47" t="str">
            <v>A-4</v>
          </cell>
          <cell r="E47" t="str">
            <v>VW</v>
          </cell>
          <cell r="F47">
            <v>1500</v>
          </cell>
          <cell r="I47">
            <v>1980</v>
          </cell>
          <cell r="J47" t="str">
            <v>BUENO</v>
          </cell>
          <cell r="L47" t="str">
            <v>MCBA (O/431)</v>
          </cell>
          <cell r="M47">
            <v>8000</v>
          </cell>
        </row>
        <row r="48">
          <cell r="A48">
            <v>689</v>
          </cell>
          <cell r="B48" t="str">
            <v>AUTOMOVIL FALCON (TMK 664)</v>
          </cell>
          <cell r="C48" t="str">
            <v>A28  F8</v>
          </cell>
          <cell r="D48" t="str">
            <v>A-4</v>
          </cell>
          <cell r="E48" t="str">
            <v>FORD</v>
          </cell>
          <cell r="F48" t="str">
            <v>FALCON</v>
          </cell>
          <cell r="I48">
            <v>1980</v>
          </cell>
          <cell r="J48" t="str">
            <v>BUENO</v>
          </cell>
          <cell r="L48" t="str">
            <v>CATAMARCA</v>
          </cell>
        </row>
        <row r="49">
          <cell r="A49">
            <v>744</v>
          </cell>
          <cell r="B49" t="str">
            <v>AUTOMOVIL FORD (TMK 632)</v>
          </cell>
          <cell r="C49" t="str">
            <v>A42  F16</v>
          </cell>
          <cell r="D49" t="str">
            <v>A-4</v>
          </cell>
          <cell r="E49" t="str">
            <v>FORD</v>
          </cell>
          <cell r="F49" t="str">
            <v>SIERRA L</v>
          </cell>
          <cell r="I49">
            <v>1988</v>
          </cell>
          <cell r="J49" t="str">
            <v>BUENO</v>
          </cell>
          <cell r="L49" t="str">
            <v>MORON  -  (T)</v>
          </cell>
          <cell r="M49">
            <v>18000</v>
          </cell>
        </row>
        <row r="50">
          <cell r="A50">
            <v>792</v>
          </cell>
          <cell r="B50" t="str">
            <v>AUTOMOVIL RENAULT 9  (SAQ 617)</v>
          </cell>
          <cell r="C50" t="str">
            <v>A47  R11</v>
          </cell>
          <cell r="D50" t="str">
            <v>A-4</v>
          </cell>
          <cell r="E50" t="str">
            <v>RENAULT</v>
          </cell>
          <cell r="F50">
            <v>9</v>
          </cell>
          <cell r="I50">
            <v>1994</v>
          </cell>
          <cell r="J50" t="str">
            <v>BUENO</v>
          </cell>
          <cell r="L50" t="str">
            <v>O/534</v>
          </cell>
          <cell r="M50">
            <v>15000</v>
          </cell>
        </row>
        <row r="51">
          <cell r="A51">
            <v>791</v>
          </cell>
          <cell r="B51" t="str">
            <v>AUTOMOVIL SENDA (SAQ 616)</v>
          </cell>
          <cell r="C51" t="str">
            <v>A 46  S4</v>
          </cell>
          <cell r="D51" t="str">
            <v>A-4</v>
          </cell>
          <cell r="E51" t="str">
            <v>VW</v>
          </cell>
          <cell r="F51" t="str">
            <v>SENDA</v>
          </cell>
          <cell r="I51">
            <v>1994</v>
          </cell>
          <cell r="J51" t="str">
            <v>BUENO</v>
          </cell>
          <cell r="L51" t="str">
            <v>O/457 (CABRAL)</v>
          </cell>
          <cell r="M51">
            <v>15000</v>
          </cell>
        </row>
        <row r="52">
          <cell r="A52">
            <v>683</v>
          </cell>
          <cell r="B52" t="str">
            <v>AUTOMOVIL TAUNUS (RHK 282)</v>
          </cell>
          <cell r="C52" t="str">
            <v>A26  T1</v>
          </cell>
          <cell r="D52" t="str">
            <v>A-4</v>
          </cell>
          <cell r="E52" t="str">
            <v>FORD</v>
          </cell>
          <cell r="F52" t="str">
            <v>L</v>
          </cell>
          <cell r="I52">
            <v>1980</v>
          </cell>
          <cell r="J52" t="str">
            <v>BUENO</v>
          </cell>
          <cell r="L52" t="str">
            <v>MORON</v>
          </cell>
        </row>
        <row r="53">
          <cell r="A53">
            <v>125</v>
          </cell>
          <cell r="B53" t="str">
            <v xml:space="preserve">BARREDORA SOPLADORA </v>
          </cell>
          <cell r="C53" t="str">
            <v>BS1  R1</v>
          </cell>
          <cell r="D53" t="str">
            <v>B-1</v>
          </cell>
          <cell r="E53" t="str">
            <v>RABCO</v>
          </cell>
          <cell r="F53" t="str">
            <v>BM 360</v>
          </cell>
          <cell r="H53" t="str">
            <v>45 HP</v>
          </cell>
          <cell r="I53">
            <v>1967</v>
          </cell>
          <cell r="J53" t="str">
            <v>BUENO</v>
          </cell>
          <cell r="L53" t="str">
            <v>MORON</v>
          </cell>
          <cell r="M53">
            <v>7000</v>
          </cell>
        </row>
        <row r="54">
          <cell r="A54">
            <v>443</v>
          </cell>
          <cell r="B54" t="str">
            <v xml:space="preserve">BARREDORA SOPLADORA  </v>
          </cell>
          <cell r="C54" t="str">
            <v>BS2  E1</v>
          </cell>
          <cell r="D54" t="str">
            <v>B-1</v>
          </cell>
          <cell r="E54" t="str">
            <v>EQUIMAC</v>
          </cell>
          <cell r="H54" t="str">
            <v>60 HP</v>
          </cell>
          <cell r="I54">
            <v>1969</v>
          </cell>
          <cell r="J54" t="str">
            <v>BUENO</v>
          </cell>
          <cell r="L54" t="str">
            <v>MORON</v>
          </cell>
          <cell r="M54">
            <v>7000</v>
          </cell>
        </row>
        <row r="55">
          <cell r="A55">
            <v>188</v>
          </cell>
          <cell r="B55" t="str">
            <v>BOMBA DE AGUA</v>
          </cell>
          <cell r="C55" t="str">
            <v>V7   C1</v>
          </cell>
          <cell r="D55" t="str">
            <v>V-1</v>
          </cell>
          <cell r="L55" t="str">
            <v>MORON</v>
          </cell>
        </row>
        <row r="56">
          <cell r="A56">
            <v>189</v>
          </cell>
          <cell r="B56" t="str">
            <v>BOMBA DE AGUA MESIGA DIAR</v>
          </cell>
          <cell r="C56" t="str">
            <v>V1   M1</v>
          </cell>
          <cell r="D56" t="str">
            <v>V-1</v>
          </cell>
          <cell r="L56" t="str">
            <v>MORON</v>
          </cell>
        </row>
        <row r="57">
          <cell r="A57">
            <v>608</v>
          </cell>
          <cell r="B57" t="str">
            <v>CALDERETE C/TRAILER P/FUNDIR PINTURA</v>
          </cell>
          <cell r="C57" t="str">
            <v>K3  E3</v>
          </cell>
          <cell r="D57" t="str">
            <v>E-1</v>
          </cell>
          <cell r="E57" t="str">
            <v>MARCHETTI</v>
          </cell>
          <cell r="F57" t="str">
            <v>D/ ARRASTRE</v>
          </cell>
          <cell r="G57" t="str">
            <v>500 KG</v>
          </cell>
          <cell r="I57">
            <v>1978</v>
          </cell>
          <cell r="J57" t="str">
            <v>BUENO</v>
          </cell>
          <cell r="L57" t="str">
            <v>PINTURA (MORON)</v>
          </cell>
          <cell r="M57">
            <v>5000</v>
          </cell>
        </row>
        <row r="58">
          <cell r="A58">
            <v>635</v>
          </cell>
          <cell r="B58" t="str">
            <v>CALDERETE P/FUNDIDO DE MAT. TERMOP.</v>
          </cell>
          <cell r="C58" t="str">
            <v>K4  E4</v>
          </cell>
          <cell r="D58" t="str">
            <v>E-1</v>
          </cell>
          <cell r="E58" t="str">
            <v>EQUIMAC</v>
          </cell>
          <cell r="F58" t="str">
            <v>D/ARRASTRE</v>
          </cell>
          <cell r="G58" t="str">
            <v>500 KG</v>
          </cell>
          <cell r="I58">
            <v>1978</v>
          </cell>
          <cell r="J58" t="str">
            <v>BUENO</v>
          </cell>
          <cell r="L58" t="str">
            <v>PINTURA (MORON)</v>
          </cell>
        </row>
        <row r="59">
          <cell r="A59">
            <v>428</v>
          </cell>
          <cell r="B59" t="str">
            <v>CALENTADOR ACEITE GONELA (EN OP 393)</v>
          </cell>
          <cell r="C59" t="str">
            <v>C 38  G1</v>
          </cell>
          <cell r="D59" t="str">
            <v>I-1</v>
          </cell>
          <cell r="J59" t="str">
            <v>BUENO</v>
          </cell>
          <cell r="L59" t="str">
            <v>EN OP 393</v>
          </cell>
        </row>
        <row r="60">
          <cell r="A60">
            <v>842</v>
          </cell>
          <cell r="B60" t="str">
            <v>CAMION  (BRB 643)</v>
          </cell>
          <cell r="C60" t="str">
            <v>C85-F29</v>
          </cell>
          <cell r="D60" t="str">
            <v>C-4</v>
          </cell>
          <cell r="E60" t="str">
            <v>FORD</v>
          </cell>
          <cell r="F60" t="str">
            <v>F 4000 D</v>
          </cell>
          <cell r="I60">
            <v>1997</v>
          </cell>
          <cell r="L60" t="str">
            <v>O/534</v>
          </cell>
          <cell r="M60">
            <v>38000</v>
          </cell>
        </row>
        <row r="61">
          <cell r="A61">
            <v>712</v>
          </cell>
          <cell r="B61" t="str">
            <v>CAMION  C/PLATO SEMI-REMOLQUE</v>
          </cell>
          <cell r="C61" t="str">
            <v>C74  D2</v>
          </cell>
          <cell r="D61" t="str">
            <v>C-3</v>
          </cell>
          <cell r="E61" t="str">
            <v>DODGE</v>
          </cell>
          <cell r="F61" t="str">
            <v>D 400</v>
          </cell>
          <cell r="H61" t="str">
            <v>120 HP</v>
          </cell>
          <cell r="I61">
            <v>1966</v>
          </cell>
          <cell r="J61" t="str">
            <v>BUENO</v>
          </cell>
          <cell r="L61" t="str">
            <v>O/535</v>
          </cell>
          <cell r="M61">
            <v>45000</v>
          </cell>
        </row>
        <row r="62">
          <cell r="A62">
            <v>407</v>
          </cell>
          <cell r="B62" t="str">
            <v>CAMION  FURGON</v>
          </cell>
          <cell r="C62" t="str">
            <v xml:space="preserve"> C36  M2</v>
          </cell>
          <cell r="D62" t="str">
            <v>C-3</v>
          </cell>
          <cell r="E62" t="str">
            <v>M. BENZ</v>
          </cell>
          <cell r="I62">
            <v>1952</v>
          </cell>
          <cell r="J62" t="str">
            <v>REGULAR</v>
          </cell>
          <cell r="L62" t="str">
            <v>MORON (CH)</v>
          </cell>
        </row>
        <row r="63">
          <cell r="A63">
            <v>662</v>
          </cell>
          <cell r="B63" t="str">
            <v>CAMION  FUSOR TERM, AMARILLO</v>
          </cell>
          <cell r="C63" t="str">
            <v>C72  F23</v>
          </cell>
          <cell r="D63" t="str">
            <v>E-1</v>
          </cell>
          <cell r="E63" t="str">
            <v>FORD</v>
          </cell>
          <cell r="F63" t="str">
            <v>F 6000</v>
          </cell>
          <cell r="I63">
            <v>1979</v>
          </cell>
          <cell r="J63" t="str">
            <v>BUENO</v>
          </cell>
          <cell r="L63" t="str">
            <v>O/457</v>
          </cell>
          <cell r="M63">
            <v>50000</v>
          </cell>
        </row>
        <row r="64">
          <cell r="A64">
            <v>488</v>
          </cell>
          <cell r="B64" t="str">
            <v>CAMION  GUINCHE-GRUA</v>
          </cell>
          <cell r="C64" t="str">
            <v>MH4  FW3</v>
          </cell>
          <cell r="D64" t="str">
            <v>C-3</v>
          </cell>
          <cell r="E64" t="str">
            <v>FMD</v>
          </cell>
          <cell r="G64" t="str">
            <v>5 TON</v>
          </cell>
          <cell r="H64" t="str">
            <v>200 HP</v>
          </cell>
          <cell r="I64">
            <v>1971</v>
          </cell>
          <cell r="J64" t="str">
            <v>BUENO</v>
          </cell>
          <cell r="L64" t="str">
            <v>TANDIL</v>
          </cell>
        </row>
        <row r="65">
          <cell r="A65">
            <v>676</v>
          </cell>
          <cell r="B65" t="str">
            <v>CAMION  MOTOHORMIGONERO</v>
          </cell>
          <cell r="C65" t="str">
            <v>MH5  B5</v>
          </cell>
          <cell r="D65" t="str">
            <v>I-1</v>
          </cell>
          <cell r="E65" t="str">
            <v>FIAT-BETONMAC</v>
          </cell>
          <cell r="F65" t="str">
            <v>673 NB</v>
          </cell>
          <cell r="G65" t="str">
            <v>6 M3</v>
          </cell>
          <cell r="H65" t="str">
            <v>240 HP</v>
          </cell>
          <cell r="I65">
            <v>1980</v>
          </cell>
          <cell r="J65" t="str">
            <v>BUENO</v>
          </cell>
          <cell r="L65" t="str">
            <v>O/539</v>
          </cell>
          <cell r="M65">
            <v>85000</v>
          </cell>
        </row>
        <row r="66">
          <cell r="A66">
            <v>677</v>
          </cell>
          <cell r="B66" t="str">
            <v>CAMION  MOTOHORMIGONERO</v>
          </cell>
          <cell r="C66" t="str">
            <v>MH6  B6</v>
          </cell>
          <cell r="D66" t="str">
            <v>C-2</v>
          </cell>
          <cell r="E66" t="str">
            <v>FIAT-BETONMAC</v>
          </cell>
          <cell r="F66" t="str">
            <v>673 NB</v>
          </cell>
          <cell r="G66" t="str">
            <v>6 M3</v>
          </cell>
          <cell r="H66" t="str">
            <v>240 HP</v>
          </cell>
          <cell r="I66">
            <v>1980</v>
          </cell>
          <cell r="J66" t="str">
            <v>BUENO</v>
          </cell>
          <cell r="L66" t="str">
            <v>O/539</v>
          </cell>
          <cell r="M66">
            <v>85000</v>
          </cell>
        </row>
        <row r="67">
          <cell r="A67">
            <v>678</v>
          </cell>
          <cell r="B67" t="str">
            <v>CAMION  MOTOHORMIGONERO</v>
          </cell>
          <cell r="C67" t="str">
            <v>MH7  B7</v>
          </cell>
          <cell r="D67" t="str">
            <v>C-2</v>
          </cell>
          <cell r="E67" t="str">
            <v>FIAT-BETONMAC</v>
          </cell>
          <cell r="F67" t="str">
            <v>673 NB</v>
          </cell>
          <cell r="G67" t="str">
            <v>6 M3</v>
          </cell>
          <cell r="H67" t="str">
            <v>240 HP</v>
          </cell>
          <cell r="I67">
            <v>1980</v>
          </cell>
          <cell r="J67" t="str">
            <v>BUENO</v>
          </cell>
          <cell r="L67" t="str">
            <v>O/539</v>
          </cell>
          <cell r="M67">
            <v>85000</v>
          </cell>
        </row>
        <row r="68">
          <cell r="A68">
            <v>440</v>
          </cell>
          <cell r="B68" t="str">
            <v>CAMION  MOTOHORMIGONERO C/PLATO</v>
          </cell>
          <cell r="C68" t="str">
            <v>MH1   V2</v>
          </cell>
          <cell r="D68" t="str">
            <v>C-2</v>
          </cell>
          <cell r="E68" t="str">
            <v>MAN</v>
          </cell>
          <cell r="H68" t="str">
            <v>240 HP</v>
          </cell>
          <cell r="I68">
            <v>1969</v>
          </cell>
          <cell r="J68" t="str">
            <v>BUENO</v>
          </cell>
          <cell r="L68" t="str">
            <v>O/535/4</v>
          </cell>
          <cell r="M68">
            <v>35000</v>
          </cell>
        </row>
        <row r="69">
          <cell r="A69">
            <v>661</v>
          </cell>
          <cell r="B69" t="str">
            <v>CAMION  REGADOR ASFALTO</v>
          </cell>
          <cell r="C69" t="str">
            <v>C71  F22</v>
          </cell>
          <cell r="D69" t="str">
            <v>C-4</v>
          </cell>
          <cell r="E69" t="str">
            <v>FORD</v>
          </cell>
          <cell r="F69" t="str">
            <v>F 7000</v>
          </cell>
          <cell r="G69" t="str">
            <v>5000 LTS.</v>
          </cell>
          <cell r="H69" t="str">
            <v>210 HP</v>
          </cell>
          <cell r="I69" t="str">
            <v>1979</v>
          </cell>
          <cell r="J69" t="str">
            <v>BUENO</v>
          </cell>
          <cell r="L69" t="str">
            <v>O/534</v>
          </cell>
          <cell r="M69">
            <v>60000</v>
          </cell>
        </row>
        <row r="70">
          <cell r="A70">
            <v>503</v>
          </cell>
          <cell r="B70" t="str">
            <v>CAMION  REGADOR DE ASFALTO</v>
          </cell>
          <cell r="C70" t="str">
            <v>C57  F14</v>
          </cell>
          <cell r="D70" t="str">
            <v>C-4</v>
          </cell>
          <cell r="E70" t="str">
            <v>FORD</v>
          </cell>
          <cell r="F70" t="str">
            <v>F 700</v>
          </cell>
          <cell r="H70" t="str">
            <v>145 HP</v>
          </cell>
          <cell r="I70">
            <v>1972</v>
          </cell>
          <cell r="J70" t="str">
            <v>BUENO</v>
          </cell>
          <cell r="L70" t="str">
            <v>CNO. DEL ABRA</v>
          </cell>
          <cell r="M70">
            <v>60000</v>
          </cell>
        </row>
        <row r="71">
          <cell r="A71">
            <v>489</v>
          </cell>
          <cell r="B71" t="str">
            <v>CAMION  TERMOAPLICADOR EXTRUSION</v>
          </cell>
          <cell r="C71" t="str">
            <v>CM 45  F13</v>
          </cell>
          <cell r="D71" t="str">
            <v>E-1</v>
          </cell>
          <cell r="E71" t="str">
            <v>FORD</v>
          </cell>
          <cell r="F71" t="str">
            <v>F 700</v>
          </cell>
          <cell r="H71" t="str">
            <v>145 HP</v>
          </cell>
          <cell r="I71">
            <v>1971</v>
          </cell>
          <cell r="J71" t="str">
            <v>BUENO</v>
          </cell>
          <cell r="L71" t="str">
            <v>PINTURA (MORON)</v>
          </cell>
          <cell r="M71">
            <v>50000</v>
          </cell>
        </row>
        <row r="72">
          <cell r="A72">
            <v>459</v>
          </cell>
          <cell r="B72" t="str">
            <v>CAMION  VOLCADOR</v>
          </cell>
          <cell r="C72" t="str">
            <v>C41  F10</v>
          </cell>
          <cell r="D72" t="str">
            <v>C-5</v>
          </cell>
          <cell r="E72" t="str">
            <v>FIAT</v>
          </cell>
          <cell r="F72">
            <v>619</v>
          </cell>
          <cell r="G72" t="str">
            <v>25 TN.</v>
          </cell>
          <cell r="H72" t="str">
            <v>155 HP</v>
          </cell>
          <cell r="I72">
            <v>1969</v>
          </cell>
          <cell r="J72" t="str">
            <v>BUENO</v>
          </cell>
          <cell r="L72" t="str">
            <v>MORON</v>
          </cell>
          <cell r="M72">
            <v>80000</v>
          </cell>
        </row>
        <row r="73">
          <cell r="A73">
            <v>785</v>
          </cell>
          <cell r="B73" t="str">
            <v>CAMION  VOLCADOR (RBZ 006)</v>
          </cell>
          <cell r="C73" t="str">
            <v>C79 F 27</v>
          </cell>
          <cell r="D73" t="str">
            <v>C-5</v>
          </cell>
          <cell r="E73" t="str">
            <v>FORD</v>
          </cell>
          <cell r="F73" t="str">
            <v>F 14000</v>
          </cell>
          <cell r="G73" t="str">
            <v>12 TN.</v>
          </cell>
          <cell r="H73" t="str">
            <v>145 HP</v>
          </cell>
          <cell r="I73">
            <v>1994</v>
          </cell>
          <cell r="J73" t="str">
            <v>BUENO</v>
          </cell>
          <cell r="L73" t="str">
            <v>MORON</v>
          </cell>
          <cell r="M73">
            <v>50000</v>
          </cell>
        </row>
        <row r="74">
          <cell r="A74">
            <v>776</v>
          </cell>
          <cell r="B74" t="str">
            <v>CAMION  VOLCADOR (SAQ 623)</v>
          </cell>
          <cell r="C74" t="str">
            <v>C78   F 26</v>
          </cell>
          <cell r="D74" t="str">
            <v>C-3</v>
          </cell>
          <cell r="E74" t="str">
            <v>FORD</v>
          </cell>
          <cell r="F74" t="str">
            <v>F 14000</v>
          </cell>
          <cell r="H74" t="str">
            <v>145 HP</v>
          </cell>
          <cell r="I74">
            <v>1994</v>
          </cell>
          <cell r="J74" t="str">
            <v>BUENO</v>
          </cell>
          <cell r="L74" t="str">
            <v>MORON-O/VS.</v>
          </cell>
          <cell r="M74">
            <v>51000</v>
          </cell>
        </row>
        <row r="75">
          <cell r="A75">
            <v>821</v>
          </cell>
          <cell r="B75" t="str">
            <v>CAMION (AVC 911) FUSOR</v>
          </cell>
          <cell r="C75" t="str">
            <v>C82-M17</v>
          </cell>
          <cell r="D75" t="str">
            <v>E-1</v>
          </cell>
          <cell r="E75" t="str">
            <v>MERCEDES</v>
          </cell>
          <cell r="I75">
            <v>1996</v>
          </cell>
          <cell r="L75" t="str">
            <v>MORON</v>
          </cell>
        </row>
        <row r="76">
          <cell r="A76">
            <v>826</v>
          </cell>
          <cell r="B76" t="str">
            <v>CAMION (AZA 161) APLICADOR</v>
          </cell>
          <cell r="C76" t="str">
            <v>C83-M18</v>
          </cell>
          <cell r="D76" t="str">
            <v>E-1</v>
          </cell>
          <cell r="E76" t="str">
            <v>MERCEDES</v>
          </cell>
          <cell r="F76" t="str">
            <v>1420/48</v>
          </cell>
          <cell r="L76" t="str">
            <v>MORON</v>
          </cell>
          <cell r="M76">
            <v>54000</v>
          </cell>
        </row>
        <row r="77">
          <cell r="A77">
            <v>612</v>
          </cell>
          <cell r="B77" t="str">
            <v>CAMION C/FUSOR TERMOPLASTICO</v>
          </cell>
          <cell r="C77" t="str">
            <v>C64  M15</v>
          </cell>
          <cell r="D77" t="str">
            <v>E-1</v>
          </cell>
          <cell r="E77" t="str">
            <v>M.BENZ</v>
          </cell>
          <cell r="F77" t="str">
            <v>L1114/42</v>
          </cell>
          <cell r="I77">
            <v>1977</v>
          </cell>
          <cell r="J77" t="str">
            <v>BUENO</v>
          </cell>
          <cell r="L77" t="str">
            <v>O/457</v>
          </cell>
          <cell r="M77">
            <v>50000</v>
          </cell>
        </row>
        <row r="78">
          <cell r="A78">
            <v>62</v>
          </cell>
          <cell r="B78" t="str">
            <v xml:space="preserve">CAMION CON GUINCHE </v>
          </cell>
          <cell r="C78" t="str">
            <v>C25   FW 1</v>
          </cell>
          <cell r="D78" t="str">
            <v>C-3</v>
          </cell>
          <cell r="E78" t="str">
            <v>FMD</v>
          </cell>
          <cell r="G78" t="str">
            <v>5 TON</v>
          </cell>
          <cell r="H78" t="str">
            <v>200 HP</v>
          </cell>
          <cell r="I78">
            <v>1943</v>
          </cell>
          <cell r="J78" t="str">
            <v>REGULAR</v>
          </cell>
          <cell r="L78" t="str">
            <v>CATAMARCA</v>
          </cell>
        </row>
        <row r="79">
          <cell r="A79">
            <v>504</v>
          </cell>
          <cell r="B79" t="str">
            <v>CAMION DE MANTENIMIENTO</v>
          </cell>
          <cell r="C79" t="str">
            <v>C58  F15</v>
          </cell>
          <cell r="D79" t="str">
            <v>C-4</v>
          </cell>
          <cell r="E79" t="str">
            <v>FORD</v>
          </cell>
          <cell r="F79" t="str">
            <v>F-700</v>
          </cell>
          <cell r="H79" t="str">
            <v>145 HP</v>
          </cell>
          <cell r="I79">
            <v>1972</v>
          </cell>
          <cell r="J79" t="str">
            <v>BUENO</v>
          </cell>
          <cell r="L79" t="str">
            <v>CNO. DEL ABRA</v>
          </cell>
          <cell r="M79">
            <v>55000</v>
          </cell>
        </row>
        <row r="80">
          <cell r="A80">
            <v>660</v>
          </cell>
          <cell r="B80" t="str">
            <v>CAMION DEMARCAC. SIS..T./SPRAY</v>
          </cell>
          <cell r="C80" t="str">
            <v>C70  F21</v>
          </cell>
          <cell r="D80" t="str">
            <v>E-1</v>
          </cell>
          <cell r="E80" t="str">
            <v>FIAT</v>
          </cell>
          <cell r="F80" t="str">
            <v>673 NB</v>
          </cell>
          <cell r="H80" t="str">
            <v>165 HP</v>
          </cell>
          <cell r="I80">
            <v>1979</v>
          </cell>
          <cell r="J80" t="str">
            <v>BUENO</v>
          </cell>
          <cell r="L80" t="str">
            <v>O/457</v>
          </cell>
          <cell r="M80">
            <v>80000</v>
          </cell>
        </row>
        <row r="81">
          <cell r="A81">
            <v>820</v>
          </cell>
          <cell r="B81" t="str">
            <v>CAMION EQUIPO DE FRIO (SMW 846)</v>
          </cell>
          <cell r="C81" t="str">
            <v>C81-M16</v>
          </cell>
          <cell r="D81" t="str">
            <v>E-1</v>
          </cell>
          <cell r="E81" t="str">
            <v>MERCEDES</v>
          </cell>
          <cell r="L81" t="str">
            <v>MORON</v>
          </cell>
        </row>
        <row r="82">
          <cell r="A82">
            <v>819</v>
          </cell>
          <cell r="B82" t="str">
            <v>CAMION FUSOR (RCE 871)</v>
          </cell>
          <cell r="C82" t="str">
            <v>C80-F28</v>
          </cell>
          <cell r="D82" t="str">
            <v>E-1</v>
          </cell>
          <cell r="E82" t="str">
            <v>FORD</v>
          </cell>
          <cell r="L82" t="str">
            <v>MORON</v>
          </cell>
        </row>
        <row r="83">
          <cell r="A83">
            <v>289</v>
          </cell>
          <cell r="B83" t="str">
            <v>CAMION G.M.C. C/GRUA TELESCOPICA</v>
          </cell>
          <cell r="C83" t="str">
            <v>C3 G1</v>
          </cell>
          <cell r="D83" t="str">
            <v>C-3</v>
          </cell>
          <cell r="E83" t="str">
            <v>GMC HAP</v>
          </cell>
          <cell r="G83" t="str">
            <v>5 TON</v>
          </cell>
          <cell r="H83" t="str">
            <v>140 HP</v>
          </cell>
          <cell r="I83">
            <v>1980</v>
          </cell>
          <cell r="J83" t="str">
            <v>BUENO</v>
          </cell>
          <cell r="L83" t="str">
            <v>MORON</v>
          </cell>
        </row>
        <row r="84">
          <cell r="A84">
            <v>687</v>
          </cell>
          <cell r="B84" t="str">
            <v>CAMION MOTOHORMIGONERO</v>
          </cell>
          <cell r="C84" t="str">
            <v>MH8  V2</v>
          </cell>
          <cell r="D84" t="str">
            <v>C-2</v>
          </cell>
          <cell r="E84" t="str">
            <v>FIAT-MALCON</v>
          </cell>
          <cell r="F84" t="str">
            <v>673 NB</v>
          </cell>
          <cell r="G84" t="str">
            <v>7 M3</v>
          </cell>
          <cell r="H84" t="str">
            <v>240 HP</v>
          </cell>
          <cell r="I84">
            <v>1980</v>
          </cell>
          <cell r="J84" t="str">
            <v>BUENO</v>
          </cell>
          <cell r="L84" t="str">
            <v>O/539</v>
          </cell>
          <cell r="M84">
            <v>85000</v>
          </cell>
        </row>
        <row r="85">
          <cell r="A85">
            <v>688</v>
          </cell>
          <cell r="B85" t="str">
            <v>CAMION MOTOHORMIGONERO</v>
          </cell>
          <cell r="C85" t="str">
            <v>MH9  V3</v>
          </cell>
          <cell r="D85" t="str">
            <v>C-2</v>
          </cell>
          <cell r="E85" t="str">
            <v>FIAT-MALCON</v>
          </cell>
          <cell r="F85" t="str">
            <v>673 NB</v>
          </cell>
          <cell r="G85" t="str">
            <v>7 M3</v>
          </cell>
          <cell r="H85" t="str">
            <v>240 HP</v>
          </cell>
          <cell r="I85">
            <v>1980</v>
          </cell>
          <cell r="J85" t="str">
            <v>BUENO</v>
          </cell>
          <cell r="L85" t="str">
            <v>O/539</v>
          </cell>
          <cell r="M85">
            <v>85000</v>
          </cell>
        </row>
        <row r="86">
          <cell r="A86">
            <v>695</v>
          </cell>
          <cell r="B86" t="str">
            <v>CAMION MOTOHORMIGONERO</v>
          </cell>
          <cell r="C86" t="str">
            <v>MA10  V5</v>
          </cell>
          <cell r="D86" t="str">
            <v>C-2</v>
          </cell>
          <cell r="E86" t="str">
            <v>FIAT-MALCON</v>
          </cell>
          <cell r="F86" t="str">
            <v>673 NB</v>
          </cell>
          <cell r="G86" t="str">
            <v>7 M3</v>
          </cell>
          <cell r="H86" t="str">
            <v>240 HP</v>
          </cell>
          <cell r="I86">
            <v>1980</v>
          </cell>
          <cell r="J86" t="str">
            <v>BUENO</v>
          </cell>
          <cell r="L86" t="str">
            <v>O/539</v>
          </cell>
          <cell r="M86">
            <v>85000</v>
          </cell>
        </row>
        <row r="87">
          <cell r="A87">
            <v>431</v>
          </cell>
          <cell r="B87" t="str">
            <v>CAMION OM C/REG. DE AGUA (Transp. op 516)</v>
          </cell>
          <cell r="C87" t="str">
            <v>C39  O1</v>
          </cell>
          <cell r="D87" t="str">
            <v>I-1</v>
          </cell>
          <cell r="L87" t="str">
            <v>EN OP 516</v>
          </cell>
        </row>
        <row r="88">
          <cell r="A88">
            <v>439</v>
          </cell>
          <cell r="B88" t="str">
            <v>CAMION REGADOR DE AGUA MAN</v>
          </cell>
          <cell r="C88" t="str">
            <v>MH1  V1</v>
          </cell>
          <cell r="D88" t="str">
            <v>C-4</v>
          </cell>
          <cell r="E88" t="str">
            <v>MAN</v>
          </cell>
          <cell r="G88" t="str">
            <v>7,5 M3</v>
          </cell>
          <cell r="H88" t="str">
            <v>236 HP</v>
          </cell>
          <cell r="I88">
            <v>1969</v>
          </cell>
          <cell r="J88" t="str">
            <v>BUENO</v>
          </cell>
          <cell r="L88" t="str">
            <v>MORVIAL</v>
          </cell>
          <cell r="M88">
            <v>65000</v>
          </cell>
        </row>
        <row r="89">
          <cell r="A89">
            <v>410</v>
          </cell>
          <cell r="B89" t="str">
            <v>CAMION REGADOR DE ASFALTO</v>
          </cell>
          <cell r="C89" t="str">
            <v>C37  F9</v>
          </cell>
          <cell r="D89" t="str">
            <v>C-4</v>
          </cell>
          <cell r="E89" t="str">
            <v>FORD</v>
          </cell>
          <cell r="F89" t="str">
            <v>F-900</v>
          </cell>
          <cell r="G89" t="str">
            <v>4 M3</v>
          </cell>
          <cell r="I89">
            <v>1956</v>
          </cell>
          <cell r="J89" t="str">
            <v>BUENO</v>
          </cell>
          <cell r="L89" t="str">
            <v>O/535</v>
          </cell>
          <cell r="M89">
            <v>60000</v>
          </cell>
        </row>
        <row r="90">
          <cell r="A90">
            <v>558</v>
          </cell>
          <cell r="B90" t="str">
            <v>CAMION REGADOR DE ASFALTO</v>
          </cell>
          <cell r="C90" t="str">
            <v>C59  F16</v>
          </cell>
          <cell r="D90" t="str">
            <v>C-4</v>
          </cell>
          <cell r="E90" t="str">
            <v>FORD</v>
          </cell>
          <cell r="F90" t="str">
            <v>F 7000</v>
          </cell>
          <cell r="G90" t="str">
            <v>5000 LTS</v>
          </cell>
          <cell r="H90" t="str">
            <v>210 HP</v>
          </cell>
          <cell r="I90" t="str">
            <v>1976/94</v>
          </cell>
          <cell r="J90" t="str">
            <v>BUENO</v>
          </cell>
          <cell r="L90" t="str">
            <v>O/535</v>
          </cell>
          <cell r="M90">
            <v>60000</v>
          </cell>
        </row>
        <row r="91">
          <cell r="A91">
            <v>829</v>
          </cell>
          <cell r="B91" t="str">
            <v>CAMION SCANIA  (BJK 318)</v>
          </cell>
          <cell r="C91" t="str">
            <v>C84-S3</v>
          </cell>
          <cell r="D91" t="str">
            <v>C-1</v>
          </cell>
          <cell r="E91" t="str">
            <v>SCANIA</v>
          </cell>
          <cell r="F91" t="str">
            <v>T113 H4x2</v>
          </cell>
          <cell r="I91">
            <v>1997</v>
          </cell>
          <cell r="L91" t="str">
            <v>MORON - O/VS.</v>
          </cell>
          <cell r="M91">
            <v>90000</v>
          </cell>
        </row>
        <row r="92">
          <cell r="A92">
            <v>774</v>
          </cell>
          <cell r="B92" t="str">
            <v>CAMION SCANIA  (SCO 167)</v>
          </cell>
          <cell r="C92" t="str">
            <v>C 77   S2</v>
          </cell>
          <cell r="D92" t="str">
            <v>C-1</v>
          </cell>
          <cell r="E92" t="str">
            <v>SCANIA</v>
          </cell>
          <cell r="F92" t="str">
            <v>T 113 H</v>
          </cell>
          <cell r="H92" t="str">
            <v>320 HP</v>
          </cell>
          <cell r="I92">
            <v>1994</v>
          </cell>
          <cell r="J92" t="str">
            <v>BUENO</v>
          </cell>
          <cell r="L92" t="str">
            <v>MORON-PINT.</v>
          </cell>
          <cell r="M92">
            <v>95000</v>
          </cell>
        </row>
        <row r="93">
          <cell r="A93">
            <v>613</v>
          </cell>
          <cell r="B93" t="str">
            <v>CAMION SERVICE</v>
          </cell>
          <cell r="C93" t="str">
            <v>C65  C3</v>
          </cell>
          <cell r="D93" t="str">
            <v>C-3</v>
          </cell>
          <cell r="E93" t="str">
            <v>CHEV.-FIPAT</v>
          </cell>
          <cell r="H93" t="str">
            <v>130 HP</v>
          </cell>
          <cell r="I93">
            <v>1969</v>
          </cell>
          <cell r="J93" t="str">
            <v>BUENO</v>
          </cell>
          <cell r="L93" t="str">
            <v>O/535</v>
          </cell>
          <cell r="M93">
            <v>35000</v>
          </cell>
        </row>
        <row r="94">
          <cell r="A94">
            <v>588</v>
          </cell>
          <cell r="B94" t="str">
            <v>CAMION TERMOAPLICADOR SPRAY</v>
          </cell>
          <cell r="C94" t="str">
            <v>C61 F18</v>
          </cell>
          <cell r="D94" t="str">
            <v>E-1</v>
          </cell>
          <cell r="E94" t="str">
            <v>FIAT</v>
          </cell>
          <cell r="F94" t="str">
            <v>673 MB</v>
          </cell>
          <cell r="H94" t="str">
            <v>165 HP</v>
          </cell>
          <cell r="I94">
            <v>1978</v>
          </cell>
          <cell r="J94" t="str">
            <v>BUENO</v>
          </cell>
          <cell r="L94" t="str">
            <v>MORON</v>
          </cell>
          <cell r="M94">
            <v>80000</v>
          </cell>
        </row>
        <row r="95">
          <cell r="A95">
            <v>490</v>
          </cell>
          <cell r="B95" t="str">
            <v>CAMION VOLCADOR</v>
          </cell>
          <cell r="C95" t="str">
            <v>C46  M3</v>
          </cell>
          <cell r="D95" t="str">
            <v>C-5</v>
          </cell>
          <cell r="E95" t="str">
            <v>MAN</v>
          </cell>
          <cell r="F95" t="str">
            <v xml:space="preserve">F 8 </v>
          </cell>
          <cell r="G95" t="str">
            <v>12 TN.</v>
          </cell>
          <cell r="H95" t="str">
            <v>140 HP</v>
          </cell>
          <cell r="I95">
            <v>1958</v>
          </cell>
          <cell r="J95" t="str">
            <v>BUENO</v>
          </cell>
          <cell r="L95" t="str">
            <v>TANDIL (CH)</v>
          </cell>
        </row>
        <row r="96">
          <cell r="A96">
            <v>491</v>
          </cell>
          <cell r="B96" t="str">
            <v xml:space="preserve">CAMION VOLCADOR </v>
          </cell>
          <cell r="C96" t="str">
            <v>C47  M4</v>
          </cell>
          <cell r="D96" t="str">
            <v>C-5</v>
          </cell>
          <cell r="E96" t="str">
            <v>MAN</v>
          </cell>
          <cell r="F96" t="str">
            <v>F 8</v>
          </cell>
          <cell r="G96" t="str">
            <v>12 TN.</v>
          </cell>
          <cell r="H96" t="str">
            <v>140 HP</v>
          </cell>
          <cell r="I96">
            <v>1958</v>
          </cell>
          <cell r="J96" t="str">
            <v>BUENO</v>
          </cell>
          <cell r="L96" t="str">
            <v>TANDIL</v>
          </cell>
        </row>
        <row r="97">
          <cell r="A97">
            <v>497</v>
          </cell>
          <cell r="B97" t="str">
            <v xml:space="preserve">CAMION VOLCADOR </v>
          </cell>
          <cell r="D97" t="str">
            <v>C-5</v>
          </cell>
          <cell r="E97" t="str">
            <v>MAN</v>
          </cell>
          <cell r="F97" t="str">
            <v>F 8</v>
          </cell>
          <cell r="G97" t="str">
            <v>12 TN.</v>
          </cell>
          <cell r="H97" t="str">
            <v>140 HP</v>
          </cell>
          <cell r="I97">
            <v>1958</v>
          </cell>
          <cell r="L97" t="str">
            <v>TANDIL</v>
          </cell>
          <cell r="M97">
            <v>30000</v>
          </cell>
        </row>
        <row r="98">
          <cell r="A98">
            <v>501</v>
          </cell>
          <cell r="B98" t="str">
            <v xml:space="preserve">CAMION VOLCADOR </v>
          </cell>
          <cell r="C98" t="str">
            <v>C55  M12</v>
          </cell>
          <cell r="D98" t="str">
            <v>C-5</v>
          </cell>
          <cell r="E98" t="str">
            <v>MAN</v>
          </cell>
          <cell r="F98" t="str">
            <v>F 8</v>
          </cell>
          <cell r="G98" t="str">
            <v>12 TN.</v>
          </cell>
          <cell r="H98" t="str">
            <v>140 HP</v>
          </cell>
          <cell r="I98">
            <v>1958</v>
          </cell>
          <cell r="J98" t="str">
            <v>REGULAR</v>
          </cell>
          <cell r="L98" t="str">
            <v>TANDIL (CH)</v>
          </cell>
          <cell r="M98">
            <v>30000</v>
          </cell>
        </row>
        <row r="99">
          <cell r="A99">
            <v>502</v>
          </cell>
          <cell r="B99" t="str">
            <v xml:space="preserve">CAMION VOLCADOR </v>
          </cell>
          <cell r="C99" t="str">
            <v>C56  M3</v>
          </cell>
          <cell r="D99" t="str">
            <v>C-5</v>
          </cell>
          <cell r="E99" t="str">
            <v>MAN</v>
          </cell>
          <cell r="F99" t="str">
            <v>F 8</v>
          </cell>
          <cell r="G99" t="str">
            <v>12 TN.</v>
          </cell>
          <cell r="H99" t="str">
            <v>140 HP</v>
          </cell>
          <cell r="I99">
            <v>1958</v>
          </cell>
          <cell r="J99" t="str">
            <v>REGULAR</v>
          </cell>
          <cell r="L99" t="str">
            <v>TANDIL</v>
          </cell>
          <cell r="M99">
            <v>30000</v>
          </cell>
        </row>
        <row r="100">
          <cell r="A100">
            <v>714</v>
          </cell>
          <cell r="B100" t="str">
            <v>CAMION VOLCADOR  (UPX 322)</v>
          </cell>
          <cell r="C100" t="str">
            <v>C75  F25</v>
          </cell>
          <cell r="D100" t="str">
            <v>C-5</v>
          </cell>
          <cell r="E100" t="str">
            <v>FORD</v>
          </cell>
          <cell r="F100" t="str">
            <v>F 700</v>
          </cell>
          <cell r="G100" t="str">
            <v>12 TN.</v>
          </cell>
          <cell r="H100" t="str">
            <v>135 HP</v>
          </cell>
          <cell r="I100">
            <v>1970</v>
          </cell>
          <cell r="J100" t="str">
            <v>BUENO</v>
          </cell>
          <cell r="L100" t="str">
            <v>O/535</v>
          </cell>
          <cell r="M100">
            <v>45000</v>
          </cell>
        </row>
        <row r="101">
          <cell r="A101">
            <v>721</v>
          </cell>
          <cell r="B101" t="str">
            <v>CARGADOR FRONTAL</v>
          </cell>
          <cell r="C101" t="str">
            <v>T31 K9</v>
          </cell>
          <cell r="D101" t="str">
            <v>C-7</v>
          </cell>
          <cell r="E101" t="str">
            <v>KLIA</v>
          </cell>
          <cell r="F101" t="str">
            <v>CA 200</v>
          </cell>
          <cell r="G101" t="str">
            <v>2,1 M3.</v>
          </cell>
          <cell r="H101" t="str">
            <v>148 HP</v>
          </cell>
          <cell r="I101">
            <v>1987</v>
          </cell>
          <cell r="J101" t="str">
            <v>BUENO</v>
          </cell>
          <cell r="L101" t="str">
            <v>O/535</v>
          </cell>
          <cell r="M101">
            <v>100000</v>
          </cell>
        </row>
        <row r="102">
          <cell r="A102">
            <v>722</v>
          </cell>
          <cell r="B102" t="str">
            <v>CARGADOR FRONTAL</v>
          </cell>
          <cell r="C102" t="str">
            <v>T32  K10</v>
          </cell>
          <cell r="D102" t="str">
            <v>C-7</v>
          </cell>
          <cell r="E102" t="str">
            <v>KLIA</v>
          </cell>
          <cell r="F102" t="str">
            <v>CA 200</v>
          </cell>
          <cell r="G102" t="str">
            <v>2,1 M3.</v>
          </cell>
          <cell r="H102" t="str">
            <v>148 HP</v>
          </cell>
          <cell r="I102">
            <v>1987</v>
          </cell>
          <cell r="J102" t="str">
            <v>BUENO</v>
          </cell>
          <cell r="L102" t="str">
            <v>TANDIL</v>
          </cell>
          <cell r="M102">
            <v>100000</v>
          </cell>
        </row>
        <row r="103">
          <cell r="A103">
            <v>775</v>
          </cell>
          <cell r="B103" t="str">
            <v>CARGADOR FRONTAL</v>
          </cell>
          <cell r="C103" t="str">
            <v>T42   D7</v>
          </cell>
          <cell r="D103" t="str">
            <v>C-7</v>
          </cell>
          <cell r="E103" t="str">
            <v>DREESSER</v>
          </cell>
          <cell r="F103" t="str">
            <v>PAYLOADER</v>
          </cell>
          <cell r="G103" t="str">
            <v xml:space="preserve">2,5 </v>
          </cell>
          <cell r="H103" t="str">
            <v>166 HP</v>
          </cell>
          <cell r="I103">
            <v>1994</v>
          </cell>
          <cell r="J103" t="str">
            <v>BUENO</v>
          </cell>
          <cell r="L103" t="str">
            <v>O/535</v>
          </cell>
          <cell r="M103">
            <v>120000</v>
          </cell>
        </row>
        <row r="104">
          <cell r="A104">
            <v>831</v>
          </cell>
          <cell r="B104" t="str">
            <v>CARGADOR FRONTAL</v>
          </cell>
          <cell r="C104" t="str">
            <v>T46-C15</v>
          </cell>
          <cell r="D104" t="str">
            <v xml:space="preserve">C-7 </v>
          </cell>
          <cell r="E104" t="str">
            <v>CATERPILLAR</v>
          </cell>
          <cell r="F104" t="str">
            <v>950 F</v>
          </cell>
          <cell r="I104">
            <v>1997</v>
          </cell>
          <cell r="L104" t="str">
            <v>O/534</v>
          </cell>
          <cell r="M104">
            <v>173000</v>
          </cell>
        </row>
        <row r="105">
          <cell r="A105">
            <v>832</v>
          </cell>
          <cell r="B105" t="str">
            <v>CARGADOR FRONTAL</v>
          </cell>
          <cell r="C105" t="str">
            <v>T47-C16</v>
          </cell>
          <cell r="D105" t="str">
            <v xml:space="preserve">C-7 </v>
          </cell>
          <cell r="E105" t="str">
            <v>CATERPILLAR</v>
          </cell>
          <cell r="F105" t="str">
            <v>980 G</v>
          </cell>
          <cell r="H105" t="str">
            <v>300 HP</v>
          </cell>
          <cell r="I105">
            <v>1997</v>
          </cell>
          <cell r="L105" t="str">
            <v>TANDIL</v>
          </cell>
          <cell r="M105">
            <v>325000</v>
          </cell>
        </row>
        <row r="106">
          <cell r="A106">
            <v>837</v>
          </cell>
          <cell r="B106" t="str">
            <v>CARGADOR FRONTAL</v>
          </cell>
          <cell r="C106" t="str">
            <v>T48-C17</v>
          </cell>
          <cell r="D106" t="str">
            <v>C-7</v>
          </cell>
          <cell r="E106" t="str">
            <v>CATERPILLAR</v>
          </cell>
          <cell r="F106" t="str">
            <v>938F</v>
          </cell>
          <cell r="I106">
            <v>1997</v>
          </cell>
          <cell r="L106" t="str">
            <v>O/534</v>
          </cell>
          <cell r="M106">
            <v>130900</v>
          </cell>
        </row>
        <row r="107">
          <cell r="A107">
            <v>483</v>
          </cell>
          <cell r="B107" t="str">
            <v xml:space="preserve">CARGADOR FRONTAL </v>
          </cell>
          <cell r="C107" t="str">
            <v>T11 ACH9</v>
          </cell>
          <cell r="D107" t="str">
            <v>C-7</v>
          </cell>
          <cell r="E107" t="str">
            <v>ALLIS CHALM.</v>
          </cell>
          <cell r="F107" t="str">
            <v>TL 745</v>
          </cell>
          <cell r="H107" t="str">
            <v>240 HP</v>
          </cell>
          <cell r="I107">
            <v>1971</v>
          </cell>
          <cell r="J107" t="str">
            <v>BUENO</v>
          </cell>
          <cell r="L107" t="str">
            <v>TANDIL</v>
          </cell>
          <cell r="M107">
            <v>170000</v>
          </cell>
        </row>
        <row r="108">
          <cell r="A108">
            <v>563</v>
          </cell>
          <cell r="B108" t="str">
            <v xml:space="preserve">CARGADOR FRONTAL </v>
          </cell>
          <cell r="C108" t="str">
            <v>TN10  K2</v>
          </cell>
          <cell r="D108" t="str">
            <v>C-7</v>
          </cell>
          <cell r="E108" t="str">
            <v>KLIA</v>
          </cell>
          <cell r="F108" t="str">
            <v>CA 200</v>
          </cell>
          <cell r="G108" t="str">
            <v>2.1 M3</v>
          </cell>
          <cell r="H108" t="str">
            <v>148 HP</v>
          </cell>
          <cell r="I108">
            <v>1976</v>
          </cell>
          <cell r="J108" t="str">
            <v>BUENO</v>
          </cell>
          <cell r="L108" t="str">
            <v>O/539</v>
          </cell>
          <cell r="M108">
            <v>100000</v>
          </cell>
        </row>
        <row r="109">
          <cell r="A109">
            <v>565</v>
          </cell>
          <cell r="B109" t="str">
            <v xml:space="preserve">CARGADOR FRONTAL </v>
          </cell>
          <cell r="C109" t="str">
            <v>TN2  K4</v>
          </cell>
          <cell r="D109" t="str">
            <v>C-7</v>
          </cell>
          <cell r="E109" t="str">
            <v>KLIA</v>
          </cell>
          <cell r="F109" t="str">
            <v>CA 200</v>
          </cell>
          <cell r="G109" t="str">
            <v>2,1 M3.</v>
          </cell>
          <cell r="H109" t="str">
            <v>148 HP</v>
          </cell>
          <cell r="I109">
            <v>1976</v>
          </cell>
          <cell r="J109" t="str">
            <v>BUENO</v>
          </cell>
          <cell r="L109" t="str">
            <v>CATAMARCA</v>
          </cell>
          <cell r="M109">
            <v>100000</v>
          </cell>
        </row>
        <row r="110">
          <cell r="A110">
            <v>631</v>
          </cell>
          <cell r="B110" t="str">
            <v xml:space="preserve">CARGADOR FRONTAL </v>
          </cell>
          <cell r="C110" t="str">
            <v>TN3 K8</v>
          </cell>
          <cell r="D110" t="str">
            <v>I-1</v>
          </cell>
          <cell r="E110" t="str">
            <v>KLIA</v>
          </cell>
          <cell r="F110" t="str">
            <v>CA 200</v>
          </cell>
          <cell r="G110" t="str">
            <v>2,1 M3.</v>
          </cell>
          <cell r="H110" t="str">
            <v>148 HP</v>
          </cell>
          <cell r="I110">
            <v>1978</v>
          </cell>
          <cell r="L110" t="str">
            <v>MORON (Ch.)</v>
          </cell>
          <cell r="M110">
            <v>90000</v>
          </cell>
        </row>
        <row r="111">
          <cell r="A111">
            <v>732</v>
          </cell>
          <cell r="B111" t="str">
            <v xml:space="preserve">CARGADOR FRONTAL </v>
          </cell>
          <cell r="C111" t="str">
            <v>T33  K11</v>
          </cell>
          <cell r="D111" t="str">
            <v>C-7</v>
          </cell>
          <cell r="E111" t="str">
            <v>KLIA</v>
          </cell>
          <cell r="F111" t="str">
            <v>CA 200</v>
          </cell>
          <cell r="G111" t="str">
            <v>2,1 M3.</v>
          </cell>
          <cell r="H111" t="str">
            <v>148 HP</v>
          </cell>
          <cell r="I111">
            <v>1987</v>
          </cell>
          <cell r="J111" t="str">
            <v>BUENO</v>
          </cell>
          <cell r="L111" t="str">
            <v>MORON</v>
          </cell>
          <cell r="M111">
            <v>100000</v>
          </cell>
        </row>
        <row r="112">
          <cell r="A112">
            <v>736</v>
          </cell>
          <cell r="B112" t="str">
            <v xml:space="preserve">CARGADOR FRONTAL </v>
          </cell>
          <cell r="C112" t="str">
            <v>T34  K 12</v>
          </cell>
          <cell r="D112" t="str">
            <v>C-7</v>
          </cell>
          <cell r="E112" t="str">
            <v>KLIA</v>
          </cell>
          <cell r="F112" t="str">
            <v>CA 200</v>
          </cell>
          <cell r="G112" t="str">
            <v>2,1 M3.</v>
          </cell>
          <cell r="H112" t="str">
            <v>148 HP</v>
          </cell>
          <cell r="I112">
            <v>1987</v>
          </cell>
          <cell r="J112" t="str">
            <v>BUENO</v>
          </cell>
          <cell r="L112" t="str">
            <v>O/534</v>
          </cell>
          <cell r="M112">
            <v>100000</v>
          </cell>
        </row>
        <row r="113">
          <cell r="A113">
            <v>761</v>
          </cell>
          <cell r="B113" t="str">
            <v xml:space="preserve">CARGADOR FRONTAL </v>
          </cell>
          <cell r="C113" t="str">
            <v>T40 K13</v>
          </cell>
          <cell r="D113" t="str">
            <v>C-7</v>
          </cell>
          <cell r="E113" t="str">
            <v>KOMATSU</v>
          </cell>
          <cell r="F113" t="str">
            <v>WA 320</v>
          </cell>
          <cell r="G113" t="str">
            <v>2,5 M3</v>
          </cell>
          <cell r="H113" t="str">
            <v>166 HP</v>
          </cell>
          <cell r="I113">
            <v>1993</v>
          </cell>
          <cell r="J113" t="str">
            <v>BUENO</v>
          </cell>
          <cell r="L113" t="str">
            <v>O/534</v>
          </cell>
          <cell r="M113">
            <v>100000</v>
          </cell>
        </row>
        <row r="114">
          <cell r="A114">
            <v>811</v>
          </cell>
          <cell r="B114" t="str">
            <v xml:space="preserve">CARGADOR FRONTAL </v>
          </cell>
          <cell r="C114" t="str">
            <v>T44 - C13</v>
          </cell>
          <cell r="D114" t="str">
            <v>C-7</v>
          </cell>
          <cell r="E114" t="str">
            <v>CAT</v>
          </cell>
          <cell r="F114" t="str">
            <v>950 F II</v>
          </cell>
          <cell r="G114" t="str">
            <v>3 M3</v>
          </cell>
          <cell r="H114" t="str">
            <v>170 HP</v>
          </cell>
          <cell r="I114">
            <v>1995</v>
          </cell>
          <cell r="J114" t="str">
            <v>BUENO</v>
          </cell>
          <cell r="L114" t="str">
            <v>O/535</v>
          </cell>
          <cell r="M114">
            <v>145000</v>
          </cell>
        </row>
        <row r="115">
          <cell r="A115">
            <v>641</v>
          </cell>
          <cell r="B115" t="str">
            <v>CARGADOR FRONTAL ARTICULADO</v>
          </cell>
          <cell r="C115" t="str">
            <v>TN4 K7</v>
          </cell>
          <cell r="D115" t="str">
            <v>C-7</v>
          </cell>
          <cell r="E115" t="str">
            <v>KLIA</v>
          </cell>
          <cell r="F115" t="str">
            <v>CA 200</v>
          </cell>
          <cell r="G115" t="str">
            <v>2,1 M3.</v>
          </cell>
          <cell r="H115" t="str">
            <v>148 HP</v>
          </cell>
          <cell r="I115">
            <v>1978</v>
          </cell>
          <cell r="J115" t="str">
            <v>BUENO</v>
          </cell>
          <cell r="L115" t="str">
            <v>O/539</v>
          </cell>
          <cell r="M115">
            <v>100000</v>
          </cell>
        </row>
        <row r="116">
          <cell r="A116">
            <v>441</v>
          </cell>
          <cell r="B116" t="str">
            <v>CARGADOR FRONTAL S/NEUMATICOS</v>
          </cell>
          <cell r="C116" t="str">
            <v>T10  ACH6</v>
          </cell>
          <cell r="D116" t="str">
            <v>C-7</v>
          </cell>
          <cell r="E116" t="str">
            <v>ALLIS CHALM.</v>
          </cell>
          <cell r="F116" t="str">
            <v>TL 645</v>
          </cell>
          <cell r="H116" t="str">
            <v>165 HP</v>
          </cell>
          <cell r="I116">
            <v>1969</v>
          </cell>
          <cell r="J116" t="str">
            <v>BUENO</v>
          </cell>
          <cell r="L116" t="str">
            <v>TANDIL</v>
          </cell>
          <cell r="M116">
            <v>100000</v>
          </cell>
        </row>
        <row r="117">
          <cell r="A117">
            <v>442</v>
          </cell>
          <cell r="B117" t="str">
            <v>CARGADOR FRONTAL S/NEUMATICOS</v>
          </cell>
          <cell r="C117" t="str">
            <v>T10  ACH7</v>
          </cell>
          <cell r="D117" t="str">
            <v>C-7</v>
          </cell>
          <cell r="E117" t="str">
            <v>ALLIS CHALM.</v>
          </cell>
          <cell r="F117" t="str">
            <v>TL 645</v>
          </cell>
          <cell r="H117" t="str">
            <v>165 HP</v>
          </cell>
          <cell r="I117">
            <v>1969</v>
          </cell>
          <cell r="J117" t="str">
            <v>BUENO</v>
          </cell>
          <cell r="L117" t="str">
            <v>TANDIL</v>
          </cell>
          <cell r="M117">
            <v>100000</v>
          </cell>
        </row>
        <row r="118">
          <cell r="A118">
            <v>622</v>
          </cell>
          <cell r="B118" t="str">
            <v>CARGADORA FRONTAL</v>
          </cell>
          <cell r="C118" t="str">
            <v>T26  JD1</v>
          </cell>
          <cell r="D118" t="str">
            <v>C-7</v>
          </cell>
          <cell r="E118" t="str">
            <v>JHON DEERE</v>
          </cell>
          <cell r="F118" t="str">
            <v>JD 544 A</v>
          </cell>
          <cell r="G118" t="str">
            <v>0,53 M3</v>
          </cell>
          <cell r="H118" t="str">
            <v>100 HP</v>
          </cell>
          <cell r="I118">
            <v>1977</v>
          </cell>
          <cell r="J118" t="str">
            <v>BUENO</v>
          </cell>
          <cell r="L118" t="str">
            <v>O/535</v>
          </cell>
          <cell r="M118">
            <v>90000</v>
          </cell>
        </row>
        <row r="119">
          <cell r="A119">
            <v>766</v>
          </cell>
          <cell r="B119" t="str">
            <v>CARGADORA FRONTAL</v>
          </cell>
          <cell r="C119" t="str">
            <v>T41  C 12</v>
          </cell>
          <cell r="D119" t="str">
            <v>C-7</v>
          </cell>
          <cell r="E119" t="str">
            <v>CATERPILLAR</v>
          </cell>
          <cell r="F119" t="str">
            <v>950 F II</v>
          </cell>
          <cell r="G119" t="str">
            <v>3 M3</v>
          </cell>
          <cell r="H119" t="str">
            <v>170 HP</v>
          </cell>
          <cell r="I119">
            <v>1994</v>
          </cell>
          <cell r="J119" t="str">
            <v>BUENO</v>
          </cell>
          <cell r="L119" t="str">
            <v>O/524</v>
          </cell>
          <cell r="M119">
            <v>163000</v>
          </cell>
        </row>
        <row r="120">
          <cell r="A120">
            <v>481</v>
          </cell>
          <cell r="B120" t="str">
            <v xml:space="preserve">CARGADORA FRONTAL </v>
          </cell>
          <cell r="C120" t="str">
            <v>T11  ACH8</v>
          </cell>
          <cell r="D120" t="str">
            <v>C-7</v>
          </cell>
          <cell r="E120" t="str">
            <v>ALLIS CHALM.</v>
          </cell>
          <cell r="F120" t="str">
            <v>TL 745</v>
          </cell>
          <cell r="H120" t="str">
            <v>240 HP</v>
          </cell>
          <cell r="I120">
            <v>1971</v>
          </cell>
          <cell r="J120" t="str">
            <v>BUENO</v>
          </cell>
          <cell r="L120" t="str">
            <v>TANDIL</v>
          </cell>
          <cell r="M120">
            <v>170000</v>
          </cell>
        </row>
        <row r="121">
          <cell r="A121">
            <v>511</v>
          </cell>
          <cell r="B121" t="str">
            <v xml:space="preserve">CARGADORA FRONTAL </v>
          </cell>
          <cell r="C121" t="str">
            <v>T12  M1</v>
          </cell>
          <cell r="D121" t="str">
            <v>C-7</v>
          </cell>
          <cell r="E121" t="str">
            <v>MICHIGAN</v>
          </cell>
          <cell r="F121" t="str">
            <v>45 R</v>
          </cell>
          <cell r="H121" t="str">
            <v>125 HP</v>
          </cell>
          <cell r="I121">
            <v>1973</v>
          </cell>
          <cell r="L121" t="str">
            <v>TANDIL</v>
          </cell>
          <cell r="M121">
            <v>65000</v>
          </cell>
        </row>
        <row r="122">
          <cell r="A122">
            <v>378</v>
          </cell>
          <cell r="B122" t="str">
            <v>CARGADORA FRONTAL S/NEUMATICOS</v>
          </cell>
          <cell r="C122" t="str">
            <v>T6  C1</v>
          </cell>
          <cell r="D122" t="str">
            <v>C-7</v>
          </cell>
          <cell r="E122" t="str">
            <v>CATERPILLAR</v>
          </cell>
          <cell r="F122" t="str">
            <v>966 C</v>
          </cell>
          <cell r="G122" t="str">
            <v>2.3 M3</v>
          </cell>
          <cell r="H122" t="str">
            <v>170 HP</v>
          </cell>
          <cell r="I122">
            <v>1968</v>
          </cell>
          <cell r="J122" t="str">
            <v>BUENO</v>
          </cell>
          <cell r="L122" t="str">
            <v>O/534</v>
          </cell>
          <cell r="M122">
            <v>170000</v>
          </cell>
        </row>
        <row r="123">
          <cell r="A123">
            <v>382</v>
          </cell>
          <cell r="B123" t="str">
            <v>CARGADORA FRONTAL S/ORUGAS</v>
          </cell>
          <cell r="C123" t="str">
            <v>T6 C2</v>
          </cell>
          <cell r="D123" t="str">
            <v>C-7</v>
          </cell>
          <cell r="E123" t="str">
            <v>CATERPILLAR</v>
          </cell>
          <cell r="F123" t="str">
            <v>977 K</v>
          </cell>
          <cell r="G123" t="str">
            <v>1.9 M3.</v>
          </cell>
          <cell r="H123" t="str">
            <v>170 HP</v>
          </cell>
          <cell r="I123">
            <v>1968</v>
          </cell>
          <cell r="J123" t="str">
            <v>BUENO</v>
          </cell>
          <cell r="L123" t="str">
            <v>MORON</v>
          </cell>
          <cell r="M123">
            <v>200000</v>
          </cell>
        </row>
        <row r="124">
          <cell r="A124">
            <v>376</v>
          </cell>
          <cell r="B124" t="str">
            <v>CARRETON</v>
          </cell>
          <cell r="C124" t="str">
            <v>J12  F3</v>
          </cell>
          <cell r="D124" t="str">
            <v>A-1</v>
          </cell>
          <cell r="E124" t="str">
            <v>FRUEHAUF</v>
          </cell>
          <cell r="G124" t="str">
            <v>30 TN</v>
          </cell>
          <cell r="I124">
            <v>1969</v>
          </cell>
          <cell r="J124" t="str">
            <v>BUENO</v>
          </cell>
          <cell r="L124" t="str">
            <v>MORON-O/VS.</v>
          </cell>
          <cell r="M124">
            <v>25000</v>
          </cell>
        </row>
        <row r="125">
          <cell r="A125">
            <v>672</v>
          </cell>
          <cell r="B125" t="str">
            <v>CARRETON AFF - RPA 207342</v>
          </cell>
          <cell r="C125" t="str">
            <v>J27  E6</v>
          </cell>
          <cell r="D125" t="str">
            <v>A-1</v>
          </cell>
          <cell r="E125" t="str">
            <v>RANDON</v>
          </cell>
          <cell r="F125" t="str">
            <v>SR-CY-EP</v>
          </cell>
          <cell r="G125" t="str">
            <v>60 TON</v>
          </cell>
          <cell r="I125">
            <v>1979</v>
          </cell>
          <cell r="J125" t="str">
            <v>BUENO</v>
          </cell>
          <cell r="L125" t="str">
            <v>MORON</v>
          </cell>
          <cell r="M125">
            <v>45000</v>
          </cell>
        </row>
        <row r="126">
          <cell r="A126">
            <v>471</v>
          </cell>
          <cell r="B126" t="str">
            <v>CARRETON FREZADORA</v>
          </cell>
          <cell r="C126" t="str">
            <v>J3  E3</v>
          </cell>
          <cell r="D126" t="str">
            <v>A-1</v>
          </cell>
          <cell r="E126" t="str">
            <v>EQUIMAC</v>
          </cell>
          <cell r="I126">
            <v>1971</v>
          </cell>
          <cell r="L126" t="str">
            <v>MORON</v>
          </cell>
          <cell r="M126">
            <v>30000</v>
          </cell>
        </row>
        <row r="127">
          <cell r="A127">
            <v>764</v>
          </cell>
          <cell r="B127" t="str">
            <v>CARRETON INGENMET</v>
          </cell>
          <cell r="C127" t="str">
            <v>J26  - I5</v>
          </cell>
          <cell r="D127" t="str">
            <v>A-1</v>
          </cell>
          <cell r="E127" t="str">
            <v>INGENMET</v>
          </cell>
          <cell r="F127" t="str">
            <v>CDX 30</v>
          </cell>
          <cell r="G127" t="str">
            <v>25 TON</v>
          </cell>
          <cell r="I127">
            <v>1993</v>
          </cell>
          <cell r="J127" t="str">
            <v>BUENO</v>
          </cell>
          <cell r="L127" t="str">
            <v>O/535/4</v>
          </cell>
          <cell r="M127">
            <v>37000</v>
          </cell>
        </row>
        <row r="128">
          <cell r="A128">
            <v>454</v>
          </cell>
          <cell r="B128" t="str">
            <v>CARRETON PARA TRANSP. VIBRADORES</v>
          </cell>
          <cell r="C128" t="str">
            <v>C16  E9</v>
          </cell>
          <cell r="D128" t="str">
            <v>A-1</v>
          </cell>
          <cell r="J128" t="str">
            <v>BUENO</v>
          </cell>
          <cell r="L128" t="str">
            <v>MORON</v>
          </cell>
        </row>
        <row r="129">
          <cell r="A129">
            <v>230</v>
          </cell>
          <cell r="B129" t="str">
            <v>CASILLA DORMITORIO</v>
          </cell>
          <cell r="C129" t="str">
            <v>CARACOL 1</v>
          </cell>
          <cell r="D129" t="str">
            <v>C-9</v>
          </cell>
          <cell r="E129" t="str">
            <v>CARACOL</v>
          </cell>
          <cell r="J129" t="str">
            <v>BUENO</v>
          </cell>
          <cell r="L129" t="str">
            <v>O/534</v>
          </cell>
        </row>
        <row r="130">
          <cell r="A130">
            <v>231</v>
          </cell>
          <cell r="B130" t="str">
            <v>CASILLA DORMITORIO</v>
          </cell>
          <cell r="C130" t="str">
            <v>CARACOL 2</v>
          </cell>
          <cell r="D130" t="str">
            <v>C-9</v>
          </cell>
          <cell r="E130" t="str">
            <v>CARACOL</v>
          </cell>
          <cell r="J130" t="str">
            <v>BUENO</v>
          </cell>
          <cell r="L130" t="str">
            <v>-</v>
          </cell>
        </row>
        <row r="131">
          <cell r="A131">
            <v>539</v>
          </cell>
          <cell r="B131" t="str">
            <v>CASILLA DORMITORIO</v>
          </cell>
          <cell r="C131" t="str">
            <v>GENTILE 2</v>
          </cell>
          <cell r="D131" t="str">
            <v>C-9</v>
          </cell>
          <cell r="E131" t="str">
            <v>GENTILE</v>
          </cell>
          <cell r="G131" t="str">
            <v>4 PERSONAS</v>
          </cell>
          <cell r="I131">
            <v>1975</v>
          </cell>
          <cell r="J131" t="str">
            <v>BUENO</v>
          </cell>
          <cell r="L131" t="str">
            <v>O/534</v>
          </cell>
        </row>
        <row r="132">
          <cell r="A132">
            <v>859</v>
          </cell>
          <cell r="B132" t="str">
            <v>CASILLA DORMITORIO</v>
          </cell>
          <cell r="C132" t="str">
            <v>CD A1</v>
          </cell>
          <cell r="E132" t="str">
            <v>ASINCAR</v>
          </cell>
          <cell r="G132" t="str">
            <v>12 PERSONAS</v>
          </cell>
          <cell r="I132">
            <v>1998</v>
          </cell>
          <cell r="L132" t="str">
            <v>MORON</v>
          </cell>
          <cell r="M132">
            <v>3850</v>
          </cell>
        </row>
        <row r="133">
          <cell r="A133">
            <v>860</v>
          </cell>
          <cell r="B133" t="str">
            <v>CASILLA DORMITORIO</v>
          </cell>
          <cell r="C133" t="str">
            <v>CD I2</v>
          </cell>
          <cell r="E133" t="str">
            <v>INCAMET</v>
          </cell>
          <cell r="G133" t="str">
            <v>12 PERSONAS</v>
          </cell>
          <cell r="I133">
            <v>1998</v>
          </cell>
          <cell r="L133" t="str">
            <v>MORON</v>
          </cell>
          <cell r="M133">
            <v>6600</v>
          </cell>
        </row>
        <row r="134">
          <cell r="A134">
            <v>538</v>
          </cell>
          <cell r="B134" t="str">
            <v xml:space="preserve">CASILLA DORMITORIO </v>
          </cell>
          <cell r="C134" t="str">
            <v>GENTILE 1</v>
          </cell>
          <cell r="D134" t="str">
            <v>C-9</v>
          </cell>
          <cell r="E134" t="str">
            <v>GENTILE</v>
          </cell>
          <cell r="G134" t="str">
            <v>4 PERSONAS</v>
          </cell>
          <cell r="I134">
            <v>1975</v>
          </cell>
          <cell r="J134" t="str">
            <v>BUENO</v>
          </cell>
          <cell r="L134" t="str">
            <v>CNO. DEL ATL.</v>
          </cell>
        </row>
        <row r="135">
          <cell r="A135">
            <v>477</v>
          </cell>
          <cell r="B135" t="str">
            <v>CASILLA RODANTE</v>
          </cell>
          <cell r="D135" t="str">
            <v>C-9</v>
          </cell>
          <cell r="E135" t="str">
            <v>EQUIMAC</v>
          </cell>
          <cell r="I135">
            <v>1971</v>
          </cell>
          <cell r="J135" t="str">
            <v>M. BUENO</v>
          </cell>
          <cell r="L135" t="str">
            <v>O/539</v>
          </cell>
        </row>
        <row r="136">
          <cell r="A136">
            <v>614</v>
          </cell>
          <cell r="B136" t="str">
            <v>CASILLA RODANTE  No 1</v>
          </cell>
          <cell r="C136" t="str">
            <v>UNIVER. 1</v>
          </cell>
          <cell r="D136" t="str">
            <v>C-9</v>
          </cell>
          <cell r="E136" t="str">
            <v>UNIVERSAL</v>
          </cell>
          <cell r="G136" t="str">
            <v>6 PERSONAS</v>
          </cell>
          <cell r="I136">
            <v>1977</v>
          </cell>
          <cell r="J136" t="str">
            <v>BUENO</v>
          </cell>
          <cell r="L136" t="str">
            <v>MORON</v>
          </cell>
        </row>
        <row r="137">
          <cell r="A137">
            <v>659</v>
          </cell>
          <cell r="B137" t="str">
            <v>CASILLA RODANTE (TIPO TURISTICO)</v>
          </cell>
          <cell r="C137" t="str">
            <v>GT3</v>
          </cell>
          <cell r="D137" t="str">
            <v>C-9</v>
          </cell>
          <cell r="J137" t="str">
            <v>BUENO</v>
          </cell>
          <cell r="L137" t="str">
            <v>TANDIL</v>
          </cell>
        </row>
        <row r="138">
          <cell r="A138">
            <v>615</v>
          </cell>
          <cell r="B138" t="str">
            <v>CASILLA RODANTE No 2</v>
          </cell>
          <cell r="C138" t="str">
            <v>UNIVER. 2</v>
          </cell>
          <cell r="D138" t="str">
            <v>C-9</v>
          </cell>
          <cell r="E138" t="str">
            <v>UNIVERSAL</v>
          </cell>
          <cell r="G138" t="str">
            <v>6 PERSONAS</v>
          </cell>
          <cell r="I138">
            <v>1977</v>
          </cell>
          <cell r="J138" t="str">
            <v>BUENO</v>
          </cell>
          <cell r="L138" t="str">
            <v>O/513</v>
          </cell>
        </row>
        <row r="139">
          <cell r="A139">
            <v>616</v>
          </cell>
          <cell r="B139" t="str">
            <v>CASILLA RODANTE No 3</v>
          </cell>
          <cell r="C139" t="str">
            <v>UNIVER. 3</v>
          </cell>
          <cell r="D139" t="str">
            <v>C-9</v>
          </cell>
          <cell r="E139" t="str">
            <v>UNIVERSAL</v>
          </cell>
          <cell r="G139" t="str">
            <v>6 PERSONAS</v>
          </cell>
          <cell r="I139">
            <v>1977</v>
          </cell>
          <cell r="J139" t="str">
            <v>BUENO</v>
          </cell>
          <cell r="L139" t="str">
            <v>O/539</v>
          </cell>
        </row>
        <row r="140">
          <cell r="A140">
            <v>617</v>
          </cell>
          <cell r="B140" t="str">
            <v>CASILLA RODANTE No 4</v>
          </cell>
          <cell r="C140" t="str">
            <v>UNIVER.4</v>
          </cell>
          <cell r="D140" t="str">
            <v>C-9</v>
          </cell>
          <cell r="E140" t="str">
            <v>UNIVERSAL</v>
          </cell>
          <cell r="G140" t="str">
            <v>6 PERSONAS</v>
          </cell>
          <cell r="I140">
            <v>1978</v>
          </cell>
          <cell r="J140" t="str">
            <v>BUENO</v>
          </cell>
          <cell r="L140" t="str">
            <v>O/524</v>
          </cell>
        </row>
        <row r="141">
          <cell r="A141">
            <v>619</v>
          </cell>
          <cell r="B141" t="str">
            <v>CASILLA RODANTE No 6</v>
          </cell>
          <cell r="C141" t="str">
            <v>UNIVER.6</v>
          </cell>
          <cell r="D141" t="str">
            <v>C-9</v>
          </cell>
          <cell r="E141" t="str">
            <v>UNIVERSAL</v>
          </cell>
          <cell r="G141" t="str">
            <v>6 PERSONAS</v>
          </cell>
          <cell r="I141">
            <v>1978</v>
          </cell>
          <cell r="J141" t="str">
            <v>BUENO</v>
          </cell>
          <cell r="L141" t="str">
            <v>O/513</v>
          </cell>
        </row>
        <row r="142">
          <cell r="A142">
            <v>708</v>
          </cell>
          <cell r="B142" t="str">
            <v>CASILLA RODANTE RURAL</v>
          </cell>
          <cell r="C142" t="str">
            <v>GR 03</v>
          </cell>
          <cell r="D142" t="str">
            <v>C-9</v>
          </cell>
          <cell r="I142">
            <v>1977</v>
          </cell>
          <cell r="J142" t="str">
            <v>BUENO</v>
          </cell>
          <cell r="L142" t="str">
            <v>O/535</v>
          </cell>
          <cell r="M142">
            <v>1200</v>
          </cell>
        </row>
        <row r="143">
          <cell r="A143">
            <v>746</v>
          </cell>
          <cell r="B143" t="str">
            <v xml:space="preserve">CASILLA SANITARIA RODANTE </v>
          </cell>
          <cell r="C143" t="str">
            <v>GS 04</v>
          </cell>
          <cell r="D143" t="str">
            <v>C-9</v>
          </cell>
          <cell r="E143" t="str">
            <v>CHARITO</v>
          </cell>
          <cell r="J143" t="str">
            <v>BUENO</v>
          </cell>
          <cell r="L143" t="str">
            <v>O/536</v>
          </cell>
        </row>
        <row r="144">
          <cell r="A144">
            <v>781</v>
          </cell>
          <cell r="B144" t="str">
            <v>CASILLA TRAILER RODANTE</v>
          </cell>
          <cell r="C144" t="str">
            <v>C5</v>
          </cell>
          <cell r="D144" t="str">
            <v>C-9</v>
          </cell>
          <cell r="E144" t="str">
            <v>COLITA</v>
          </cell>
          <cell r="F144" t="str">
            <v>MS 560</v>
          </cell>
          <cell r="I144">
            <v>1994</v>
          </cell>
          <cell r="J144" t="str">
            <v>BUENO</v>
          </cell>
          <cell r="L144" t="str">
            <v>O/534</v>
          </cell>
          <cell r="M144">
            <v>3400</v>
          </cell>
        </row>
        <row r="145">
          <cell r="A145">
            <v>782</v>
          </cell>
          <cell r="B145" t="str">
            <v xml:space="preserve">CASILLA TRAILER RODANTE </v>
          </cell>
          <cell r="C145" t="str">
            <v>C6</v>
          </cell>
          <cell r="D145" t="str">
            <v>C-9</v>
          </cell>
          <cell r="E145" t="str">
            <v>COLITA</v>
          </cell>
          <cell r="F145" t="str">
            <v>MS 560</v>
          </cell>
          <cell r="I145">
            <v>1994</v>
          </cell>
          <cell r="J145" t="str">
            <v>BUENO</v>
          </cell>
          <cell r="L145" t="str">
            <v>O/534</v>
          </cell>
          <cell r="M145">
            <v>3400</v>
          </cell>
        </row>
        <row r="146">
          <cell r="A146">
            <v>229</v>
          </cell>
          <cell r="B146" t="str">
            <v>COMEDOR</v>
          </cell>
          <cell r="C146" t="str">
            <v>PATO No. 1</v>
          </cell>
          <cell r="D146" t="str">
            <v>C-9</v>
          </cell>
          <cell r="L146" t="str">
            <v>O/535</v>
          </cell>
        </row>
        <row r="147">
          <cell r="A147">
            <v>849</v>
          </cell>
          <cell r="B147" t="str">
            <v>COMPACTADOR</v>
          </cell>
          <cell r="C147" t="str">
            <v>R26-B3</v>
          </cell>
          <cell r="D147" t="str">
            <v>R-3</v>
          </cell>
          <cell r="E147" t="str">
            <v>BITELLI</v>
          </cell>
          <cell r="F147" t="str">
            <v>RG 217</v>
          </cell>
          <cell r="G147" t="str">
            <v>27 TN.</v>
          </cell>
          <cell r="I147">
            <v>1997</v>
          </cell>
          <cell r="L147" t="str">
            <v>O/534</v>
          </cell>
          <cell r="M147">
            <v>81300</v>
          </cell>
        </row>
        <row r="148">
          <cell r="A148">
            <v>437</v>
          </cell>
          <cell r="B148" t="str">
            <v xml:space="preserve">COMPACTADOR  MANUAL  AUTOP. </v>
          </cell>
          <cell r="C148" t="str">
            <v>R5  C3</v>
          </cell>
          <cell r="D148" t="str">
            <v>R-2</v>
          </cell>
          <cell r="E148" t="str">
            <v>CEDAR RAPIDS</v>
          </cell>
          <cell r="F148" t="str">
            <v>M 60</v>
          </cell>
          <cell r="G148" t="str">
            <v>S/NEUMAT.</v>
          </cell>
          <cell r="L148" t="str">
            <v>TANDIL</v>
          </cell>
        </row>
        <row r="149">
          <cell r="A149">
            <v>470</v>
          </cell>
          <cell r="B149" t="str">
            <v>COMPRESOR</v>
          </cell>
          <cell r="E149" t="str">
            <v>BRISTOL</v>
          </cell>
          <cell r="H149" t="str">
            <v>70 HP</v>
          </cell>
          <cell r="J149" t="str">
            <v>BUENO</v>
          </cell>
          <cell r="L149" t="str">
            <v>(CH) MORON</v>
          </cell>
          <cell r="M149">
            <v>14000</v>
          </cell>
        </row>
        <row r="150">
          <cell r="A150">
            <v>816</v>
          </cell>
          <cell r="B150" t="str">
            <v>COMPRESOR</v>
          </cell>
          <cell r="C150" t="str">
            <v>012-54</v>
          </cell>
          <cell r="D150" t="str">
            <v>C-8</v>
          </cell>
          <cell r="E150" t="str">
            <v>SULLAIR</v>
          </cell>
          <cell r="F150" t="str">
            <v xml:space="preserve">185 Q </v>
          </cell>
          <cell r="I150">
            <v>1995</v>
          </cell>
          <cell r="L150" t="str">
            <v>O/535</v>
          </cell>
          <cell r="M150">
            <v>14000</v>
          </cell>
        </row>
        <row r="151">
          <cell r="A151">
            <v>845</v>
          </cell>
          <cell r="B151" t="str">
            <v>COMPRESOR C/MANGUERA Y MARTILLO</v>
          </cell>
          <cell r="C151" t="str">
            <v>Q13-C1</v>
          </cell>
          <cell r="D151" t="str">
            <v>C-8</v>
          </cell>
          <cell r="E151" t="str">
            <v>CETEC</v>
          </cell>
          <cell r="F151" t="str">
            <v>M36</v>
          </cell>
          <cell r="I151">
            <v>1997</v>
          </cell>
          <cell r="L151" t="str">
            <v>O/539</v>
          </cell>
          <cell r="M151">
            <v>15900</v>
          </cell>
        </row>
        <row r="152">
          <cell r="A152">
            <v>506</v>
          </cell>
          <cell r="B152" t="str">
            <v>COMPRESOR DE AIRE</v>
          </cell>
          <cell r="C152" t="str">
            <v>Q3  N1</v>
          </cell>
          <cell r="D152" t="str">
            <v>C-8</v>
          </cell>
          <cell r="E152" t="str">
            <v>NORTOF</v>
          </cell>
          <cell r="F152" t="str">
            <v>PORTATIL</v>
          </cell>
          <cell r="H152" t="str">
            <v>60 HP</v>
          </cell>
          <cell r="I152">
            <v>1972</v>
          </cell>
          <cell r="L152" t="str">
            <v>MORON</v>
          </cell>
          <cell r="M152">
            <v>10000</v>
          </cell>
        </row>
        <row r="153">
          <cell r="A153">
            <v>560</v>
          </cell>
          <cell r="B153" t="str">
            <v>COMPRESOR DE AIRE</v>
          </cell>
          <cell r="C153" t="str">
            <v>Q6  N2</v>
          </cell>
          <cell r="D153" t="str">
            <v>C-8</v>
          </cell>
          <cell r="E153" t="str">
            <v>NORTOF</v>
          </cell>
          <cell r="F153" t="str">
            <v>D451R</v>
          </cell>
          <cell r="J153" t="str">
            <v>BUENO</v>
          </cell>
          <cell r="L153" t="str">
            <v>CNO DEL ABRA</v>
          </cell>
        </row>
        <row r="154">
          <cell r="A154">
            <v>786</v>
          </cell>
          <cell r="B154" t="str">
            <v>COMPRESOR DE AIRE</v>
          </cell>
          <cell r="C154" t="str">
            <v>Q10 S2</v>
          </cell>
          <cell r="D154" t="str">
            <v>C-8</v>
          </cell>
          <cell r="E154" t="str">
            <v>SULLAIR</v>
          </cell>
          <cell r="F154" t="str">
            <v>185 Q</v>
          </cell>
          <cell r="G154" t="str">
            <v>5,2 M3/MIN</v>
          </cell>
          <cell r="H154" t="str">
            <v>63 HP</v>
          </cell>
          <cell r="I154">
            <v>1994</v>
          </cell>
          <cell r="J154" t="str">
            <v>BUENO</v>
          </cell>
          <cell r="L154" t="str">
            <v>O/535/4</v>
          </cell>
          <cell r="M154">
            <v>14000</v>
          </cell>
        </row>
        <row r="155">
          <cell r="A155">
            <v>675</v>
          </cell>
          <cell r="B155" t="str">
            <v xml:space="preserve">COMPRESOR DE AIRE </v>
          </cell>
          <cell r="C155" t="str">
            <v>QB IR 3</v>
          </cell>
          <cell r="D155" t="str">
            <v>C-8</v>
          </cell>
          <cell r="E155" t="str">
            <v>J. RAND</v>
          </cell>
          <cell r="F155" t="str">
            <v>DXL 850</v>
          </cell>
          <cell r="G155" t="str">
            <v>24/25 M3/MM</v>
          </cell>
          <cell r="H155" t="str">
            <v>220 HP</v>
          </cell>
          <cell r="I155">
            <v>1980</v>
          </cell>
          <cell r="J155" t="str">
            <v>BUENO</v>
          </cell>
          <cell r="L155" t="str">
            <v>TANDIL</v>
          </cell>
          <cell r="M155">
            <v>25000</v>
          </cell>
        </row>
        <row r="156">
          <cell r="A156" t="str">
            <v>C2</v>
          </cell>
          <cell r="B156" t="str">
            <v>CONTENEDOR</v>
          </cell>
          <cell r="D156" t="str">
            <v>C-9</v>
          </cell>
          <cell r="I156">
            <v>1994</v>
          </cell>
          <cell r="J156" t="str">
            <v>BUENO</v>
          </cell>
          <cell r="L156" t="str">
            <v>O/535</v>
          </cell>
          <cell r="M156">
            <v>20000</v>
          </cell>
        </row>
        <row r="157">
          <cell r="A157" t="str">
            <v>K3</v>
          </cell>
          <cell r="B157" t="str">
            <v>CONTENEDOR</v>
          </cell>
          <cell r="D157" t="str">
            <v>C-9</v>
          </cell>
          <cell r="E157" t="str">
            <v>GSTU</v>
          </cell>
          <cell r="F157">
            <v>200984</v>
          </cell>
          <cell r="I157">
            <v>1994</v>
          </cell>
          <cell r="J157" t="str">
            <v>BUENO</v>
          </cell>
          <cell r="L157" t="str">
            <v>O/535</v>
          </cell>
          <cell r="M157">
            <v>20000</v>
          </cell>
        </row>
        <row r="158">
          <cell r="A158" t="str">
            <v>K4</v>
          </cell>
          <cell r="B158" t="str">
            <v>CONTENEDOR (C/OP 813)</v>
          </cell>
          <cell r="D158" t="str">
            <v>C-9</v>
          </cell>
          <cell r="E158" t="str">
            <v>ITLU</v>
          </cell>
          <cell r="F158">
            <v>636060</v>
          </cell>
          <cell r="I158">
            <v>1994</v>
          </cell>
          <cell r="L158" t="str">
            <v>O/535</v>
          </cell>
          <cell r="M158">
            <v>20000</v>
          </cell>
        </row>
        <row r="159">
          <cell r="A159" t="str">
            <v>C1</v>
          </cell>
          <cell r="B159" t="str">
            <v>CONTENEDOR (con OP 395)</v>
          </cell>
          <cell r="D159" t="str">
            <v>C-9</v>
          </cell>
          <cell r="I159">
            <v>1994</v>
          </cell>
          <cell r="J159" t="str">
            <v>BUENO</v>
          </cell>
          <cell r="L159" t="str">
            <v>MORON</v>
          </cell>
          <cell r="M159">
            <v>20000</v>
          </cell>
        </row>
        <row r="160">
          <cell r="A160">
            <v>513</v>
          </cell>
          <cell r="B160" t="str">
            <v>CORTADORA DE JUNTAS</v>
          </cell>
          <cell r="C160" t="str">
            <v>K1  1</v>
          </cell>
          <cell r="D160" t="str">
            <v>V-1</v>
          </cell>
          <cell r="J160" t="str">
            <v>BUENO</v>
          </cell>
        </row>
        <row r="161">
          <cell r="A161">
            <v>840</v>
          </cell>
          <cell r="B161" t="str">
            <v>CULTIVADORA ROTATIVA</v>
          </cell>
          <cell r="C161" t="str">
            <v>D16-M1</v>
          </cell>
          <cell r="E161" t="str">
            <v>MASCHIO</v>
          </cell>
          <cell r="F161" t="str">
            <v>B-230</v>
          </cell>
          <cell r="I161">
            <v>1997</v>
          </cell>
          <cell r="L161" t="str">
            <v>MORON</v>
          </cell>
          <cell r="M161">
            <v>4000</v>
          </cell>
        </row>
        <row r="162">
          <cell r="A162">
            <v>226</v>
          </cell>
          <cell r="B162" t="str">
            <v>CHASIS ACOPLADO 8/10 Tn   C/OP 259</v>
          </cell>
          <cell r="C162" t="str">
            <v>J3   D2</v>
          </cell>
          <cell r="D162" t="str">
            <v>A-1</v>
          </cell>
          <cell r="E162" t="str">
            <v>EQUIMAC</v>
          </cell>
          <cell r="G162" t="str">
            <v>8/10 TN</v>
          </cell>
          <cell r="I162">
            <v>1951</v>
          </cell>
          <cell r="J162" t="str">
            <v>BUENO</v>
          </cell>
          <cell r="L162" t="str">
            <v>-</v>
          </cell>
        </row>
        <row r="163">
          <cell r="A163">
            <v>739</v>
          </cell>
          <cell r="B163" t="str">
            <v>DESMALEZADORA</v>
          </cell>
          <cell r="C163" t="str">
            <v>D7 C3</v>
          </cell>
          <cell r="D163" t="str">
            <v>V-1</v>
          </cell>
          <cell r="I163">
            <v>1980</v>
          </cell>
          <cell r="J163" t="str">
            <v>BUENO</v>
          </cell>
          <cell r="L163" t="str">
            <v>CNO. DEL ATL.</v>
          </cell>
          <cell r="M163">
            <v>3000</v>
          </cell>
        </row>
        <row r="164">
          <cell r="A164">
            <v>794</v>
          </cell>
          <cell r="B164" t="str">
            <v>DESMALEZADORA</v>
          </cell>
          <cell r="C164" t="str">
            <v>D8 - C4</v>
          </cell>
          <cell r="D164" t="str">
            <v>V-1</v>
          </cell>
          <cell r="I164">
            <v>1994</v>
          </cell>
          <cell r="L164" t="str">
            <v>CATAMARCA</v>
          </cell>
          <cell r="M164">
            <v>3000</v>
          </cell>
        </row>
        <row r="165">
          <cell r="A165">
            <v>496</v>
          </cell>
          <cell r="B165" t="str">
            <v>DESMALEZADORA  ROTATIVA</v>
          </cell>
          <cell r="C165" t="str">
            <v>D7  G1</v>
          </cell>
          <cell r="D165" t="str">
            <v>V-1</v>
          </cell>
          <cell r="I165">
            <v>1972</v>
          </cell>
          <cell r="J165" t="str">
            <v>BUENO</v>
          </cell>
          <cell r="L165" t="str">
            <v>CNO. DEL ATL.</v>
          </cell>
        </row>
        <row r="166">
          <cell r="A166">
            <v>665</v>
          </cell>
          <cell r="B166" t="str">
            <v>DESMARCADORA</v>
          </cell>
          <cell r="C166" t="str">
            <v>D15  H2</v>
          </cell>
          <cell r="D166" t="str">
            <v>E-1</v>
          </cell>
          <cell r="E166" t="str">
            <v>HOFFMAN</v>
          </cell>
          <cell r="F166" t="str">
            <v>H 92 MANUAL</v>
          </cell>
          <cell r="H166" t="str">
            <v>4 HP</v>
          </cell>
          <cell r="I166">
            <v>1979</v>
          </cell>
          <cell r="L166" t="str">
            <v>PINTURA (MORON)</v>
          </cell>
          <cell r="M166">
            <v>1500</v>
          </cell>
        </row>
        <row r="167">
          <cell r="A167">
            <v>600</v>
          </cell>
          <cell r="B167" t="str">
            <v xml:space="preserve">DISTRIBUIDOR DE ASF. FRACCHIA  </v>
          </cell>
          <cell r="C167" t="str">
            <v>D2 F14</v>
          </cell>
          <cell r="D167" t="str">
            <v>I-1</v>
          </cell>
          <cell r="G167" t="str">
            <v>4000 LTS</v>
          </cell>
          <cell r="L167" t="str">
            <v xml:space="preserve">S/OP 410 </v>
          </cell>
        </row>
        <row r="168">
          <cell r="A168">
            <v>713</v>
          </cell>
          <cell r="B168" t="str">
            <v>DISTRIBUIDOR DE PIEDRA</v>
          </cell>
          <cell r="C168" t="str">
            <v>D1 F16</v>
          </cell>
          <cell r="D168" t="str">
            <v>D-1</v>
          </cell>
          <cell r="E168" t="str">
            <v>FRACCHIA</v>
          </cell>
          <cell r="I168">
            <v>1984</v>
          </cell>
          <cell r="J168" t="str">
            <v>BUENO</v>
          </cell>
          <cell r="L168" t="str">
            <v>O/534</v>
          </cell>
          <cell r="M168">
            <v>5000</v>
          </cell>
        </row>
        <row r="169">
          <cell r="A169">
            <v>517</v>
          </cell>
          <cell r="B169" t="str">
            <v xml:space="preserve">DISTRIBUIDORA DE ESTABILIZADO </v>
          </cell>
          <cell r="C169" t="str">
            <v>D7  A1</v>
          </cell>
          <cell r="D169" t="str">
            <v>D-1</v>
          </cell>
          <cell r="E169" t="str">
            <v>DISTRI MATIC</v>
          </cell>
          <cell r="I169">
            <v>1973</v>
          </cell>
          <cell r="L169" t="str">
            <v>MORON</v>
          </cell>
        </row>
        <row r="170">
          <cell r="A170">
            <v>388</v>
          </cell>
          <cell r="B170" t="str">
            <v>ELEVADORA  DE ZARANDA</v>
          </cell>
          <cell r="C170" t="str">
            <v>E2  E1</v>
          </cell>
          <cell r="D170" t="str">
            <v>I-1</v>
          </cell>
          <cell r="E170" t="str">
            <v>EQUIMAC</v>
          </cell>
          <cell r="F170" t="str">
            <v>FIJA</v>
          </cell>
          <cell r="H170" t="str">
            <v>60 TON</v>
          </cell>
          <cell r="I170">
            <v>1968</v>
          </cell>
          <cell r="L170" t="str">
            <v>TANDIL</v>
          </cell>
        </row>
        <row r="171">
          <cell r="A171">
            <v>800</v>
          </cell>
          <cell r="B171" t="str">
            <v>EQUIPO DE RIEGO S/ACOPLADO</v>
          </cell>
          <cell r="D171" t="str">
            <v>C-4</v>
          </cell>
          <cell r="E171" t="str">
            <v>LASPIUR</v>
          </cell>
          <cell r="F171" t="str">
            <v>8000 LTS.</v>
          </cell>
          <cell r="G171" t="str">
            <v>PLASTICO</v>
          </cell>
          <cell r="I171">
            <v>1994</v>
          </cell>
          <cell r="J171" t="str">
            <v>BUENO</v>
          </cell>
          <cell r="L171" t="str">
            <v>O/539</v>
          </cell>
          <cell r="M171">
            <v>2000</v>
          </cell>
        </row>
        <row r="172">
          <cell r="A172">
            <v>432</v>
          </cell>
          <cell r="B172" t="str">
            <v>ESTABILIZADOR DE SUELOS</v>
          </cell>
          <cell r="C172" t="str">
            <v>F4  B1</v>
          </cell>
          <cell r="D172" t="str">
            <v>E-3</v>
          </cell>
          <cell r="E172" t="str">
            <v>BUFFALO-SPR</v>
          </cell>
          <cell r="F172" t="str">
            <v>EA 58/AUTOP.</v>
          </cell>
          <cell r="H172" t="str">
            <v>170 HP</v>
          </cell>
          <cell r="I172">
            <v>1969</v>
          </cell>
          <cell r="L172" t="str">
            <v>MORON</v>
          </cell>
          <cell r="M172">
            <v>150000</v>
          </cell>
        </row>
        <row r="173">
          <cell r="A173">
            <v>341</v>
          </cell>
          <cell r="B173" t="str">
            <v>ESTACION DE SERVICIO</v>
          </cell>
          <cell r="I173">
            <v>1960</v>
          </cell>
          <cell r="L173" t="str">
            <v>MORON</v>
          </cell>
          <cell r="M173">
            <v>25000</v>
          </cell>
        </row>
        <row r="174">
          <cell r="A174">
            <v>463</v>
          </cell>
          <cell r="B174" t="str">
            <v xml:space="preserve">EXCAVADORA </v>
          </cell>
          <cell r="C174" t="str">
            <v>P3  M2</v>
          </cell>
          <cell r="D174" t="str">
            <v>E-5</v>
          </cell>
          <cell r="E174" t="str">
            <v>MANITOWOCK</v>
          </cell>
          <cell r="F174">
            <v>3000</v>
          </cell>
          <cell r="H174" t="str">
            <v>280 HP</v>
          </cell>
          <cell r="I174">
            <v>1965</v>
          </cell>
          <cell r="J174" t="str">
            <v>BUENO</v>
          </cell>
          <cell r="L174" t="str">
            <v>TANDIL</v>
          </cell>
          <cell r="M174">
            <v>360000</v>
          </cell>
        </row>
        <row r="175">
          <cell r="A175">
            <v>752</v>
          </cell>
          <cell r="B175" t="str">
            <v xml:space="preserve">EXCAVADORA </v>
          </cell>
          <cell r="C175" t="str">
            <v>P25  H1</v>
          </cell>
          <cell r="D175" t="str">
            <v>E-5</v>
          </cell>
          <cell r="E175" t="str">
            <v>HYDROMAC</v>
          </cell>
          <cell r="F175" t="str">
            <v>H 145</v>
          </cell>
          <cell r="G175" t="str">
            <v>1,4 M3</v>
          </cell>
          <cell r="H175" t="str">
            <v>160 HP</v>
          </cell>
          <cell r="I175">
            <v>1990</v>
          </cell>
          <cell r="J175" t="str">
            <v>BUENO</v>
          </cell>
          <cell r="L175" t="str">
            <v>O/494</v>
          </cell>
          <cell r="M175">
            <v>130000</v>
          </cell>
        </row>
        <row r="176">
          <cell r="A176">
            <v>707</v>
          </cell>
          <cell r="B176" t="str">
            <v xml:space="preserve">EXTRACTORA DE PROBETAS </v>
          </cell>
          <cell r="C176" t="str">
            <v>EP2  C2</v>
          </cell>
          <cell r="D176" t="str">
            <v>E-4</v>
          </cell>
          <cell r="E176" t="str">
            <v>CIFIC</v>
          </cell>
          <cell r="F176" t="str">
            <v>P 15</v>
          </cell>
          <cell r="H176" t="str">
            <v>8 HP</v>
          </cell>
          <cell r="I176">
            <v>1977</v>
          </cell>
          <cell r="L176" t="str">
            <v>MORON</v>
          </cell>
        </row>
        <row r="177">
          <cell r="A177">
            <v>486</v>
          </cell>
          <cell r="B177" t="str">
            <v xml:space="preserve">EXTRACTORA DE PROBETAS CIFIC </v>
          </cell>
          <cell r="C177" t="str">
            <v>EP2  C1</v>
          </cell>
          <cell r="D177" t="str">
            <v>E-6</v>
          </cell>
          <cell r="E177" t="str">
            <v>WINCO</v>
          </cell>
          <cell r="I177">
            <v>1971</v>
          </cell>
          <cell r="J177" t="str">
            <v>BUENO</v>
          </cell>
          <cell r="L177" t="str">
            <v>MORON</v>
          </cell>
        </row>
        <row r="178">
          <cell r="A178">
            <v>803</v>
          </cell>
          <cell r="B178" t="str">
            <v>EXTRACTORA DE TESTIGOS</v>
          </cell>
          <cell r="C178" t="str">
            <v>ET2-H3</v>
          </cell>
          <cell r="D178" t="str">
            <v>E-4</v>
          </cell>
          <cell r="E178" t="str">
            <v>INDHOR</v>
          </cell>
          <cell r="F178" t="str">
            <v>ET - 85</v>
          </cell>
          <cell r="I178">
            <v>1993</v>
          </cell>
          <cell r="J178" t="str">
            <v>BUENO</v>
          </cell>
          <cell r="L178" t="str">
            <v>O/524</v>
          </cell>
          <cell r="M178">
            <v>5000</v>
          </cell>
        </row>
        <row r="179">
          <cell r="A179">
            <v>841</v>
          </cell>
          <cell r="B179" t="str">
            <v>EXTRACTORA DE TESTIGOS</v>
          </cell>
          <cell r="C179" t="str">
            <v>ET3-H4</v>
          </cell>
          <cell r="D179" t="str">
            <v>E-4</v>
          </cell>
          <cell r="E179" t="str">
            <v>INDHOR</v>
          </cell>
          <cell r="F179" t="str">
            <v>ET 85</v>
          </cell>
          <cell r="I179">
            <v>1997</v>
          </cell>
          <cell r="L179" t="str">
            <v>O/534</v>
          </cell>
          <cell r="M179">
            <v>2700</v>
          </cell>
        </row>
        <row r="180">
          <cell r="A180">
            <v>810</v>
          </cell>
          <cell r="B180" t="str">
            <v xml:space="preserve">EXTRACTORA DE TESTIGOS </v>
          </cell>
          <cell r="C180" t="str">
            <v>ET1 0 H2</v>
          </cell>
          <cell r="D180" t="str">
            <v>E-4</v>
          </cell>
          <cell r="E180" t="str">
            <v>INDHOR</v>
          </cell>
          <cell r="F180" t="str">
            <v>S72</v>
          </cell>
          <cell r="I180">
            <v>1995</v>
          </cell>
          <cell r="J180" t="str">
            <v>BUENO</v>
          </cell>
          <cell r="L180" t="str">
            <v>MORN</v>
          </cell>
          <cell r="M180">
            <v>4000</v>
          </cell>
        </row>
        <row r="181">
          <cell r="A181">
            <v>554</v>
          </cell>
          <cell r="B181" t="str">
            <v>FIAT 125 MULTICARGA</v>
          </cell>
          <cell r="C181" t="str">
            <v>B47  F 11</v>
          </cell>
          <cell r="D181" t="str">
            <v>C-6</v>
          </cell>
          <cell r="E181" t="str">
            <v>FIAT</v>
          </cell>
          <cell r="F181" t="str">
            <v>125 MULTIC.</v>
          </cell>
          <cell r="I181">
            <v>1975</v>
          </cell>
          <cell r="J181" t="str">
            <v>BUENO</v>
          </cell>
          <cell r="L181" t="str">
            <v>MORON (T)</v>
          </cell>
        </row>
        <row r="182">
          <cell r="A182">
            <v>742</v>
          </cell>
          <cell r="B182" t="str">
            <v>FRESADORA</v>
          </cell>
          <cell r="C182" t="str">
            <v>P24  B62</v>
          </cell>
          <cell r="D182" t="str">
            <v>F-1</v>
          </cell>
          <cell r="E182" t="str">
            <v>B.GREENE</v>
          </cell>
          <cell r="F182" t="str">
            <v>RX 40</v>
          </cell>
          <cell r="H182" t="str">
            <v>400 HP</v>
          </cell>
          <cell r="I182">
            <v>1980</v>
          </cell>
          <cell r="J182" t="str">
            <v>BUENO</v>
          </cell>
          <cell r="L182" t="str">
            <v>O/534</v>
          </cell>
          <cell r="M182">
            <v>215000</v>
          </cell>
        </row>
        <row r="183">
          <cell r="A183">
            <v>763</v>
          </cell>
          <cell r="B183" t="str">
            <v xml:space="preserve">FRESADORA </v>
          </cell>
          <cell r="C183" t="str">
            <v>P27 - C3</v>
          </cell>
          <cell r="D183" t="str">
            <v>F-1</v>
          </cell>
          <cell r="E183" t="str">
            <v>CATERPILLAR</v>
          </cell>
          <cell r="F183" t="str">
            <v>PR 450</v>
          </cell>
          <cell r="H183" t="str">
            <v>450 HP</v>
          </cell>
          <cell r="I183">
            <v>1993</v>
          </cell>
          <cell r="J183" t="str">
            <v>BUENO</v>
          </cell>
          <cell r="L183" t="str">
            <v>O/535/4</v>
          </cell>
          <cell r="M183">
            <v>295000</v>
          </cell>
        </row>
        <row r="184">
          <cell r="A184">
            <v>853</v>
          </cell>
          <cell r="B184" t="str">
            <v>FURGON</v>
          </cell>
          <cell r="C184" t="str">
            <v>F3-R1</v>
          </cell>
          <cell r="E184" t="str">
            <v>TRAFFIC</v>
          </cell>
          <cell r="F184" t="str">
            <v>RENAULT</v>
          </cell>
          <cell r="I184">
            <v>1989</v>
          </cell>
          <cell r="L184" t="str">
            <v>TANDIL</v>
          </cell>
          <cell r="M184">
            <v>11600</v>
          </cell>
        </row>
        <row r="185">
          <cell r="A185">
            <v>808</v>
          </cell>
          <cell r="B185" t="str">
            <v>FUSOR DE ASFALTO 500 Lts FK 50</v>
          </cell>
          <cell r="C185" t="str">
            <v>F2 F5</v>
          </cell>
          <cell r="D185" t="str">
            <v>V-1</v>
          </cell>
          <cell r="I185">
            <v>1995</v>
          </cell>
          <cell r="J185" t="str">
            <v>BUENO</v>
          </cell>
          <cell r="L185" t="str">
            <v>O/539</v>
          </cell>
          <cell r="M185">
            <v>2500</v>
          </cell>
        </row>
        <row r="186">
          <cell r="A186">
            <v>350</v>
          </cell>
          <cell r="B186" t="str">
            <v xml:space="preserve">GRUPO  ELECTROGENO  </v>
          </cell>
          <cell r="C186" t="str">
            <v>EL1 R1</v>
          </cell>
          <cell r="D186" t="str">
            <v>G-1</v>
          </cell>
          <cell r="E186" t="str">
            <v>GM</v>
          </cell>
          <cell r="I186">
            <v>1971</v>
          </cell>
          <cell r="J186" t="str">
            <v>BUENO</v>
          </cell>
          <cell r="L186" t="str">
            <v>O/536</v>
          </cell>
          <cell r="M186">
            <v>15000</v>
          </cell>
        </row>
        <row r="187">
          <cell r="A187">
            <v>655</v>
          </cell>
          <cell r="B187" t="str">
            <v xml:space="preserve">GRUPO ELECT. </v>
          </cell>
          <cell r="C187" t="str">
            <v>EL9  F2</v>
          </cell>
          <cell r="D187" t="str">
            <v>G-1</v>
          </cell>
          <cell r="E187" t="str">
            <v>FIAT</v>
          </cell>
          <cell r="F187" t="str">
            <v>CP 3</v>
          </cell>
          <cell r="H187" t="str">
            <v>90 HP</v>
          </cell>
          <cell r="I187">
            <v>1977</v>
          </cell>
          <cell r="J187" t="str">
            <v>BUENO</v>
          </cell>
          <cell r="L187" t="str">
            <v>O/534</v>
          </cell>
          <cell r="M187">
            <v>20000</v>
          </cell>
        </row>
        <row r="188">
          <cell r="A188">
            <v>690</v>
          </cell>
          <cell r="B188" t="str">
            <v>GRUPO ELECT.   (OFIC. MORON)</v>
          </cell>
          <cell r="C188" t="str">
            <v>EL 10 PM5</v>
          </cell>
          <cell r="D188" t="str">
            <v>G-1</v>
          </cell>
          <cell r="E188" t="str">
            <v>MARELLI</v>
          </cell>
          <cell r="G188" t="str">
            <v>30 KVA</v>
          </cell>
          <cell r="H188" t="str">
            <v>60 HP</v>
          </cell>
          <cell r="I188">
            <v>1980</v>
          </cell>
          <cell r="J188" t="str">
            <v>BUENO</v>
          </cell>
          <cell r="L188" t="str">
            <v>Of. Morón</v>
          </cell>
          <cell r="M188">
            <v>4000</v>
          </cell>
        </row>
        <row r="189">
          <cell r="A189">
            <v>692</v>
          </cell>
          <cell r="B189" t="str">
            <v xml:space="preserve">GRUPO ELECT. PORTATIL </v>
          </cell>
          <cell r="C189" t="str">
            <v>EL 11 K2</v>
          </cell>
          <cell r="D189" t="str">
            <v>E-1</v>
          </cell>
          <cell r="E189" t="str">
            <v>KAWASAKI</v>
          </cell>
          <cell r="F189" t="str">
            <v>KG 7000 PORT.</v>
          </cell>
          <cell r="G189" t="str">
            <v>6300 W</v>
          </cell>
          <cell r="I189">
            <v>1980</v>
          </cell>
          <cell r="L189" t="str">
            <v>PINTURA (MORON)</v>
          </cell>
          <cell r="M189">
            <v>1000</v>
          </cell>
        </row>
        <row r="190">
          <cell r="A190">
            <v>354</v>
          </cell>
          <cell r="B190" t="str">
            <v>GRUPO ELECTROG. 2 CILINDROS</v>
          </cell>
          <cell r="C190" t="str">
            <v>EL2 H1</v>
          </cell>
          <cell r="D190" t="str">
            <v>G-1</v>
          </cell>
          <cell r="E190" t="str">
            <v>PERKIN 4203</v>
          </cell>
          <cell r="H190" t="str">
            <v>15 KVA.</v>
          </cell>
          <cell r="L190" t="str">
            <v>CATAMARCA</v>
          </cell>
        </row>
        <row r="191">
          <cell r="A191">
            <v>355</v>
          </cell>
          <cell r="B191" t="str">
            <v>GRUPO ELECTROGENO</v>
          </cell>
          <cell r="C191" t="str">
            <v>EL4 01</v>
          </cell>
          <cell r="D191" t="str">
            <v>I-1</v>
          </cell>
          <cell r="E191" t="str">
            <v>ONAN</v>
          </cell>
          <cell r="L191" t="str">
            <v>MORON (CH)</v>
          </cell>
        </row>
        <row r="192">
          <cell r="A192">
            <v>542</v>
          </cell>
          <cell r="B192" t="str">
            <v>GRUPO ELECTROGENO</v>
          </cell>
          <cell r="C192" t="str">
            <v>EL7  Z1</v>
          </cell>
          <cell r="D192" t="str">
            <v>G-1</v>
          </cell>
          <cell r="E192" t="str">
            <v>ZETTOR</v>
          </cell>
          <cell r="G192" t="str">
            <v>15 KVA</v>
          </cell>
          <cell r="H192" t="str">
            <v>20 HP</v>
          </cell>
          <cell r="I192">
            <v>1974</v>
          </cell>
          <cell r="J192" t="str">
            <v>BUENO</v>
          </cell>
          <cell r="L192" t="str">
            <v>MORON</v>
          </cell>
          <cell r="M192">
            <v>4000</v>
          </cell>
        </row>
        <row r="193">
          <cell r="A193">
            <v>818</v>
          </cell>
          <cell r="B193" t="str">
            <v>GRUPO ELECTROGENO</v>
          </cell>
          <cell r="C193" t="str">
            <v xml:space="preserve">EL15-PG </v>
          </cell>
          <cell r="D193" t="str">
            <v xml:space="preserve">G-1 </v>
          </cell>
          <cell r="E193" t="str">
            <v>PUMA</v>
          </cell>
          <cell r="F193" t="str">
            <v>PORTATIL</v>
          </cell>
          <cell r="H193" t="str">
            <v>545 KVA</v>
          </cell>
          <cell r="I193">
            <v>1995</v>
          </cell>
          <cell r="L193" t="str">
            <v>MORON</v>
          </cell>
        </row>
        <row r="194">
          <cell r="A194">
            <v>353</v>
          </cell>
          <cell r="B194" t="str">
            <v xml:space="preserve">GRUPO ELECTROGENO </v>
          </cell>
          <cell r="C194" t="str">
            <v>EL1 R2</v>
          </cell>
          <cell r="D194" t="str">
            <v>G-1</v>
          </cell>
          <cell r="E194" t="str">
            <v>HERCULES</v>
          </cell>
          <cell r="I194">
            <v>1960</v>
          </cell>
          <cell r="L194" t="str">
            <v>MORON</v>
          </cell>
          <cell r="M194">
            <v>30000</v>
          </cell>
        </row>
        <row r="195">
          <cell r="A195">
            <v>395</v>
          </cell>
          <cell r="B195" t="str">
            <v xml:space="preserve">GRUPO ELECTROGENO </v>
          </cell>
          <cell r="C195" t="str">
            <v>EL3 K1</v>
          </cell>
          <cell r="D195" t="str">
            <v>G-1</v>
          </cell>
          <cell r="E195" t="str">
            <v>KOERTING</v>
          </cell>
          <cell r="F195" t="str">
            <v>MOT. CATERPI.</v>
          </cell>
          <cell r="G195" t="str">
            <v>208 KVA</v>
          </cell>
          <cell r="H195" t="str">
            <v>234 HP</v>
          </cell>
          <cell r="I195">
            <v>1968</v>
          </cell>
          <cell r="L195" t="str">
            <v>MORON (en C1)</v>
          </cell>
        </row>
        <row r="196">
          <cell r="A196">
            <v>754</v>
          </cell>
          <cell r="B196" t="str">
            <v xml:space="preserve">GRUPO ELECTROGENO </v>
          </cell>
          <cell r="C196" t="str">
            <v>EL 13 - S1</v>
          </cell>
          <cell r="D196" t="str">
            <v>G-1</v>
          </cell>
          <cell r="E196" t="str">
            <v>SCANIA</v>
          </cell>
          <cell r="F196" t="str">
            <v>392 KVW</v>
          </cell>
          <cell r="I196">
            <v>1993</v>
          </cell>
          <cell r="J196" t="str">
            <v>BUENO</v>
          </cell>
          <cell r="L196" t="str">
            <v>FLORIDA-MORVIAL</v>
          </cell>
          <cell r="M196">
            <v>55000</v>
          </cell>
        </row>
        <row r="197">
          <cell r="A197">
            <v>813</v>
          </cell>
          <cell r="B197" t="str">
            <v>GRUPO ELECTROGENO (en K4)</v>
          </cell>
          <cell r="C197" t="str">
            <v>EL14-M1</v>
          </cell>
          <cell r="D197" t="str">
            <v>G-1</v>
          </cell>
          <cell r="E197" t="str">
            <v>MWM</v>
          </cell>
          <cell r="G197" t="str">
            <v>91 KVA</v>
          </cell>
          <cell r="I197">
            <v>1995</v>
          </cell>
          <cell r="J197" t="str">
            <v>BUENO</v>
          </cell>
          <cell r="L197" t="str">
            <v>O/535</v>
          </cell>
          <cell r="M197">
            <v>14000</v>
          </cell>
        </row>
        <row r="198">
          <cell r="A198">
            <v>540</v>
          </cell>
          <cell r="B198" t="str">
            <v>GRUPO ELECTROGENO FIAT</v>
          </cell>
          <cell r="C198" t="str">
            <v>EL6  R1</v>
          </cell>
          <cell r="D198" t="str">
            <v>G-1</v>
          </cell>
          <cell r="G198" t="str">
            <v>37 KVA</v>
          </cell>
          <cell r="H198" t="str">
            <v>78 HP</v>
          </cell>
          <cell r="I198">
            <v>1974</v>
          </cell>
          <cell r="J198" t="str">
            <v>BUENO</v>
          </cell>
          <cell r="L198" t="str">
            <v>O/535</v>
          </cell>
          <cell r="M198">
            <v>4000</v>
          </cell>
        </row>
        <row r="199">
          <cell r="A199">
            <v>526</v>
          </cell>
          <cell r="B199" t="str">
            <v>GRUPO ELECTROGENO ORESTEIN (TALLER)</v>
          </cell>
          <cell r="C199" t="str">
            <v>EL5  GK1</v>
          </cell>
          <cell r="D199" t="str">
            <v>G-1</v>
          </cell>
          <cell r="E199" t="str">
            <v>KOPEI</v>
          </cell>
          <cell r="J199" t="str">
            <v>BUENO</v>
          </cell>
          <cell r="L199" t="str">
            <v>MORON</v>
          </cell>
        </row>
        <row r="200">
          <cell r="A200">
            <v>747</v>
          </cell>
          <cell r="B200" t="str">
            <v>HIDROLAVADORA (HIDROCOS)</v>
          </cell>
          <cell r="C200" t="str">
            <v>K4  H4</v>
          </cell>
          <cell r="D200" t="str">
            <v>V-1</v>
          </cell>
          <cell r="J200" t="str">
            <v>BUENO</v>
          </cell>
          <cell r="L200" t="str">
            <v>MORON</v>
          </cell>
          <cell r="M200">
            <v>5000</v>
          </cell>
        </row>
        <row r="201">
          <cell r="A201">
            <v>701</v>
          </cell>
          <cell r="B201" t="str">
            <v>IMPRIMADOR  (TMK 639)</v>
          </cell>
          <cell r="C201" t="str">
            <v>B68 F27</v>
          </cell>
          <cell r="D201" t="str">
            <v>E-1</v>
          </cell>
          <cell r="E201" t="str">
            <v>FORD</v>
          </cell>
          <cell r="F201" t="str">
            <v>F 350</v>
          </cell>
          <cell r="I201">
            <v>1981</v>
          </cell>
          <cell r="J201" t="str">
            <v>BUENO</v>
          </cell>
          <cell r="L201" t="str">
            <v>O/457</v>
          </cell>
          <cell r="M201">
            <v>45000</v>
          </cell>
        </row>
        <row r="202">
          <cell r="A202">
            <v>796</v>
          </cell>
          <cell r="B202" t="str">
            <v>LABORATORIO CASILLA PORTABLE</v>
          </cell>
          <cell r="C202" t="str">
            <v>L7 P7</v>
          </cell>
          <cell r="D202" t="str">
            <v>C-9</v>
          </cell>
          <cell r="I202">
            <v>1994</v>
          </cell>
          <cell r="J202" t="str">
            <v>BUENO</v>
          </cell>
          <cell r="L202" t="str">
            <v>O/535</v>
          </cell>
        </row>
        <row r="203">
          <cell r="A203">
            <v>825</v>
          </cell>
          <cell r="B203" t="str">
            <v>LAS VICTORIAS</v>
          </cell>
          <cell r="L203" t="str">
            <v>-----</v>
          </cell>
          <cell r="M203" t="str">
            <v>---</v>
          </cell>
        </row>
        <row r="204">
          <cell r="A204">
            <v>647</v>
          </cell>
          <cell r="B204" t="str">
            <v xml:space="preserve">LAVADORA DE ARENA SIN FIN </v>
          </cell>
          <cell r="C204" t="str">
            <v>P15 B4</v>
          </cell>
          <cell r="D204" t="str">
            <v>Z-1</v>
          </cell>
          <cell r="E204" t="str">
            <v>BALDOVIN</v>
          </cell>
          <cell r="F204" t="str">
            <v>SIN FIN</v>
          </cell>
          <cell r="H204" t="str">
            <v>20 HP</v>
          </cell>
          <cell r="I204">
            <v>1978</v>
          </cell>
          <cell r="J204" t="str">
            <v>BUENO</v>
          </cell>
          <cell r="L204" t="str">
            <v>MORON</v>
          </cell>
          <cell r="M204">
            <v>23000</v>
          </cell>
        </row>
        <row r="205">
          <cell r="A205">
            <v>603</v>
          </cell>
          <cell r="B205" t="str">
            <v>MAQUINA CALADORA P/TESTIGOS</v>
          </cell>
          <cell r="C205" t="str">
            <v>K2  C2</v>
          </cell>
          <cell r="D205" t="str">
            <v>E-4</v>
          </cell>
          <cell r="E205" t="str">
            <v>CIFIC</v>
          </cell>
          <cell r="F205" t="str">
            <v>P 15</v>
          </cell>
          <cell r="H205" t="str">
            <v>8 HP</v>
          </cell>
          <cell r="I205">
            <v>1977</v>
          </cell>
          <cell r="J205" t="str">
            <v>REGULAR</v>
          </cell>
          <cell r="L205" t="str">
            <v>O/535</v>
          </cell>
          <cell r="M205">
            <v>5000</v>
          </cell>
        </row>
        <row r="206">
          <cell r="A206">
            <v>664</v>
          </cell>
          <cell r="B206" t="str">
            <v>MAQUINA LAVA EQUIPOS EL PUMA</v>
          </cell>
          <cell r="C206" t="str">
            <v>L6 P6</v>
          </cell>
          <cell r="D206" t="str">
            <v>V-1</v>
          </cell>
          <cell r="J206" t="str">
            <v>BUENO</v>
          </cell>
          <cell r="L206" t="str">
            <v>TANDIL</v>
          </cell>
          <cell r="M206">
            <v>1000</v>
          </cell>
        </row>
        <row r="207">
          <cell r="A207">
            <v>599</v>
          </cell>
          <cell r="B207" t="str">
            <v>MAQUINA PARA LAVAR A VAPOR FIPAT</v>
          </cell>
          <cell r="C207" t="str">
            <v>L5  F5</v>
          </cell>
          <cell r="D207" t="str">
            <v>V-1</v>
          </cell>
          <cell r="J207" t="str">
            <v>BUENO</v>
          </cell>
          <cell r="L207" t="str">
            <v>MORON</v>
          </cell>
        </row>
        <row r="208">
          <cell r="A208">
            <v>494</v>
          </cell>
          <cell r="B208" t="str">
            <v xml:space="preserve">MARCADORA TERMOPLASTICA </v>
          </cell>
          <cell r="C208" t="str">
            <v>MT1  H1</v>
          </cell>
          <cell r="D208" t="str">
            <v>E-1</v>
          </cell>
          <cell r="E208" t="str">
            <v>HOFFMAN</v>
          </cell>
          <cell r="F208" t="str">
            <v>H60/150</v>
          </cell>
          <cell r="I208">
            <v>1971</v>
          </cell>
          <cell r="J208" t="str">
            <v>BUENO</v>
          </cell>
          <cell r="L208" t="str">
            <v>PINTURA (MORON)</v>
          </cell>
        </row>
        <row r="209">
          <cell r="A209">
            <v>185</v>
          </cell>
          <cell r="B209" t="str">
            <v>MOTOBOMBA EQUIMAC</v>
          </cell>
          <cell r="C209" t="str">
            <v>V4   S1</v>
          </cell>
          <cell r="D209" t="str">
            <v>V-1</v>
          </cell>
          <cell r="L209" t="str">
            <v>MORON</v>
          </cell>
        </row>
        <row r="210">
          <cell r="A210">
            <v>680</v>
          </cell>
          <cell r="B210" t="str">
            <v>MOTOBOMBA REX 160.000 H/Hs</v>
          </cell>
          <cell r="C210" t="str">
            <v>V10  R6</v>
          </cell>
          <cell r="D210" t="str">
            <v>V-1</v>
          </cell>
          <cell r="G210" t="str">
            <v>160 M3/H</v>
          </cell>
          <cell r="H210" t="str">
            <v>67 HP</v>
          </cell>
          <cell r="J210" t="str">
            <v>BUENO</v>
          </cell>
          <cell r="L210" t="str">
            <v>MORON</v>
          </cell>
        </row>
        <row r="211">
          <cell r="A211">
            <v>814</v>
          </cell>
          <cell r="B211" t="str">
            <v>MOTOCOMPRESOR</v>
          </cell>
          <cell r="C211" t="str">
            <v>011-53</v>
          </cell>
          <cell r="D211" t="str">
            <v>C-8</v>
          </cell>
          <cell r="E211" t="str">
            <v>SULLAIR</v>
          </cell>
          <cell r="F211" t="str">
            <v>DS 11</v>
          </cell>
          <cell r="G211" t="str">
            <v>750 GFM</v>
          </cell>
          <cell r="H211" t="str">
            <v>280HP</v>
          </cell>
          <cell r="I211">
            <v>1995</v>
          </cell>
          <cell r="J211" t="str">
            <v>BUENO</v>
          </cell>
          <cell r="L211" t="str">
            <v>MORON</v>
          </cell>
        </row>
        <row r="212">
          <cell r="A212">
            <v>415</v>
          </cell>
          <cell r="B212" t="str">
            <v>MOTONIVELADORA</v>
          </cell>
          <cell r="C212" t="str">
            <v>M14 C5</v>
          </cell>
          <cell r="D212" t="str">
            <v>M-2</v>
          </cell>
          <cell r="E212" t="str">
            <v>CATERPILLAR</v>
          </cell>
          <cell r="F212" t="str">
            <v>12 F</v>
          </cell>
          <cell r="H212" t="str">
            <v>125 HP</v>
          </cell>
          <cell r="I212">
            <v>1969</v>
          </cell>
          <cell r="J212" t="str">
            <v>BUENO</v>
          </cell>
          <cell r="L212" t="str">
            <v>MORVIAL</v>
          </cell>
          <cell r="M212">
            <v>85000</v>
          </cell>
        </row>
        <row r="213">
          <cell r="A213">
            <v>758</v>
          </cell>
          <cell r="B213" t="str">
            <v>MOTONIVELADORA</v>
          </cell>
          <cell r="C213" t="str">
            <v>M21 K2</v>
          </cell>
          <cell r="D213" t="str">
            <v>M-2</v>
          </cell>
          <cell r="E213" t="str">
            <v>KOMATSU</v>
          </cell>
          <cell r="F213" t="str">
            <v>GD 623</v>
          </cell>
          <cell r="H213" t="str">
            <v>166 HP</v>
          </cell>
          <cell r="I213">
            <v>1993</v>
          </cell>
          <cell r="J213" t="str">
            <v>BUENO</v>
          </cell>
          <cell r="L213" t="str">
            <v>O/536</v>
          </cell>
          <cell r="M213">
            <v>79500</v>
          </cell>
        </row>
        <row r="214">
          <cell r="A214">
            <v>759</v>
          </cell>
          <cell r="B214" t="str">
            <v>MOTONIVELADORA</v>
          </cell>
          <cell r="C214" t="str">
            <v>M22 K3</v>
          </cell>
          <cell r="D214" t="str">
            <v>M-2</v>
          </cell>
          <cell r="E214" t="str">
            <v>KOMATSU</v>
          </cell>
          <cell r="F214" t="str">
            <v>GD 623</v>
          </cell>
          <cell r="H214" t="str">
            <v>166 HP</v>
          </cell>
          <cell r="I214">
            <v>1993</v>
          </cell>
          <cell r="J214" t="str">
            <v>BUENO</v>
          </cell>
          <cell r="L214" t="str">
            <v>CNO.DEL ATLANTICO</v>
          </cell>
          <cell r="M214">
            <v>79500</v>
          </cell>
        </row>
        <row r="215">
          <cell r="A215">
            <v>760</v>
          </cell>
          <cell r="B215" t="str">
            <v>MOTONIVELADORA</v>
          </cell>
          <cell r="C215" t="str">
            <v>M23 K4</v>
          </cell>
          <cell r="D215" t="str">
            <v>M-2</v>
          </cell>
          <cell r="E215" t="str">
            <v>KOMATSU</v>
          </cell>
          <cell r="F215" t="str">
            <v>GD 623</v>
          </cell>
          <cell r="H215" t="str">
            <v>166 HP</v>
          </cell>
          <cell r="I215">
            <v>1993</v>
          </cell>
          <cell r="J215" t="str">
            <v>BUENO</v>
          </cell>
          <cell r="L215" t="str">
            <v>O/535</v>
          </cell>
          <cell r="M215">
            <v>79500</v>
          </cell>
        </row>
        <row r="216">
          <cell r="A216">
            <v>787</v>
          </cell>
          <cell r="B216" t="str">
            <v>MOTONIVELADORA</v>
          </cell>
          <cell r="C216" t="str">
            <v>M24 D1</v>
          </cell>
          <cell r="D216" t="str">
            <v>M-2</v>
          </cell>
          <cell r="E216" t="str">
            <v>GALION</v>
          </cell>
          <cell r="F216">
            <v>850</v>
          </cell>
          <cell r="H216" t="str">
            <v>166 HP</v>
          </cell>
          <cell r="I216">
            <v>1994</v>
          </cell>
          <cell r="J216" t="str">
            <v>BUENO</v>
          </cell>
          <cell r="L216" t="str">
            <v>O/534</v>
          </cell>
          <cell r="M216">
            <v>98000</v>
          </cell>
        </row>
        <row r="217">
          <cell r="A217">
            <v>788</v>
          </cell>
          <cell r="B217" t="str">
            <v>MOTONIVELADORA</v>
          </cell>
          <cell r="C217" t="str">
            <v>M25 D2</v>
          </cell>
          <cell r="D217" t="str">
            <v>M-2</v>
          </cell>
          <cell r="E217" t="str">
            <v>GALION</v>
          </cell>
          <cell r="F217">
            <v>850</v>
          </cell>
          <cell r="H217" t="str">
            <v>166 HP</v>
          </cell>
          <cell r="I217">
            <v>1994</v>
          </cell>
          <cell r="J217" t="str">
            <v>BUENO</v>
          </cell>
          <cell r="L217" t="str">
            <v>O/534</v>
          </cell>
          <cell r="M217">
            <v>98000</v>
          </cell>
        </row>
        <row r="218">
          <cell r="A218">
            <v>834</v>
          </cell>
          <cell r="B218" t="str">
            <v>MOTONIVELADORA</v>
          </cell>
          <cell r="C218" t="str">
            <v>M26-C9</v>
          </cell>
          <cell r="D218" t="str">
            <v>M-2</v>
          </cell>
          <cell r="E218" t="str">
            <v>CATERPILLAR</v>
          </cell>
          <cell r="F218" t="str">
            <v>140 H</v>
          </cell>
          <cell r="H218" t="str">
            <v>140 HP</v>
          </cell>
          <cell r="I218">
            <v>1997</v>
          </cell>
          <cell r="L218" t="str">
            <v>O/534-35</v>
          </cell>
          <cell r="M218">
            <v>169000</v>
          </cell>
        </row>
        <row r="219">
          <cell r="A219">
            <v>835</v>
          </cell>
          <cell r="B219" t="str">
            <v>MOTONIVELADORA</v>
          </cell>
          <cell r="C219" t="str">
            <v>M27-C10</v>
          </cell>
          <cell r="D219" t="str">
            <v>M-2</v>
          </cell>
          <cell r="E219" t="str">
            <v>CATERPILLAR</v>
          </cell>
          <cell r="F219" t="str">
            <v>140 H</v>
          </cell>
          <cell r="H219" t="str">
            <v>140 HP</v>
          </cell>
          <cell r="I219">
            <v>1997</v>
          </cell>
          <cell r="L219" t="str">
            <v>O/534/5</v>
          </cell>
          <cell r="M219">
            <v>169000</v>
          </cell>
        </row>
        <row r="220">
          <cell r="A220">
            <v>836</v>
          </cell>
          <cell r="B220" t="str">
            <v>MOTONIVELADORA</v>
          </cell>
          <cell r="C220" t="str">
            <v>M28-C11</v>
          </cell>
          <cell r="D220" t="str">
            <v>M-2</v>
          </cell>
          <cell r="E220" t="str">
            <v>CATERPILLAR</v>
          </cell>
          <cell r="F220" t="str">
            <v>160 H</v>
          </cell>
          <cell r="H220" t="str">
            <v>160 HP</v>
          </cell>
          <cell r="I220">
            <v>1997</v>
          </cell>
          <cell r="L220" t="str">
            <v>O/534</v>
          </cell>
          <cell r="M220">
            <v>180000</v>
          </cell>
        </row>
        <row r="221">
          <cell r="A221">
            <v>403</v>
          </cell>
          <cell r="B221" t="str">
            <v xml:space="preserve">MOTONIVELADORA </v>
          </cell>
          <cell r="C221" t="str">
            <v>M9  HW6</v>
          </cell>
          <cell r="D221" t="str">
            <v>M-2</v>
          </cell>
          <cell r="E221" t="str">
            <v>H.WARCO</v>
          </cell>
          <cell r="F221" t="str">
            <v>11 D</v>
          </cell>
          <cell r="H221" t="str">
            <v>155 HP</v>
          </cell>
          <cell r="I221">
            <v>1969</v>
          </cell>
          <cell r="J221" t="str">
            <v>BUENO</v>
          </cell>
          <cell r="L221" t="str">
            <v>TANDIL</v>
          </cell>
          <cell r="M221">
            <v>85000</v>
          </cell>
        </row>
        <row r="222">
          <cell r="A222">
            <v>412</v>
          </cell>
          <cell r="B222" t="str">
            <v xml:space="preserve">MOTONIVELADORA </v>
          </cell>
          <cell r="C222" t="str">
            <v>M11 C2</v>
          </cell>
          <cell r="D222" t="str">
            <v>M-2</v>
          </cell>
          <cell r="E222" t="str">
            <v>CATERPILLAR</v>
          </cell>
          <cell r="F222" t="str">
            <v>12 F</v>
          </cell>
          <cell r="H222" t="str">
            <v>125 HP</v>
          </cell>
          <cell r="I222">
            <v>1969</v>
          </cell>
          <cell r="J222" t="str">
            <v>BUENO</v>
          </cell>
          <cell r="L222" t="str">
            <v>MORON</v>
          </cell>
          <cell r="M222">
            <v>85000</v>
          </cell>
        </row>
        <row r="223">
          <cell r="A223">
            <v>416</v>
          </cell>
          <cell r="B223" t="str">
            <v xml:space="preserve">MOTONIVELADORA </v>
          </cell>
          <cell r="C223" t="str">
            <v>M15  C6</v>
          </cell>
          <cell r="D223" t="str">
            <v>M-2</v>
          </cell>
          <cell r="E223" t="str">
            <v>CATERPILLAR</v>
          </cell>
          <cell r="F223" t="str">
            <v>12 F</v>
          </cell>
          <cell r="H223" t="str">
            <v>125 HP</v>
          </cell>
          <cell r="I223">
            <v>1969</v>
          </cell>
          <cell r="J223" t="str">
            <v>BUENO</v>
          </cell>
          <cell r="L223" t="str">
            <v>MORON</v>
          </cell>
          <cell r="M223">
            <v>85000</v>
          </cell>
        </row>
        <row r="224">
          <cell r="A224">
            <v>609</v>
          </cell>
          <cell r="B224" t="str">
            <v>MOTONIVELADORA C/ESCARIFICADOR</v>
          </cell>
          <cell r="C224" t="str">
            <v>M18  C7</v>
          </cell>
          <cell r="D224" t="str">
            <v>M-2</v>
          </cell>
          <cell r="E224" t="str">
            <v>CATERPILLAR</v>
          </cell>
          <cell r="F224" t="str">
            <v>120 D</v>
          </cell>
          <cell r="H224" t="str">
            <v>125 HP</v>
          </cell>
          <cell r="I224">
            <v>1977</v>
          </cell>
          <cell r="J224" t="str">
            <v>BUENO</v>
          </cell>
          <cell r="L224" t="str">
            <v>CNO. DEL ABRA</v>
          </cell>
          <cell r="M224">
            <v>85000</v>
          </cell>
        </row>
        <row r="225">
          <cell r="A225">
            <v>663</v>
          </cell>
          <cell r="B225" t="str">
            <v>MOTONIVELADORA C/ESCARIFICADOR</v>
          </cell>
          <cell r="C225" t="str">
            <v>M20  HW 7</v>
          </cell>
          <cell r="D225" t="str">
            <v>M-2</v>
          </cell>
          <cell r="E225" t="str">
            <v>H.WARCO</v>
          </cell>
          <cell r="F225" t="str">
            <v>225 SSA</v>
          </cell>
          <cell r="H225" t="str">
            <v>225 HP</v>
          </cell>
          <cell r="I225">
            <v>1980</v>
          </cell>
          <cell r="J225" t="str">
            <v>BUENO</v>
          </cell>
          <cell r="L225" t="str">
            <v>MORVIAL</v>
          </cell>
          <cell r="M225">
            <v>120000</v>
          </cell>
        </row>
        <row r="226">
          <cell r="A226">
            <v>529</v>
          </cell>
          <cell r="B226" t="str">
            <v>MOTOPALA</v>
          </cell>
          <cell r="C226" t="str">
            <v>MP3  C1</v>
          </cell>
          <cell r="D226" t="str">
            <v>I-2</v>
          </cell>
          <cell r="E226" t="str">
            <v>CATERP.</v>
          </cell>
          <cell r="F226" t="str">
            <v>DW 21</v>
          </cell>
          <cell r="H226" t="str">
            <v>345 HP</v>
          </cell>
          <cell r="I226">
            <v>1974</v>
          </cell>
          <cell r="J226" t="str">
            <v>BUENO</v>
          </cell>
          <cell r="L226" t="str">
            <v>TANDIL</v>
          </cell>
        </row>
        <row r="227">
          <cell r="A227">
            <v>435</v>
          </cell>
          <cell r="B227" t="str">
            <v>MOTOR SKODA C/POLEA</v>
          </cell>
          <cell r="C227" t="str">
            <v>GM1  SL1</v>
          </cell>
          <cell r="D227" t="str">
            <v>I-1</v>
          </cell>
          <cell r="J227" t="str">
            <v>BUENO</v>
          </cell>
          <cell r="L227" t="str">
            <v>MORON</v>
          </cell>
        </row>
        <row r="228">
          <cell r="A228">
            <v>604</v>
          </cell>
          <cell r="B228" t="str">
            <v>MOTOSOLDADORA   250 AMP.</v>
          </cell>
          <cell r="C228" t="str">
            <v>S4  R1</v>
          </cell>
          <cell r="D228" t="str">
            <v>V-1</v>
          </cell>
          <cell r="E228" t="str">
            <v>RENAULT</v>
          </cell>
          <cell r="G228" t="str">
            <v>400 AMP</v>
          </cell>
          <cell r="H228" t="str">
            <v>50 HP</v>
          </cell>
          <cell r="I228">
            <v>1977</v>
          </cell>
          <cell r="J228" t="str">
            <v>BUENO</v>
          </cell>
          <cell r="L228" t="str">
            <v>MORON</v>
          </cell>
          <cell r="M228">
            <v>10000</v>
          </cell>
        </row>
        <row r="229">
          <cell r="A229">
            <v>748</v>
          </cell>
          <cell r="B229" t="str">
            <v xml:space="preserve">MOTOSOLDADORA SPS </v>
          </cell>
          <cell r="C229" t="str">
            <v>S6 M6</v>
          </cell>
          <cell r="D229" t="str">
            <v>V-1</v>
          </cell>
          <cell r="E229" t="str">
            <v>MERLE</v>
          </cell>
          <cell r="F229" t="str">
            <v>MOD. 400</v>
          </cell>
          <cell r="L229" t="str">
            <v>O/535</v>
          </cell>
          <cell r="M229">
            <v>5000</v>
          </cell>
        </row>
        <row r="230">
          <cell r="A230">
            <v>544</v>
          </cell>
          <cell r="B230" t="str">
            <v>PATA DE CABRA AUTOPROP. LETORNEAU</v>
          </cell>
          <cell r="C230" t="str">
            <v>R12  R13</v>
          </cell>
          <cell r="D230" t="str">
            <v>I-1</v>
          </cell>
          <cell r="L230" t="str">
            <v>TANDIL</v>
          </cell>
        </row>
        <row r="231">
          <cell r="A231">
            <v>545</v>
          </cell>
          <cell r="B231" t="str">
            <v>PATA DE CABRA AUTOPROP. LETORNEAU</v>
          </cell>
          <cell r="C231" t="str">
            <v>R12  E12</v>
          </cell>
          <cell r="D231" t="str">
            <v>I-1</v>
          </cell>
          <cell r="L231" t="str">
            <v>TANDIL</v>
          </cell>
        </row>
        <row r="232">
          <cell r="A232">
            <v>679</v>
          </cell>
          <cell r="B232" t="str">
            <v>PERFORADOR AUTOP.</v>
          </cell>
          <cell r="C232" t="str">
            <v>P18  R8</v>
          </cell>
          <cell r="D232" t="str">
            <v>C-8</v>
          </cell>
          <cell r="E232" t="str">
            <v>J.RAND</v>
          </cell>
          <cell r="F232" t="str">
            <v>MECM 350</v>
          </cell>
          <cell r="J232" t="str">
            <v>BUENO</v>
          </cell>
          <cell r="L232" t="str">
            <v>TANDIL</v>
          </cell>
          <cell r="M232">
            <v>65000</v>
          </cell>
        </row>
        <row r="233">
          <cell r="A233">
            <v>380</v>
          </cell>
          <cell r="B233" t="str">
            <v>PICK - UP</v>
          </cell>
          <cell r="C233" t="str">
            <v>B2 D1</v>
          </cell>
          <cell r="D233" t="str">
            <v>C-6</v>
          </cell>
          <cell r="E233" t="str">
            <v>DODGE</v>
          </cell>
          <cell r="F233" t="str">
            <v>D 100</v>
          </cell>
          <cell r="H233" t="str">
            <v>63 HP</v>
          </cell>
          <cell r="I233">
            <v>1967</v>
          </cell>
          <cell r="J233" t="str">
            <v>BUENO</v>
          </cell>
          <cell r="L233" t="str">
            <v>CATAMARCA</v>
          </cell>
        </row>
        <row r="234">
          <cell r="A234">
            <v>424</v>
          </cell>
          <cell r="B234" t="str">
            <v>PICK - UP</v>
          </cell>
          <cell r="C234" t="str">
            <v>B34  D4</v>
          </cell>
          <cell r="D234" t="str">
            <v>C-6</v>
          </cell>
          <cell r="E234" t="str">
            <v>DODGE</v>
          </cell>
          <cell r="F234" t="str">
            <v>DP 100</v>
          </cell>
          <cell r="I234">
            <v>1969</v>
          </cell>
          <cell r="J234" t="str">
            <v>BUENO</v>
          </cell>
          <cell r="L234" t="str">
            <v>TANDIL</v>
          </cell>
        </row>
        <row r="235">
          <cell r="A235">
            <v>541</v>
          </cell>
          <cell r="B235" t="str">
            <v>PICK - UP</v>
          </cell>
          <cell r="C235" t="str">
            <v>B42  CH2</v>
          </cell>
          <cell r="D235" t="str">
            <v>C-6</v>
          </cell>
          <cell r="E235" t="str">
            <v>CHEVROLET</v>
          </cell>
          <cell r="F235" t="str">
            <v>BRAVA</v>
          </cell>
          <cell r="H235" t="str">
            <v>67 HP</v>
          </cell>
          <cell r="I235">
            <v>1975</v>
          </cell>
          <cell r="L235" t="str">
            <v>O/534/5</v>
          </cell>
        </row>
        <row r="236">
          <cell r="A236">
            <v>567</v>
          </cell>
          <cell r="B236" t="str">
            <v>PICK - UP</v>
          </cell>
          <cell r="C236" t="str">
            <v>B52  F16</v>
          </cell>
          <cell r="D236" t="str">
            <v>C-6</v>
          </cell>
          <cell r="E236" t="str">
            <v>FORD</v>
          </cell>
          <cell r="F236" t="str">
            <v>F 100</v>
          </cell>
          <cell r="G236" t="str">
            <v>DIESEL</v>
          </cell>
          <cell r="H236" t="str">
            <v>67 HP</v>
          </cell>
          <cell r="I236">
            <v>1968</v>
          </cell>
          <cell r="J236" t="str">
            <v>BUENO</v>
          </cell>
          <cell r="L236" t="str">
            <v>TANDIL</v>
          </cell>
        </row>
        <row r="237">
          <cell r="A237">
            <v>624</v>
          </cell>
          <cell r="B237" t="str">
            <v>PICK - UP</v>
          </cell>
          <cell r="C237" t="str">
            <v>B63  F23</v>
          </cell>
          <cell r="D237" t="str">
            <v>C-6</v>
          </cell>
          <cell r="E237" t="str">
            <v>FORD</v>
          </cell>
          <cell r="F237" t="str">
            <v>F 100</v>
          </cell>
          <cell r="H237" t="str">
            <v>67 HP</v>
          </cell>
          <cell r="I237">
            <v>1977</v>
          </cell>
          <cell r="J237" t="str">
            <v>BUENO</v>
          </cell>
          <cell r="L237" t="str">
            <v>O/535/4</v>
          </cell>
        </row>
        <row r="238">
          <cell r="A238">
            <v>805</v>
          </cell>
          <cell r="B238" t="str">
            <v>PICK - UP   (ACR 955)</v>
          </cell>
          <cell r="C238" t="str">
            <v>B86 S7</v>
          </cell>
          <cell r="D238" t="str">
            <v>C-6</v>
          </cell>
          <cell r="E238" t="str">
            <v>VW SAVEIRO</v>
          </cell>
          <cell r="F238" t="str">
            <v>DIESEL</v>
          </cell>
          <cell r="I238">
            <v>1995</v>
          </cell>
          <cell r="J238" t="str">
            <v>BUENO</v>
          </cell>
          <cell r="L238" t="str">
            <v>COMPRAS</v>
          </cell>
          <cell r="M238">
            <v>12700</v>
          </cell>
        </row>
        <row r="239">
          <cell r="A239">
            <v>807</v>
          </cell>
          <cell r="B239" t="str">
            <v>PICK - UP  (ACS 016)</v>
          </cell>
          <cell r="C239" t="str">
            <v>B87 F 35</v>
          </cell>
          <cell r="D239" t="str">
            <v>C-6</v>
          </cell>
          <cell r="E239" t="str">
            <v>FORD</v>
          </cell>
          <cell r="F239" t="str">
            <v>F 100</v>
          </cell>
          <cell r="I239">
            <v>1995</v>
          </cell>
          <cell r="J239" t="str">
            <v>BUENO</v>
          </cell>
          <cell r="L239" t="str">
            <v>MORON</v>
          </cell>
          <cell r="M239">
            <v>17500</v>
          </cell>
        </row>
        <row r="240">
          <cell r="A240">
            <v>809</v>
          </cell>
          <cell r="B240" t="str">
            <v>PICK - UP  (ACS 067)</v>
          </cell>
          <cell r="C240" t="str">
            <v>B88 - S8</v>
          </cell>
          <cell r="D240" t="str">
            <v>C-6</v>
          </cell>
          <cell r="E240" t="str">
            <v>VW SAVEIRO</v>
          </cell>
          <cell r="I240">
            <v>1995</v>
          </cell>
          <cell r="L240" t="str">
            <v>MORON</v>
          </cell>
          <cell r="M240">
            <v>14000</v>
          </cell>
        </row>
        <row r="241">
          <cell r="A241">
            <v>723</v>
          </cell>
          <cell r="B241" t="str">
            <v>PICK - UP  (TMK 643)</v>
          </cell>
          <cell r="C241" t="str">
            <v>B73  F 32</v>
          </cell>
          <cell r="D241" t="str">
            <v>C-6</v>
          </cell>
          <cell r="E241" t="str">
            <v>FORD</v>
          </cell>
          <cell r="F241" t="str">
            <v>F 100</v>
          </cell>
          <cell r="H241" t="str">
            <v>67 HP</v>
          </cell>
          <cell r="I241">
            <v>1987</v>
          </cell>
          <cell r="J241" t="str">
            <v>BUENO</v>
          </cell>
          <cell r="L241" t="str">
            <v>O/534</v>
          </cell>
          <cell r="M241">
            <v>25000</v>
          </cell>
        </row>
        <row r="242">
          <cell r="A242">
            <v>592</v>
          </cell>
          <cell r="B242" t="str">
            <v>PICK - UP (BLANCA)</v>
          </cell>
          <cell r="C242" t="str">
            <v>B62  F22</v>
          </cell>
          <cell r="D242" t="str">
            <v>C-6</v>
          </cell>
          <cell r="E242" t="str">
            <v>FORD</v>
          </cell>
          <cell r="F242" t="str">
            <v>F 100</v>
          </cell>
          <cell r="H242" t="str">
            <v>116 HP</v>
          </cell>
          <cell r="I242">
            <v>1977</v>
          </cell>
          <cell r="J242" t="str">
            <v>BUENO</v>
          </cell>
          <cell r="L242" t="str">
            <v>O/534/5</v>
          </cell>
        </row>
        <row r="243">
          <cell r="A243">
            <v>741</v>
          </cell>
          <cell r="B243" t="str">
            <v>PICK - UP (EX-LONGVIAL) (SRR 308)</v>
          </cell>
          <cell r="C243" t="str">
            <v>P77 P3</v>
          </cell>
          <cell r="D243" t="str">
            <v>C-6</v>
          </cell>
          <cell r="E243" t="str">
            <v>PEUGEOT</v>
          </cell>
          <cell r="F243" t="str">
            <v>DIESEL</v>
          </cell>
          <cell r="I243">
            <v>1987</v>
          </cell>
          <cell r="J243" t="str">
            <v>BUENO</v>
          </cell>
          <cell r="L243" t="str">
            <v>O/534</v>
          </cell>
          <cell r="M243">
            <v>16000</v>
          </cell>
        </row>
        <row r="244">
          <cell r="A244">
            <v>784</v>
          </cell>
          <cell r="B244" t="str">
            <v>PICK UP   (SAQ 622)</v>
          </cell>
          <cell r="C244" t="str">
            <v>B82 P5</v>
          </cell>
          <cell r="D244" t="str">
            <v>C-6A</v>
          </cell>
          <cell r="E244" t="str">
            <v>PEUGEOT</v>
          </cell>
          <cell r="F244">
            <v>504</v>
          </cell>
          <cell r="I244">
            <v>1994</v>
          </cell>
          <cell r="J244" t="str">
            <v>BUENO</v>
          </cell>
          <cell r="L244" t="str">
            <v>O/534 (CORREA)</v>
          </cell>
          <cell r="M244">
            <v>16000</v>
          </cell>
        </row>
        <row r="245">
          <cell r="A245">
            <v>846</v>
          </cell>
          <cell r="B245" t="str">
            <v>PICK UP  (BSC 241)</v>
          </cell>
          <cell r="C245" t="str">
            <v>B89-F36</v>
          </cell>
          <cell r="D245" t="str">
            <v>C-6</v>
          </cell>
          <cell r="E245" t="str">
            <v>FORD</v>
          </cell>
          <cell r="F245" t="str">
            <v>F100 D</v>
          </cell>
          <cell r="I245">
            <v>1997</v>
          </cell>
          <cell r="L245" t="str">
            <v>O/457</v>
          </cell>
          <cell r="M245">
            <v>29600</v>
          </cell>
        </row>
        <row r="246">
          <cell r="A246">
            <v>848</v>
          </cell>
          <cell r="B246" t="str">
            <v>PICK UP  (BSQ 003)</v>
          </cell>
          <cell r="C246" t="str">
            <v>B91-P9</v>
          </cell>
          <cell r="D246" t="str">
            <v>C-6</v>
          </cell>
          <cell r="E246" t="str">
            <v>PEUGEOT</v>
          </cell>
          <cell r="F246" t="str">
            <v>PV 504 6D</v>
          </cell>
          <cell r="I246">
            <v>1998</v>
          </cell>
          <cell r="L246" t="str">
            <v>MORON</v>
          </cell>
          <cell r="M246">
            <v>17500</v>
          </cell>
        </row>
        <row r="247">
          <cell r="A247">
            <v>847</v>
          </cell>
          <cell r="B247" t="str">
            <v>PICK UP  (BSQ 004)</v>
          </cell>
          <cell r="C247" t="str">
            <v>B90-P8</v>
          </cell>
          <cell r="D247" t="str">
            <v>C-6</v>
          </cell>
          <cell r="E247" t="str">
            <v>PEUGEOT</v>
          </cell>
          <cell r="F247" t="str">
            <v>PV 504 6D</v>
          </cell>
          <cell r="I247">
            <v>1998</v>
          </cell>
          <cell r="L247" t="str">
            <v>MORON</v>
          </cell>
          <cell r="M247">
            <v>17500</v>
          </cell>
        </row>
        <row r="248">
          <cell r="A248">
            <v>790</v>
          </cell>
          <cell r="B248" t="str">
            <v>PICK UP  (SAQ 620)</v>
          </cell>
          <cell r="C248" t="str">
            <v>B84  P7</v>
          </cell>
          <cell r="D248" t="str">
            <v>C-6A</v>
          </cell>
          <cell r="E248" t="str">
            <v>PEUGEOT</v>
          </cell>
          <cell r="F248">
            <v>504</v>
          </cell>
          <cell r="I248">
            <v>1994</v>
          </cell>
          <cell r="J248" t="str">
            <v>BUENO</v>
          </cell>
          <cell r="L248" t="str">
            <v>MORON</v>
          </cell>
          <cell r="M248">
            <v>16000</v>
          </cell>
        </row>
        <row r="249">
          <cell r="A249">
            <v>666</v>
          </cell>
          <cell r="B249" t="str">
            <v>PICK UP  IMPRIMADOR</v>
          </cell>
          <cell r="C249" t="str">
            <v>B67  F26</v>
          </cell>
          <cell r="D249" t="str">
            <v>E-1</v>
          </cell>
          <cell r="E249" t="str">
            <v>FORD</v>
          </cell>
          <cell r="F249" t="str">
            <v>F 350</v>
          </cell>
          <cell r="H249" t="str">
            <v>105 HP</v>
          </cell>
          <cell r="I249">
            <v>1979</v>
          </cell>
          <cell r="J249" t="str">
            <v>BUENO</v>
          </cell>
          <cell r="L249" t="str">
            <v>MORON</v>
          </cell>
          <cell r="M249">
            <v>45000</v>
          </cell>
        </row>
        <row r="250">
          <cell r="A250">
            <v>3</v>
          </cell>
          <cell r="B250" t="str">
            <v>PICK UP (celeste)</v>
          </cell>
          <cell r="C250" t="str">
            <v>-</v>
          </cell>
          <cell r="D250" t="str">
            <v>C-6</v>
          </cell>
          <cell r="E250" t="str">
            <v>FORD</v>
          </cell>
          <cell r="F250" t="str">
            <v>F-100</v>
          </cell>
          <cell r="L250" t="str">
            <v>MORON</v>
          </cell>
        </row>
        <row r="251">
          <cell r="A251">
            <v>779</v>
          </cell>
          <cell r="B251" t="str">
            <v>PICK UP (SAQ 614)</v>
          </cell>
          <cell r="C251" t="str">
            <v>B  80-56</v>
          </cell>
          <cell r="D251" t="str">
            <v>C-6A</v>
          </cell>
          <cell r="E251" t="str">
            <v>VW</v>
          </cell>
          <cell r="F251" t="str">
            <v>SAVEIRO</v>
          </cell>
          <cell r="I251">
            <v>1994</v>
          </cell>
          <cell r="J251" t="str">
            <v>BUENO</v>
          </cell>
          <cell r="L251" t="str">
            <v>MORON - HECTOR</v>
          </cell>
          <cell r="M251">
            <v>14000</v>
          </cell>
        </row>
        <row r="252">
          <cell r="A252">
            <v>797</v>
          </cell>
          <cell r="B252" t="str">
            <v>PICK UP (SAQ 615)</v>
          </cell>
          <cell r="C252" t="str">
            <v>B85 F34</v>
          </cell>
          <cell r="D252" t="str">
            <v>C-6</v>
          </cell>
          <cell r="E252" t="str">
            <v>FORD</v>
          </cell>
          <cell r="F252" t="str">
            <v>F 100</v>
          </cell>
          <cell r="I252">
            <v>1994</v>
          </cell>
          <cell r="J252" t="str">
            <v>BUENO</v>
          </cell>
          <cell r="L252" t="str">
            <v>O/457</v>
          </cell>
          <cell r="M252">
            <v>25000</v>
          </cell>
        </row>
        <row r="253">
          <cell r="A253">
            <v>789</v>
          </cell>
          <cell r="B253" t="str">
            <v>PICK UP (SAQ 619)</v>
          </cell>
          <cell r="C253" t="str">
            <v>B83  P6</v>
          </cell>
          <cell r="D253" t="str">
            <v>C-6A</v>
          </cell>
          <cell r="E253" t="str">
            <v>PEUGEOT</v>
          </cell>
          <cell r="F253">
            <v>504</v>
          </cell>
          <cell r="I253">
            <v>1994</v>
          </cell>
          <cell r="J253" t="str">
            <v>BUENO</v>
          </cell>
          <cell r="L253" t="str">
            <v>O/534(ING.PUNTELA)</v>
          </cell>
          <cell r="M253">
            <v>16000</v>
          </cell>
        </row>
        <row r="254">
          <cell r="A254">
            <v>778</v>
          </cell>
          <cell r="B254" t="str">
            <v>PICK UP (SAQ 624) C/CUPULA</v>
          </cell>
          <cell r="C254" t="str">
            <v>B  79-55</v>
          </cell>
          <cell r="D254" t="str">
            <v>C-6A</v>
          </cell>
          <cell r="E254" t="str">
            <v xml:space="preserve">VW </v>
          </cell>
          <cell r="F254" t="str">
            <v>SAVEIRO</v>
          </cell>
          <cell r="I254">
            <v>1994</v>
          </cell>
          <cell r="J254" t="str">
            <v>BUENO</v>
          </cell>
          <cell r="L254" t="str">
            <v xml:space="preserve">MORON </v>
          </cell>
          <cell r="M254">
            <v>15000</v>
          </cell>
        </row>
        <row r="255">
          <cell r="A255">
            <v>783</v>
          </cell>
          <cell r="B255" t="str">
            <v>PICK UP (SCO 204)</v>
          </cell>
          <cell r="C255" t="str">
            <v>B81 P4</v>
          </cell>
          <cell r="D255" t="str">
            <v>C-6A</v>
          </cell>
          <cell r="E255" t="str">
            <v>PEUGEOT</v>
          </cell>
          <cell r="F255">
            <v>504</v>
          </cell>
          <cell r="I255">
            <v>1994</v>
          </cell>
          <cell r="J255" t="str">
            <v>BUENO</v>
          </cell>
          <cell r="L255" t="str">
            <v>O/535(ING.WIEBKE)</v>
          </cell>
          <cell r="M255">
            <v>16000</v>
          </cell>
        </row>
        <row r="256">
          <cell r="A256">
            <v>556</v>
          </cell>
          <cell r="B256" t="str">
            <v xml:space="preserve">PICK-UP </v>
          </cell>
          <cell r="C256" t="str">
            <v>B49 F 13</v>
          </cell>
          <cell r="D256" t="str">
            <v>C-6</v>
          </cell>
          <cell r="E256" t="str">
            <v>FORD</v>
          </cell>
          <cell r="F256" t="str">
            <v>F 100</v>
          </cell>
          <cell r="G256" t="str">
            <v>DIESEL</v>
          </cell>
          <cell r="H256" t="str">
            <v>80 HP</v>
          </cell>
          <cell r="I256">
            <v>1976</v>
          </cell>
          <cell r="J256" t="str">
            <v>BUENO</v>
          </cell>
          <cell r="L256" t="str">
            <v>O/539</v>
          </cell>
        </row>
        <row r="257">
          <cell r="A257">
            <v>724</v>
          </cell>
          <cell r="B257" t="str">
            <v>PICK-UP   (TLM 128)</v>
          </cell>
          <cell r="C257" t="str">
            <v>B74 P 1</v>
          </cell>
          <cell r="D257" t="str">
            <v>C-6</v>
          </cell>
          <cell r="E257" t="str">
            <v>PEUGEOT</v>
          </cell>
          <cell r="F257" t="str">
            <v>DIESEL</v>
          </cell>
          <cell r="I257">
            <v>1987</v>
          </cell>
          <cell r="J257" t="str">
            <v>BUENO</v>
          </cell>
          <cell r="L257" t="str">
            <v>O/534</v>
          </cell>
          <cell r="M257">
            <v>16000</v>
          </cell>
        </row>
        <row r="258">
          <cell r="A258">
            <v>709</v>
          </cell>
          <cell r="B258" t="str">
            <v>PICK-UP  (AMARILLA) (TRA 656)</v>
          </cell>
          <cell r="C258" t="str">
            <v>B69  F28</v>
          </cell>
          <cell r="D258" t="str">
            <v>C-6</v>
          </cell>
          <cell r="E258" t="str">
            <v>FORD</v>
          </cell>
          <cell r="F258" t="str">
            <v>RANCHERO</v>
          </cell>
          <cell r="I258">
            <v>1983</v>
          </cell>
          <cell r="J258" t="str">
            <v>BUENO</v>
          </cell>
          <cell r="L258" t="str">
            <v>O/539</v>
          </cell>
          <cell r="M258">
            <v>17000</v>
          </cell>
        </row>
        <row r="259">
          <cell r="A259">
            <v>555</v>
          </cell>
          <cell r="B259" t="str">
            <v>PICK-UP  (AZUL)</v>
          </cell>
          <cell r="C259" t="str">
            <v>B48  F12</v>
          </cell>
          <cell r="D259" t="str">
            <v>C-6</v>
          </cell>
          <cell r="E259" t="str">
            <v>FORD</v>
          </cell>
          <cell r="F259" t="str">
            <v>RANCHERO</v>
          </cell>
          <cell r="H259" t="str">
            <v>116 HP</v>
          </cell>
          <cell r="I259">
            <v>1976</v>
          </cell>
          <cell r="J259" t="str">
            <v>BUENO</v>
          </cell>
          <cell r="L259" t="str">
            <v>O/534</v>
          </cell>
        </row>
        <row r="260">
          <cell r="A260">
            <v>711</v>
          </cell>
          <cell r="B260" t="str">
            <v>PICK-UP  (GRIS) (TMK 637)</v>
          </cell>
          <cell r="C260" t="str">
            <v>B74  F30</v>
          </cell>
          <cell r="D260" t="str">
            <v>C-6</v>
          </cell>
          <cell r="E260" t="str">
            <v>FORD</v>
          </cell>
          <cell r="F260" t="str">
            <v>RANCHERO</v>
          </cell>
          <cell r="I260">
            <v>1983</v>
          </cell>
          <cell r="J260" t="str">
            <v>BUENO</v>
          </cell>
          <cell r="L260" t="str">
            <v>MORON (c)</v>
          </cell>
          <cell r="M260">
            <v>17000</v>
          </cell>
        </row>
        <row r="261">
          <cell r="A261">
            <v>710</v>
          </cell>
          <cell r="B261" t="str">
            <v>PICK-UP  (ROJA)  (TMK 640)</v>
          </cell>
          <cell r="C261" t="str">
            <v>B70 F 29</v>
          </cell>
          <cell r="D261" t="str">
            <v>C-6</v>
          </cell>
          <cell r="E261" t="str">
            <v>FORD</v>
          </cell>
          <cell r="F261" t="str">
            <v>F 100</v>
          </cell>
          <cell r="G261" t="str">
            <v>DIESEL</v>
          </cell>
          <cell r="H261" t="str">
            <v>67 HP</v>
          </cell>
          <cell r="I261">
            <v>1983</v>
          </cell>
          <cell r="J261" t="str">
            <v>BUENO</v>
          </cell>
          <cell r="L261" t="str">
            <v>O/535</v>
          </cell>
          <cell r="M261">
            <v>24000</v>
          </cell>
        </row>
        <row r="262">
          <cell r="A262">
            <v>720</v>
          </cell>
          <cell r="B262" t="str">
            <v>PICK-UP  (TMK 641)</v>
          </cell>
          <cell r="C262" t="str">
            <v>B72  F 31</v>
          </cell>
          <cell r="D262" t="str">
            <v>C-6</v>
          </cell>
          <cell r="E262" t="str">
            <v>FORD</v>
          </cell>
          <cell r="F262" t="str">
            <v>F 100</v>
          </cell>
          <cell r="H262" t="str">
            <v>116 HP</v>
          </cell>
          <cell r="I262">
            <v>1987</v>
          </cell>
          <cell r="J262" t="str">
            <v>BUENO</v>
          </cell>
          <cell r="L262" t="str">
            <v>O/513</v>
          </cell>
        </row>
        <row r="263">
          <cell r="A263">
            <v>844</v>
          </cell>
          <cell r="B263" t="str">
            <v>PLANCHA VIBRATORIA</v>
          </cell>
          <cell r="C263" t="str">
            <v>K5-I5</v>
          </cell>
          <cell r="D263" t="str">
            <v>A-2</v>
          </cell>
          <cell r="E263" t="str">
            <v>STONE</v>
          </cell>
          <cell r="F263" t="str">
            <v>S - 38 A</v>
          </cell>
          <cell r="H263" t="str">
            <v>5,5 HP</v>
          </cell>
          <cell r="I263">
            <v>1997</v>
          </cell>
          <cell r="L263" t="str">
            <v>O/539</v>
          </cell>
          <cell r="M263">
            <v>1880</v>
          </cell>
        </row>
        <row r="264">
          <cell r="A264">
            <v>696</v>
          </cell>
          <cell r="B264" t="str">
            <v xml:space="preserve">PLANTA ASFALTICA </v>
          </cell>
          <cell r="C264" t="str">
            <v>P20  M4</v>
          </cell>
          <cell r="D264" t="str">
            <v>P-1</v>
          </cell>
          <cell r="E264" t="str">
            <v>MARINI</v>
          </cell>
          <cell r="F264" t="str">
            <v>M95/E180</v>
          </cell>
          <cell r="G264" t="str">
            <v>95 TN/HS</v>
          </cell>
          <cell r="I264">
            <v>1981</v>
          </cell>
          <cell r="J264" t="str">
            <v>BUENO</v>
          </cell>
          <cell r="L264" t="str">
            <v>FLORIDA(MORVIAL)</v>
          </cell>
          <cell r="M264">
            <v>400000</v>
          </cell>
        </row>
        <row r="265">
          <cell r="A265">
            <v>777</v>
          </cell>
          <cell r="B265" t="str">
            <v xml:space="preserve">PLANTA ASFALTICA </v>
          </cell>
          <cell r="C265" t="str">
            <v>P30  W 1</v>
          </cell>
          <cell r="D265" t="str">
            <v>P-1</v>
          </cell>
          <cell r="E265" t="str">
            <v>WIBAU</v>
          </cell>
          <cell r="F265" t="str">
            <v>WHC 60</v>
          </cell>
          <cell r="G265" t="str">
            <v>60 TN/HS</v>
          </cell>
          <cell r="I265">
            <v>1994</v>
          </cell>
          <cell r="J265" t="str">
            <v>BUENO</v>
          </cell>
          <cell r="L265" t="str">
            <v>MORON</v>
          </cell>
          <cell r="M265">
            <v>62500</v>
          </cell>
        </row>
        <row r="266">
          <cell r="A266">
            <v>798</v>
          </cell>
          <cell r="B266" t="str">
            <v xml:space="preserve">PLANTA ASFALTICA </v>
          </cell>
          <cell r="C266" t="str">
            <v>P32 C6</v>
          </cell>
          <cell r="D266" t="str">
            <v>P-1</v>
          </cell>
          <cell r="E266" t="str">
            <v>CIBER</v>
          </cell>
          <cell r="G266" t="str">
            <v>60-100 TN/HS</v>
          </cell>
          <cell r="H266" t="str">
            <v>187 HP</v>
          </cell>
          <cell r="I266">
            <v>1994</v>
          </cell>
          <cell r="J266" t="str">
            <v>BUENO</v>
          </cell>
          <cell r="L266" t="str">
            <v>O/535</v>
          </cell>
          <cell r="M266">
            <v>222000</v>
          </cell>
        </row>
        <row r="267">
          <cell r="A267">
            <v>393</v>
          </cell>
          <cell r="B267" t="str">
            <v xml:space="preserve">PLANTA ASFALTICA  </v>
          </cell>
          <cell r="C267" t="str">
            <v>P6 M3</v>
          </cell>
          <cell r="D267" t="str">
            <v>P-1</v>
          </cell>
          <cell r="E267" t="str">
            <v>MARINI</v>
          </cell>
          <cell r="F267" t="str">
            <v>M150-E250</v>
          </cell>
          <cell r="G267" t="str">
            <v>150 TN/HS</v>
          </cell>
          <cell r="I267">
            <v>1969</v>
          </cell>
          <cell r="J267" t="str">
            <v>BUENO</v>
          </cell>
          <cell r="L267" t="str">
            <v>O/534</v>
          </cell>
          <cell r="M267">
            <v>400000</v>
          </cell>
        </row>
        <row r="268">
          <cell r="A268">
            <v>654</v>
          </cell>
          <cell r="B268" t="str">
            <v>PLANTA DOSIF. DE HORMIGON</v>
          </cell>
          <cell r="C268" t="str">
            <v>P16  C7</v>
          </cell>
          <cell r="D268" t="str">
            <v>P-3</v>
          </cell>
          <cell r="E268" t="str">
            <v>CALVO</v>
          </cell>
          <cell r="F268" t="str">
            <v>FIJA</v>
          </cell>
          <cell r="G268" t="str">
            <v>40 M3/HS</v>
          </cell>
          <cell r="I268">
            <v>1978</v>
          </cell>
          <cell r="J268" t="str">
            <v>BUENO</v>
          </cell>
          <cell r="L268" t="str">
            <v>O/539</v>
          </cell>
          <cell r="M268">
            <v>52000</v>
          </cell>
        </row>
        <row r="269">
          <cell r="A269">
            <v>642</v>
          </cell>
          <cell r="B269" t="str">
            <v xml:space="preserve">PLANTA DOSIFICADORA ARIDOS </v>
          </cell>
          <cell r="C269" t="str">
            <v>P13  B3</v>
          </cell>
          <cell r="D269" t="str">
            <v>Z-1</v>
          </cell>
          <cell r="E269" t="str">
            <v>BALDOVIN</v>
          </cell>
          <cell r="G269" t="str">
            <v>900 TON./HS</v>
          </cell>
          <cell r="H269" t="str">
            <v>30 HP</v>
          </cell>
          <cell r="I269">
            <v>1978</v>
          </cell>
          <cell r="J269" t="str">
            <v>BUENO</v>
          </cell>
          <cell r="L269" t="str">
            <v>O/534</v>
          </cell>
          <cell r="M269">
            <v>25000</v>
          </cell>
        </row>
        <row r="270">
          <cell r="A270">
            <v>640</v>
          </cell>
          <cell r="B270" t="str">
            <v>PLANTA DOSIFICADORA DE ARIDOS</v>
          </cell>
          <cell r="C270" t="str">
            <v>P12  B2</v>
          </cell>
          <cell r="D270" t="str">
            <v>P-2</v>
          </cell>
          <cell r="E270" t="str">
            <v>BALDOVIN</v>
          </cell>
          <cell r="F270" t="str">
            <v>SEMIAUTOM.</v>
          </cell>
          <cell r="G270" t="str">
            <v>50/60 M3/HS</v>
          </cell>
          <cell r="I270">
            <v>1979</v>
          </cell>
          <cell r="J270" t="str">
            <v>BUENO</v>
          </cell>
          <cell r="L270" t="str">
            <v>O/539</v>
          </cell>
          <cell r="M270">
            <v>40000</v>
          </cell>
        </row>
        <row r="271">
          <cell r="A271">
            <v>472</v>
          </cell>
          <cell r="B271" t="str">
            <v>PLANTA DOSIFICADORA DE HORMIGON</v>
          </cell>
          <cell r="C271" t="str">
            <v>P7 S1</v>
          </cell>
          <cell r="D271" t="str">
            <v>P-2</v>
          </cell>
          <cell r="E271" t="str">
            <v>SUQUIA</v>
          </cell>
          <cell r="F271" t="str">
            <v>FIJA</v>
          </cell>
          <cell r="G271" t="str">
            <v>20 M3/HS</v>
          </cell>
          <cell r="I271">
            <v>1971</v>
          </cell>
          <cell r="J271" t="str">
            <v>BUENO</v>
          </cell>
          <cell r="L271" t="str">
            <v>FLORIDA(MORVIAL)</v>
          </cell>
          <cell r="M271">
            <v>30000</v>
          </cell>
        </row>
        <row r="272">
          <cell r="A272">
            <v>854</v>
          </cell>
          <cell r="B272" t="str">
            <v>POLO CLASSIC SD</v>
          </cell>
          <cell r="C272" t="str">
            <v>A 57 W8</v>
          </cell>
          <cell r="E272" t="str">
            <v>VOLKSWAGEN</v>
          </cell>
          <cell r="F272" t="str">
            <v>POLO</v>
          </cell>
          <cell r="I272">
            <v>1998</v>
          </cell>
          <cell r="L272" t="str">
            <v>O/534(INSPECC.)</v>
          </cell>
          <cell r="M272">
            <v>15000</v>
          </cell>
        </row>
        <row r="273">
          <cell r="A273">
            <v>717</v>
          </cell>
          <cell r="B273" t="str">
            <v>PULVERIZADORA P/CURADO DE Ho</v>
          </cell>
          <cell r="C273" t="str">
            <v>P22 E1</v>
          </cell>
          <cell r="D273" t="str">
            <v>V-1</v>
          </cell>
          <cell r="I273">
            <v>1982</v>
          </cell>
          <cell r="J273" t="str">
            <v>BUENO</v>
          </cell>
          <cell r="L273" t="str">
            <v>MORON</v>
          </cell>
        </row>
        <row r="274">
          <cell r="A274">
            <v>384</v>
          </cell>
          <cell r="B274" t="str">
            <v>PULVIMIXER</v>
          </cell>
          <cell r="C274" t="str">
            <v>D3 F5</v>
          </cell>
          <cell r="D274" t="str">
            <v>I-1</v>
          </cell>
          <cell r="E274" t="str">
            <v>INDASO</v>
          </cell>
          <cell r="J274" t="str">
            <v>BUENO</v>
          </cell>
          <cell r="L274" t="str">
            <v>MORON (CH)</v>
          </cell>
        </row>
        <row r="275">
          <cell r="A275">
            <v>719</v>
          </cell>
          <cell r="B275" t="str">
            <v xml:space="preserve">RASTRA DE 20 DISCOS </v>
          </cell>
          <cell r="C275" t="str">
            <v>R19  R1</v>
          </cell>
          <cell r="D275" t="str">
            <v>R-1</v>
          </cell>
          <cell r="E275" t="str">
            <v>ROME</v>
          </cell>
          <cell r="F275" t="str">
            <v>TBH 70</v>
          </cell>
          <cell r="I275">
            <v>1980</v>
          </cell>
          <cell r="L275" t="str">
            <v>CATAMARCA</v>
          </cell>
          <cell r="M275">
            <v>7200</v>
          </cell>
        </row>
        <row r="276">
          <cell r="A276">
            <v>485</v>
          </cell>
          <cell r="B276" t="str">
            <v xml:space="preserve">RASTRA DE 24 DISCOS </v>
          </cell>
          <cell r="C276" t="str">
            <v>R8 G1</v>
          </cell>
          <cell r="D276" t="str">
            <v>R-1</v>
          </cell>
          <cell r="E276" t="str">
            <v>GHERARDI</v>
          </cell>
          <cell r="F276" t="str">
            <v>RD MG 29</v>
          </cell>
          <cell r="I276">
            <v>1971</v>
          </cell>
          <cell r="L276" t="str">
            <v>MORON</v>
          </cell>
        </row>
        <row r="277">
          <cell r="A277">
            <v>434</v>
          </cell>
          <cell r="B277" t="str">
            <v>RASTRA DE DISCO 40 DISCOS</v>
          </cell>
          <cell r="C277" t="str">
            <v>R7  M1</v>
          </cell>
          <cell r="D277" t="str">
            <v>R-1</v>
          </cell>
          <cell r="E277" t="str">
            <v>MIGRA</v>
          </cell>
          <cell r="F277" t="str">
            <v>RTC 69-40DIS</v>
          </cell>
          <cell r="I277">
            <v>1969</v>
          </cell>
          <cell r="J277" t="str">
            <v>BUENO</v>
          </cell>
          <cell r="L277" t="str">
            <v>MORON</v>
          </cell>
        </row>
        <row r="278">
          <cell r="A278">
            <v>465</v>
          </cell>
          <cell r="B278" t="str">
            <v xml:space="preserve">RASTRA DE DISCOS 14 DIENTES </v>
          </cell>
          <cell r="C278" t="str">
            <v>R7  H1</v>
          </cell>
          <cell r="D278" t="str">
            <v>R-1</v>
          </cell>
          <cell r="E278" t="str">
            <v>HERCULES</v>
          </cell>
          <cell r="F278" t="str">
            <v>14 DISCOS</v>
          </cell>
          <cell r="I278">
            <v>1970</v>
          </cell>
          <cell r="J278" t="str">
            <v>BUENO</v>
          </cell>
          <cell r="L278" t="str">
            <v>MORON</v>
          </cell>
        </row>
        <row r="279">
          <cell r="A279">
            <v>767</v>
          </cell>
          <cell r="B279" t="str">
            <v xml:space="preserve">RECONSTRUCTORA DE PAVIMENTOS </v>
          </cell>
          <cell r="C279" t="str">
            <v>P29  C5</v>
          </cell>
          <cell r="D279" t="str">
            <v>R-5</v>
          </cell>
          <cell r="E279" t="str">
            <v>CATERPILLAR</v>
          </cell>
          <cell r="F279" t="str">
            <v>RR 250</v>
          </cell>
          <cell r="G279" t="str">
            <v>2,43 M.CORTE</v>
          </cell>
          <cell r="H279" t="str">
            <v>335 HP</v>
          </cell>
          <cell r="I279">
            <v>1994</v>
          </cell>
          <cell r="J279" t="str">
            <v>BUENO</v>
          </cell>
          <cell r="L279" t="str">
            <v>O/534</v>
          </cell>
          <cell r="M279">
            <v>196500</v>
          </cell>
        </row>
        <row r="280">
          <cell r="A280">
            <v>224</v>
          </cell>
          <cell r="B280" t="str">
            <v>REMOLQUE CLEVELAND</v>
          </cell>
          <cell r="C280" t="str">
            <v>J1   C1</v>
          </cell>
          <cell r="D280" t="str">
            <v>A-1</v>
          </cell>
          <cell r="E280" t="str">
            <v>CLEVELAND</v>
          </cell>
          <cell r="J280" t="str">
            <v>BUENO</v>
          </cell>
          <cell r="L280" t="str">
            <v>MORON</v>
          </cell>
        </row>
        <row r="281">
          <cell r="A281">
            <v>223</v>
          </cell>
          <cell r="B281" t="str">
            <v>REMOLQUE STANDART</v>
          </cell>
          <cell r="C281" t="str">
            <v>J1   S1</v>
          </cell>
          <cell r="D281" t="str">
            <v>A-1</v>
          </cell>
          <cell r="E281" t="str">
            <v>STANDARDT</v>
          </cell>
          <cell r="I281">
            <v>1946</v>
          </cell>
          <cell r="J281" t="str">
            <v>BUENO</v>
          </cell>
          <cell r="L281" t="str">
            <v>O/494</v>
          </cell>
        </row>
        <row r="282">
          <cell r="A282">
            <v>658</v>
          </cell>
          <cell r="B282" t="str">
            <v>RETROEXCAVADORA</v>
          </cell>
          <cell r="C282" t="str">
            <v>P17  T1</v>
          </cell>
          <cell r="D282" t="str">
            <v>E-5</v>
          </cell>
          <cell r="E282" t="str">
            <v>TORTONE</v>
          </cell>
          <cell r="F282" t="str">
            <v>TD 450</v>
          </cell>
          <cell r="G282" t="str">
            <v>2,4 M3</v>
          </cell>
          <cell r="H282" t="str">
            <v>250 HP</v>
          </cell>
          <cell r="I282">
            <v>1979</v>
          </cell>
          <cell r="J282" t="str">
            <v>BUENO</v>
          </cell>
          <cell r="L282" t="str">
            <v>TANDIL</v>
          </cell>
          <cell r="M282">
            <v>340000</v>
          </cell>
        </row>
        <row r="283">
          <cell r="A283">
            <v>765</v>
          </cell>
          <cell r="B283" t="str">
            <v xml:space="preserve">RETROEXCAVADORA </v>
          </cell>
          <cell r="C283" t="str">
            <v>P28  C4</v>
          </cell>
          <cell r="D283" t="str">
            <v>E-5</v>
          </cell>
          <cell r="E283" t="str">
            <v>CATERPILLAR</v>
          </cell>
          <cell r="F283" t="str">
            <v>320 L</v>
          </cell>
          <cell r="G283" t="str">
            <v>0,8 M3</v>
          </cell>
          <cell r="H283" t="str">
            <v>128 HP</v>
          </cell>
          <cell r="I283">
            <v>1993</v>
          </cell>
          <cell r="J283" t="str">
            <v>BUENO</v>
          </cell>
          <cell r="L283" t="str">
            <v>O/539</v>
          </cell>
          <cell r="M283">
            <v>120000</v>
          </cell>
        </row>
        <row r="284">
          <cell r="A284">
            <v>804</v>
          </cell>
          <cell r="B284" t="str">
            <v xml:space="preserve">RETROEXCAVADORA </v>
          </cell>
          <cell r="C284" t="str">
            <v>T43 H1</v>
          </cell>
          <cell r="D284" t="str">
            <v>E-5</v>
          </cell>
          <cell r="E284" t="str">
            <v>HYDROMAC</v>
          </cell>
          <cell r="F284" t="str">
            <v>H 115</v>
          </cell>
          <cell r="G284" t="str">
            <v>1 M3</v>
          </cell>
          <cell r="H284" t="str">
            <v>140 HP</v>
          </cell>
          <cell r="I284">
            <v>1995</v>
          </cell>
          <cell r="L284" t="str">
            <v>MORVIAL</v>
          </cell>
          <cell r="M284">
            <v>123000</v>
          </cell>
        </row>
        <row r="285">
          <cell r="A285">
            <v>852</v>
          </cell>
          <cell r="B285" t="str">
            <v xml:space="preserve">RETROEXCAVADORA </v>
          </cell>
          <cell r="C285" t="str">
            <v>P34-C9</v>
          </cell>
          <cell r="E285" t="str">
            <v>CATERPILLAR</v>
          </cell>
          <cell r="F285" t="str">
            <v>416C</v>
          </cell>
          <cell r="I285">
            <v>1997</v>
          </cell>
          <cell r="L285" t="str">
            <v>O/539</v>
          </cell>
        </row>
        <row r="286">
          <cell r="A286">
            <v>597</v>
          </cell>
          <cell r="B286" t="str">
            <v xml:space="preserve">RETROEXCAVADORA  </v>
          </cell>
          <cell r="C286" t="str">
            <v>P10  P5</v>
          </cell>
          <cell r="D286" t="str">
            <v>E-5</v>
          </cell>
          <cell r="E286" t="str">
            <v>POCLAIN</v>
          </cell>
          <cell r="F286" t="str">
            <v>LY 2 P</v>
          </cell>
          <cell r="H286" t="str">
            <v>125 HP</v>
          </cell>
          <cell r="I286">
            <v>1977</v>
          </cell>
          <cell r="J286" t="str">
            <v>BUENO</v>
          </cell>
          <cell r="L286" t="str">
            <v>O/534</v>
          </cell>
          <cell r="M286">
            <v>100000</v>
          </cell>
        </row>
        <row r="287">
          <cell r="A287">
            <v>749</v>
          </cell>
          <cell r="B287" t="str">
            <v xml:space="preserve">RETROPALA </v>
          </cell>
          <cell r="C287" t="str">
            <v>T37  JD 5</v>
          </cell>
          <cell r="D287" t="str">
            <v>E-5</v>
          </cell>
          <cell r="E287" t="str">
            <v>JHON DEERE</v>
          </cell>
          <cell r="F287" t="str">
            <v>310 C</v>
          </cell>
          <cell r="H287" t="str">
            <v>55 HP</v>
          </cell>
          <cell r="I287">
            <v>1989</v>
          </cell>
          <cell r="L287" t="str">
            <v>O/539</v>
          </cell>
          <cell r="M287">
            <v>55000</v>
          </cell>
        </row>
        <row r="288">
          <cell r="A288">
            <v>750</v>
          </cell>
          <cell r="B288" t="str">
            <v xml:space="preserve">RETROPALA </v>
          </cell>
          <cell r="C288" t="str">
            <v>T39  JD 6</v>
          </cell>
          <cell r="D288" t="str">
            <v>E-5</v>
          </cell>
          <cell r="E288" t="str">
            <v>JHON DEERE</v>
          </cell>
          <cell r="F288" t="str">
            <v>310 C</v>
          </cell>
          <cell r="H288" t="str">
            <v>55 HP</v>
          </cell>
          <cell r="I288">
            <v>1989</v>
          </cell>
          <cell r="J288" t="str">
            <v>BUENO</v>
          </cell>
          <cell r="L288" t="str">
            <v>O/535</v>
          </cell>
          <cell r="M288">
            <v>55000</v>
          </cell>
        </row>
        <row r="289">
          <cell r="A289">
            <v>757</v>
          </cell>
          <cell r="B289" t="str">
            <v>RODILLO  COMBINADO AUTOP.</v>
          </cell>
          <cell r="C289" t="str">
            <v>R21 - Di3</v>
          </cell>
          <cell r="D289" t="str">
            <v>R-3</v>
          </cell>
          <cell r="E289" t="str">
            <v>DYNAPAC</v>
          </cell>
          <cell r="F289" t="str">
            <v>CG 141</v>
          </cell>
          <cell r="G289" t="str">
            <v>5,6 TON</v>
          </cell>
          <cell r="H289" t="str">
            <v>51 HP</v>
          </cell>
          <cell r="I289">
            <v>1993</v>
          </cell>
          <cell r="J289" t="str">
            <v>BUENO</v>
          </cell>
          <cell r="L289" t="str">
            <v>O/535/4</v>
          </cell>
          <cell r="M289">
            <v>55000</v>
          </cell>
        </row>
        <row r="290">
          <cell r="A290">
            <v>773</v>
          </cell>
          <cell r="B290" t="str">
            <v>RODILLO COMPACT. PATA CABRA VIBRAT.</v>
          </cell>
          <cell r="C290" t="str">
            <v>R25  Di 7</v>
          </cell>
          <cell r="D290" t="str">
            <v>R-4</v>
          </cell>
          <cell r="E290" t="str">
            <v>DYNAPAC</v>
          </cell>
          <cell r="F290" t="str">
            <v>CA 25 PD</v>
          </cell>
          <cell r="G290" t="str">
            <v>11 TON</v>
          </cell>
          <cell r="H290" t="str">
            <v>150 HP</v>
          </cell>
          <cell r="I290">
            <v>1994</v>
          </cell>
          <cell r="J290" t="str">
            <v>BUENO</v>
          </cell>
          <cell r="L290" t="str">
            <v>O/534</v>
          </cell>
          <cell r="M290">
            <v>61000</v>
          </cell>
        </row>
        <row r="291">
          <cell r="A291">
            <v>639</v>
          </cell>
          <cell r="B291" t="str">
            <v>RODILLO LISO AUTOPROP.</v>
          </cell>
          <cell r="C291" t="str">
            <v>R17  T5</v>
          </cell>
          <cell r="D291" t="str">
            <v>R-2</v>
          </cell>
          <cell r="E291" t="str">
            <v>TORTONE</v>
          </cell>
          <cell r="F291" t="str">
            <v>RVS 5</v>
          </cell>
          <cell r="G291" t="str">
            <v>5 TON</v>
          </cell>
          <cell r="H291" t="str">
            <v>12 HP</v>
          </cell>
          <cell r="I291">
            <v>1978</v>
          </cell>
          <cell r="J291" t="str">
            <v>BUENO</v>
          </cell>
          <cell r="L291" t="str">
            <v>MORON</v>
          </cell>
        </row>
        <row r="292">
          <cell r="A292">
            <v>856</v>
          </cell>
          <cell r="B292" t="str">
            <v>RODILLO LISO TANDEM</v>
          </cell>
          <cell r="C292" t="str">
            <v>A 58 B2</v>
          </cell>
          <cell r="E292" t="str">
            <v>BITELLI</v>
          </cell>
          <cell r="F292" t="str">
            <v>DTV 100</v>
          </cell>
          <cell r="I292">
            <v>1998</v>
          </cell>
          <cell r="L292" t="str">
            <v>MORON</v>
          </cell>
          <cell r="M292">
            <v>69300</v>
          </cell>
        </row>
        <row r="293">
          <cell r="A293">
            <v>770</v>
          </cell>
          <cell r="B293" t="str">
            <v>RODILLO LISO VIBRADOR</v>
          </cell>
          <cell r="C293" t="str">
            <v>R22  Di4</v>
          </cell>
          <cell r="D293" t="str">
            <v>R-2</v>
          </cell>
          <cell r="E293" t="str">
            <v>DYNAPAC</v>
          </cell>
          <cell r="F293" t="str">
            <v>CA 25 D</v>
          </cell>
          <cell r="G293" t="str">
            <v>10 TON</v>
          </cell>
          <cell r="H293" t="str">
            <v>150 HP</v>
          </cell>
          <cell r="I293">
            <v>1994</v>
          </cell>
          <cell r="J293" t="str">
            <v>BUENO</v>
          </cell>
          <cell r="L293" t="str">
            <v>O/534</v>
          </cell>
          <cell r="M293">
            <v>72000</v>
          </cell>
        </row>
        <row r="294">
          <cell r="A294">
            <v>205</v>
          </cell>
          <cell r="B294" t="str">
            <v>RODILLO LISO VIBRATORIO DE ARRASTRE</v>
          </cell>
          <cell r="C294" t="str">
            <v>-</v>
          </cell>
          <cell r="D294" t="str">
            <v>R-2</v>
          </cell>
          <cell r="E294" t="str">
            <v>EQUIMAC</v>
          </cell>
          <cell r="I294">
            <v>1961</v>
          </cell>
          <cell r="J294" t="str">
            <v>BUENO</v>
          </cell>
          <cell r="L294" t="str">
            <v>CNO.DEL ABRA</v>
          </cell>
        </row>
        <row r="295">
          <cell r="A295">
            <v>637</v>
          </cell>
          <cell r="B295" t="str">
            <v>RODILLO NAUMATICO AUTOP.</v>
          </cell>
          <cell r="C295" t="str">
            <v>R15 B1</v>
          </cell>
          <cell r="D295" t="str">
            <v>R-3</v>
          </cell>
          <cell r="E295" t="str">
            <v>TEMA BROSS</v>
          </cell>
          <cell r="F295" t="str">
            <v>SP 3500</v>
          </cell>
          <cell r="G295" t="str">
            <v>12 TON</v>
          </cell>
          <cell r="H295" t="str">
            <v>71 HP</v>
          </cell>
          <cell r="I295">
            <v>1976</v>
          </cell>
          <cell r="J295" t="str">
            <v>BUENO</v>
          </cell>
          <cell r="L295" t="str">
            <v>O/535</v>
          </cell>
          <cell r="M295">
            <v>35000</v>
          </cell>
        </row>
        <row r="296">
          <cell r="A296">
            <v>212</v>
          </cell>
          <cell r="B296" t="str">
            <v xml:space="preserve">RODILLO NEUMATICO </v>
          </cell>
          <cell r="C296" t="str">
            <v>-</v>
          </cell>
          <cell r="D296" t="str">
            <v>R-3</v>
          </cell>
          <cell r="E296" t="str">
            <v>CONNARG</v>
          </cell>
          <cell r="F296" t="str">
            <v>S 3</v>
          </cell>
          <cell r="I296">
            <v>1961</v>
          </cell>
          <cell r="J296" t="str">
            <v>BUENO</v>
          </cell>
          <cell r="L296" t="str">
            <v>CNO. DEL  ATL.</v>
          </cell>
        </row>
        <row r="297">
          <cell r="A297">
            <v>457</v>
          </cell>
          <cell r="B297" t="str">
            <v xml:space="preserve">RODILLO NEUMATICO </v>
          </cell>
          <cell r="C297" t="str">
            <v>R8  E1</v>
          </cell>
          <cell r="D297" t="str">
            <v>R-3</v>
          </cell>
          <cell r="E297" t="str">
            <v>ELCON</v>
          </cell>
          <cell r="I297">
            <v>1970</v>
          </cell>
          <cell r="L297" t="str">
            <v>O/534</v>
          </cell>
          <cell r="M297">
            <v>10000</v>
          </cell>
        </row>
        <row r="298">
          <cell r="A298">
            <v>593</v>
          </cell>
          <cell r="B298" t="str">
            <v xml:space="preserve">RODILLO NEUMATICO </v>
          </cell>
          <cell r="C298" t="str">
            <v>R13  T3</v>
          </cell>
          <cell r="D298" t="str">
            <v>R-3</v>
          </cell>
          <cell r="E298" t="str">
            <v>TORTONE</v>
          </cell>
          <cell r="F298" t="str">
            <v>RN 130</v>
          </cell>
          <cell r="G298" t="str">
            <v>13 TON</v>
          </cell>
          <cell r="H298" t="str">
            <v>71 HP</v>
          </cell>
          <cell r="I298">
            <v>1977</v>
          </cell>
          <cell r="J298" t="str">
            <v>BUENO</v>
          </cell>
          <cell r="L298" t="str">
            <v>O/539</v>
          </cell>
          <cell r="M298">
            <v>35000</v>
          </cell>
        </row>
        <row r="299">
          <cell r="A299">
            <v>855</v>
          </cell>
          <cell r="B299" t="str">
            <v xml:space="preserve">RODILLO NEUMATICO </v>
          </cell>
          <cell r="C299" t="str">
            <v>R27 B4</v>
          </cell>
          <cell r="E299" t="str">
            <v>BITELLI</v>
          </cell>
          <cell r="F299" t="str">
            <v>RP 217</v>
          </cell>
          <cell r="I299">
            <v>1998</v>
          </cell>
          <cell r="L299" t="str">
            <v>MORON</v>
          </cell>
          <cell r="M299">
            <v>81300</v>
          </cell>
        </row>
        <row r="300">
          <cell r="A300">
            <v>422</v>
          </cell>
          <cell r="B300" t="str">
            <v>RODILLO NEUMATICO  AUTOP.</v>
          </cell>
          <cell r="C300" t="str">
            <v>A4  H6</v>
          </cell>
          <cell r="D300" t="str">
            <v>R-3</v>
          </cell>
          <cell r="E300" t="str">
            <v>HATRA</v>
          </cell>
          <cell r="F300" t="str">
            <v>GW 22</v>
          </cell>
          <cell r="G300" t="str">
            <v>22 TON</v>
          </cell>
          <cell r="H300" t="str">
            <v>100 CV</v>
          </cell>
          <cell r="I300">
            <v>1968</v>
          </cell>
          <cell r="J300" t="str">
            <v>BUENO</v>
          </cell>
          <cell r="L300" t="str">
            <v>O/535</v>
          </cell>
          <cell r="M300">
            <v>60000</v>
          </cell>
        </row>
        <row r="301">
          <cell r="A301">
            <v>626</v>
          </cell>
          <cell r="B301" t="str">
            <v>RODILLO NEUMATICO  DE ARRASTRE</v>
          </cell>
          <cell r="C301" t="str">
            <v>R14  C5</v>
          </cell>
          <cell r="D301" t="str">
            <v>R-3</v>
          </cell>
          <cell r="E301" t="str">
            <v>CONNARG</v>
          </cell>
          <cell r="I301">
            <v>1969</v>
          </cell>
          <cell r="J301" t="str">
            <v>BUENO</v>
          </cell>
          <cell r="L301" t="str">
            <v>MORON</v>
          </cell>
        </row>
        <row r="302">
          <cell r="A302">
            <v>638</v>
          </cell>
          <cell r="B302" t="str">
            <v>RODILLO NEUMATICO AUTOP.</v>
          </cell>
          <cell r="C302" t="str">
            <v>R16 T4</v>
          </cell>
          <cell r="D302" t="str">
            <v>R-3</v>
          </cell>
          <cell r="E302" t="str">
            <v>TORTONE</v>
          </cell>
          <cell r="F302" t="str">
            <v>RNA 230</v>
          </cell>
          <cell r="G302" t="str">
            <v>23 TON</v>
          </cell>
          <cell r="H302" t="str">
            <v>105 HP</v>
          </cell>
          <cell r="I302">
            <v>1978</v>
          </cell>
          <cell r="J302" t="str">
            <v>BUENO</v>
          </cell>
          <cell r="L302" t="str">
            <v>CNO.DEL ABRA</v>
          </cell>
          <cell r="M302">
            <v>60000</v>
          </cell>
        </row>
        <row r="303">
          <cell r="A303">
            <v>756</v>
          </cell>
          <cell r="B303" t="str">
            <v>RODILLO NEUMATICO AUTOP.</v>
          </cell>
          <cell r="C303" t="str">
            <v>R20 - Di2</v>
          </cell>
          <cell r="D303" t="str">
            <v>R-3</v>
          </cell>
          <cell r="E303" t="str">
            <v>DYNAPAC</v>
          </cell>
          <cell r="F303" t="str">
            <v>CP 30</v>
          </cell>
          <cell r="G303" t="str">
            <v>30 TON</v>
          </cell>
          <cell r="H303" t="str">
            <v>100 HP</v>
          </cell>
          <cell r="I303">
            <v>1994</v>
          </cell>
          <cell r="L303" t="str">
            <v>O/534</v>
          </cell>
          <cell r="M303">
            <v>80000</v>
          </cell>
        </row>
        <row r="304">
          <cell r="A304">
            <v>772</v>
          </cell>
          <cell r="B304" t="str">
            <v>RODILLO NEUMATICO AUTOP.</v>
          </cell>
          <cell r="C304" t="str">
            <v>R 24  Di 6</v>
          </cell>
          <cell r="D304" t="str">
            <v>R-3</v>
          </cell>
          <cell r="E304" t="str">
            <v>DYNAPAC</v>
          </cell>
          <cell r="F304" t="str">
            <v>CP 22</v>
          </cell>
          <cell r="G304" t="str">
            <v>22 TON</v>
          </cell>
          <cell r="H304" t="str">
            <v>80 HP</v>
          </cell>
          <cell r="I304">
            <v>1994</v>
          </cell>
          <cell r="J304" t="str">
            <v>BUENO</v>
          </cell>
          <cell r="L304" t="str">
            <v>O/534</v>
          </cell>
          <cell r="M304">
            <v>60000</v>
          </cell>
        </row>
        <row r="305">
          <cell r="A305">
            <v>215</v>
          </cell>
          <cell r="B305" t="str">
            <v>RODILLO PATA DE CABRA  DE ARRASTRE</v>
          </cell>
          <cell r="C305" t="str">
            <v>X1    T2</v>
          </cell>
          <cell r="D305" t="str">
            <v>R-4</v>
          </cell>
          <cell r="E305" t="str">
            <v>TAMPO</v>
          </cell>
          <cell r="J305" t="str">
            <v>BUENO</v>
          </cell>
          <cell r="L305" t="str">
            <v>TANDIL</v>
          </cell>
        </row>
        <row r="306">
          <cell r="A306">
            <v>475</v>
          </cell>
          <cell r="B306" t="str">
            <v>RODILLO PATA DE CABRA AUTOP.</v>
          </cell>
          <cell r="C306" t="str">
            <v>MP2  L3</v>
          </cell>
          <cell r="D306" t="str">
            <v>R-4</v>
          </cell>
          <cell r="E306" t="str">
            <v>LETORNEAU</v>
          </cell>
          <cell r="H306" t="str">
            <v>270 HP</v>
          </cell>
          <cell r="I306">
            <v>1971</v>
          </cell>
          <cell r="J306" t="str">
            <v>BUENO</v>
          </cell>
          <cell r="L306" t="str">
            <v>TANDIL</v>
          </cell>
        </row>
        <row r="307">
          <cell r="A307">
            <v>755</v>
          </cell>
          <cell r="B307" t="str">
            <v>RODILLO PATA DE CABRA AUTOP.</v>
          </cell>
          <cell r="C307" t="str">
            <v>X3-Di1</v>
          </cell>
          <cell r="D307" t="str">
            <v>R-4</v>
          </cell>
          <cell r="E307" t="str">
            <v>DYNAPAC</v>
          </cell>
          <cell r="F307" t="str">
            <v>CT 251</v>
          </cell>
          <cell r="G307" t="str">
            <v>18,5 TON</v>
          </cell>
          <cell r="H307" t="str">
            <v>215 HP</v>
          </cell>
          <cell r="I307">
            <v>1993</v>
          </cell>
          <cell r="L307" t="str">
            <v>MORON</v>
          </cell>
          <cell r="M307">
            <v>160000</v>
          </cell>
        </row>
        <row r="308">
          <cell r="A308">
            <v>861</v>
          </cell>
          <cell r="B308" t="str">
            <v>RODILLO PATA DE CABRA AUTOP.</v>
          </cell>
          <cell r="C308" t="str">
            <v>X3-Di1</v>
          </cell>
          <cell r="D308" t="str">
            <v>R-4</v>
          </cell>
          <cell r="E308" t="str">
            <v>DYNAPAC</v>
          </cell>
          <cell r="F308" t="str">
            <v>CT 262</v>
          </cell>
          <cell r="G308" t="str">
            <v>18,5 TON</v>
          </cell>
          <cell r="H308" t="str">
            <v>215 HP</v>
          </cell>
          <cell r="I308">
            <v>1998</v>
          </cell>
          <cell r="L308" t="str">
            <v>MORON</v>
          </cell>
          <cell r="M308">
            <v>160000</v>
          </cell>
        </row>
        <row r="309">
          <cell r="A309">
            <v>214</v>
          </cell>
          <cell r="B309" t="str">
            <v>RODILLO PATA DE CABRA DE ARRASTRE</v>
          </cell>
          <cell r="C309" t="str">
            <v>X1    T1</v>
          </cell>
          <cell r="D309" t="str">
            <v>R-4</v>
          </cell>
          <cell r="E309" t="str">
            <v>TAMPO</v>
          </cell>
          <cell r="L309" t="str">
            <v>MORVIAL</v>
          </cell>
        </row>
        <row r="310">
          <cell r="A310">
            <v>685</v>
          </cell>
          <cell r="B310" t="str">
            <v>RODILLO PATA DE CABRA VIB. AUTOP.</v>
          </cell>
          <cell r="C310" t="str">
            <v>R18  B2</v>
          </cell>
          <cell r="D310" t="str">
            <v>R-4</v>
          </cell>
          <cell r="E310" t="str">
            <v>BOMAG</v>
          </cell>
          <cell r="F310" t="str">
            <v>210 PD</v>
          </cell>
          <cell r="G310" t="str">
            <v>10,6 TON.</v>
          </cell>
          <cell r="H310" t="str">
            <v>108 HP</v>
          </cell>
          <cell r="I310">
            <v>1980</v>
          </cell>
          <cell r="J310" t="str">
            <v>BUENO</v>
          </cell>
          <cell r="L310" t="str">
            <v>MORON</v>
          </cell>
          <cell r="M310">
            <v>80000</v>
          </cell>
        </row>
        <row r="311">
          <cell r="A311">
            <v>404</v>
          </cell>
          <cell r="B311" t="str">
            <v>RODILLO PATA DE CABRA VIB. DE ARR.</v>
          </cell>
          <cell r="C311" t="str">
            <v>R4  E7</v>
          </cell>
          <cell r="D311" t="str">
            <v>R-4</v>
          </cell>
          <cell r="E311" t="str">
            <v>DEUTZ</v>
          </cell>
          <cell r="F311" t="str">
            <v>A 3 L</v>
          </cell>
          <cell r="I311">
            <v>1969</v>
          </cell>
          <cell r="L311" t="str">
            <v>O/534/5</v>
          </cell>
        </row>
        <row r="312">
          <cell r="A312">
            <v>383</v>
          </cell>
          <cell r="B312" t="str">
            <v>RODILLO VIBRADOR LISO</v>
          </cell>
          <cell r="C312" t="str">
            <v>P4   I1</v>
          </cell>
          <cell r="D312" t="str">
            <v>R-2</v>
          </cell>
          <cell r="E312" t="str">
            <v>EQUIMAC</v>
          </cell>
          <cell r="I312">
            <v>1969</v>
          </cell>
          <cell r="J312" t="str">
            <v>BUENO</v>
          </cell>
          <cell r="L312" t="str">
            <v>MORON</v>
          </cell>
        </row>
        <row r="313">
          <cell r="A313">
            <v>211</v>
          </cell>
          <cell r="B313" t="str">
            <v>RODILLO VIBRADOR LISO DE ARRASTRE</v>
          </cell>
          <cell r="C313" t="str">
            <v>-</v>
          </cell>
          <cell r="D313" t="str">
            <v>R-2</v>
          </cell>
          <cell r="E313" t="str">
            <v>TAMPO</v>
          </cell>
          <cell r="I313">
            <v>1961</v>
          </cell>
          <cell r="J313" t="str">
            <v>BUENO</v>
          </cell>
          <cell r="L313" t="str">
            <v>TANDIL</v>
          </cell>
        </row>
        <row r="314">
          <cell r="A314">
            <v>461</v>
          </cell>
          <cell r="B314" t="str">
            <v>RODILLO VIBRADOR LISO DE ARRASTRE</v>
          </cell>
          <cell r="C314" t="str">
            <v>R9  T2</v>
          </cell>
          <cell r="D314" t="str">
            <v>R-2</v>
          </cell>
          <cell r="E314" t="str">
            <v>TORTONE</v>
          </cell>
          <cell r="F314" t="str">
            <v>RVT 200</v>
          </cell>
          <cell r="G314" t="str">
            <v>8,5 TON</v>
          </cell>
          <cell r="I314">
            <v>1970</v>
          </cell>
          <cell r="J314" t="str">
            <v>BUENO</v>
          </cell>
          <cell r="L314" t="str">
            <v>MORON</v>
          </cell>
          <cell r="M314">
            <v>10000</v>
          </cell>
        </row>
        <row r="315">
          <cell r="A315">
            <v>448</v>
          </cell>
          <cell r="B315" t="str">
            <v>RODILLO VIBRADOR PATA DE CABRA</v>
          </cell>
          <cell r="C315" t="str">
            <v>D4  E10</v>
          </cell>
          <cell r="D315" t="str">
            <v>R-4</v>
          </cell>
          <cell r="E315" t="str">
            <v>EQUIMAC</v>
          </cell>
          <cell r="I315">
            <v>1970</v>
          </cell>
          <cell r="J315" t="str">
            <v>BUENO</v>
          </cell>
          <cell r="L315" t="str">
            <v>O/534</v>
          </cell>
        </row>
        <row r="316">
          <cell r="A316">
            <v>508</v>
          </cell>
          <cell r="B316" t="str">
            <v xml:space="preserve">RODILLO VIBRANTE </v>
          </cell>
          <cell r="C316" t="str">
            <v xml:space="preserve">R10  RV2 </v>
          </cell>
          <cell r="D316" t="str">
            <v>R-2</v>
          </cell>
          <cell r="E316" t="str">
            <v>ELCON</v>
          </cell>
          <cell r="J316" t="str">
            <v>BUENO</v>
          </cell>
        </row>
        <row r="317">
          <cell r="A317">
            <v>699</v>
          </cell>
          <cell r="B317" t="str">
            <v xml:space="preserve">ROMPE PAVIMENTO </v>
          </cell>
          <cell r="C317" t="str">
            <v>V12  D1</v>
          </cell>
          <cell r="D317" t="str">
            <v>M-1</v>
          </cell>
          <cell r="E317" t="str">
            <v>DINA PULSE</v>
          </cell>
          <cell r="F317" t="str">
            <v>CD 100 AUTOP</v>
          </cell>
          <cell r="H317" t="str">
            <v>70 HP</v>
          </cell>
          <cell r="I317">
            <v>1980</v>
          </cell>
          <cell r="J317" t="str">
            <v>BUENO</v>
          </cell>
          <cell r="L317" t="str">
            <v>MORON</v>
          </cell>
          <cell r="M317">
            <v>50000</v>
          </cell>
        </row>
        <row r="318">
          <cell r="A318">
            <v>857</v>
          </cell>
          <cell r="B318" t="str">
            <v>SELLADORA JUNTAS</v>
          </cell>
          <cell r="C318" t="str">
            <v>SJ F1</v>
          </cell>
          <cell r="E318" t="str">
            <v>FRAMAVIAL</v>
          </cell>
          <cell r="F318" t="str">
            <v>SJ 80</v>
          </cell>
          <cell r="H318" t="str">
            <v>800 LTS</v>
          </cell>
          <cell r="I318">
            <v>1998</v>
          </cell>
          <cell r="L318" t="str">
            <v>O/535</v>
          </cell>
          <cell r="M318">
            <v>34500</v>
          </cell>
        </row>
        <row r="319">
          <cell r="A319">
            <v>858</v>
          </cell>
          <cell r="B319" t="str">
            <v>SELLADORA JUNTAS</v>
          </cell>
          <cell r="C319" t="str">
            <v>D17 F17</v>
          </cell>
          <cell r="E319" t="str">
            <v>FISA</v>
          </cell>
          <cell r="F319" t="str">
            <v>F.A.M.</v>
          </cell>
          <cell r="H319" t="str">
            <v>500 LTS</v>
          </cell>
          <cell r="I319">
            <v>1998</v>
          </cell>
          <cell r="L319" t="str">
            <v>O/535</v>
          </cell>
          <cell r="M319">
            <v>8480</v>
          </cell>
        </row>
        <row r="320">
          <cell r="A320">
            <v>232</v>
          </cell>
          <cell r="B320" t="str">
            <v>SEMI-ACOPLADO</v>
          </cell>
          <cell r="C320" t="str">
            <v>J5   C1</v>
          </cell>
          <cell r="D320" t="str">
            <v>I-1</v>
          </cell>
        </row>
        <row r="321">
          <cell r="A321">
            <v>235</v>
          </cell>
          <cell r="B321" t="str">
            <v>SEMI-REMOLQUE  C/REGADOR ASFALTO</v>
          </cell>
          <cell r="C321" t="str">
            <v>J8   P3</v>
          </cell>
          <cell r="D321" t="str">
            <v>T-1</v>
          </cell>
          <cell r="E321" t="str">
            <v>PRATTI-F.</v>
          </cell>
          <cell r="G321" t="str">
            <v>8000 LTS</v>
          </cell>
          <cell r="I321">
            <v>1961</v>
          </cell>
          <cell r="J321" t="str">
            <v xml:space="preserve">BUENO </v>
          </cell>
          <cell r="L321" t="str">
            <v>-</v>
          </cell>
        </row>
        <row r="322">
          <cell r="A322">
            <v>233</v>
          </cell>
          <cell r="B322" t="str">
            <v>SEMI-REMOLQUE  CISTERNA</v>
          </cell>
          <cell r="C322" t="str">
            <v>J5   P1</v>
          </cell>
          <cell r="D322" t="str">
            <v>T-1</v>
          </cell>
          <cell r="E322" t="str">
            <v>PRATTI- F.</v>
          </cell>
          <cell r="G322" t="str">
            <v>8000 LTS</v>
          </cell>
          <cell r="I322">
            <v>1961</v>
          </cell>
          <cell r="J322" t="str">
            <v>BUENO</v>
          </cell>
          <cell r="L322" t="str">
            <v>TANDIL</v>
          </cell>
        </row>
        <row r="323">
          <cell r="A323">
            <v>236</v>
          </cell>
          <cell r="B323" t="str">
            <v>SEMI-REMOLQUE  CISTERNA</v>
          </cell>
          <cell r="C323" t="str">
            <v>J10   P5</v>
          </cell>
          <cell r="D323" t="str">
            <v>T-1</v>
          </cell>
          <cell r="E323" t="str">
            <v>PRATTI-F.</v>
          </cell>
          <cell r="G323" t="str">
            <v>8000 LTS</v>
          </cell>
          <cell r="I323">
            <v>1961</v>
          </cell>
          <cell r="J323" t="str">
            <v>BUENO</v>
          </cell>
          <cell r="L323" t="str">
            <v>MORON</v>
          </cell>
        </row>
        <row r="324">
          <cell r="A324">
            <v>237</v>
          </cell>
          <cell r="B324" t="str">
            <v>SEMI-REMOLQUE  CISTERNA</v>
          </cell>
          <cell r="C324" t="str">
            <v>J9 P4</v>
          </cell>
          <cell r="D324" t="str">
            <v>T-1</v>
          </cell>
          <cell r="E324" t="str">
            <v>PRATTI-F.</v>
          </cell>
          <cell r="G324" t="str">
            <v>8000 LTS</v>
          </cell>
          <cell r="I324">
            <v>1961</v>
          </cell>
          <cell r="J324" t="str">
            <v>BUENO</v>
          </cell>
          <cell r="L324" t="str">
            <v>TANDIL</v>
          </cell>
        </row>
        <row r="325">
          <cell r="A325">
            <v>238</v>
          </cell>
          <cell r="B325" t="str">
            <v>SEMI-REMOLQUE  CISTERNA</v>
          </cell>
          <cell r="C325" t="str">
            <v>J11 P6</v>
          </cell>
          <cell r="D325" t="str">
            <v>T-1</v>
          </cell>
          <cell r="E325" t="str">
            <v>PRATTI-F.</v>
          </cell>
          <cell r="G325" t="str">
            <v>8000 LTS.</v>
          </cell>
          <cell r="I325">
            <v>1961</v>
          </cell>
          <cell r="J325" t="str">
            <v>BUENO</v>
          </cell>
          <cell r="L325" t="str">
            <v>TANDIL</v>
          </cell>
        </row>
        <row r="326">
          <cell r="A326">
            <v>234</v>
          </cell>
          <cell r="B326" t="str">
            <v xml:space="preserve">SEMI-REMOLQUE  CISTERNA </v>
          </cell>
          <cell r="C326" t="str">
            <v>J7   P2</v>
          </cell>
          <cell r="D326" t="str">
            <v>T-1</v>
          </cell>
          <cell r="E326" t="str">
            <v>PRATTI-F.</v>
          </cell>
          <cell r="G326" t="str">
            <v>8000 LTS</v>
          </cell>
          <cell r="I326">
            <v>1961</v>
          </cell>
          <cell r="J326" t="str">
            <v>BUENO</v>
          </cell>
          <cell r="L326" t="str">
            <v>MORON</v>
          </cell>
          <cell r="M326">
            <v>3000</v>
          </cell>
        </row>
        <row r="327">
          <cell r="A327">
            <v>228</v>
          </cell>
          <cell r="B327" t="str">
            <v>SEMI-REMOLQUE EQUIMAC</v>
          </cell>
          <cell r="C327" t="str">
            <v>J3   E1</v>
          </cell>
          <cell r="D327" t="str">
            <v>A-1</v>
          </cell>
          <cell r="E327" t="str">
            <v>EQUIMAC</v>
          </cell>
          <cell r="J327" t="str">
            <v>BUENO</v>
          </cell>
          <cell r="L327" t="str">
            <v>O/534</v>
          </cell>
        </row>
        <row r="328">
          <cell r="A328">
            <v>830</v>
          </cell>
          <cell r="B328" t="str">
            <v>SEMIRREMOLQUE</v>
          </cell>
          <cell r="C328" t="str">
            <v>J30-R2</v>
          </cell>
          <cell r="D328" t="str">
            <v>A-1</v>
          </cell>
          <cell r="E328" t="str">
            <v>RANDOM</v>
          </cell>
          <cell r="F328" t="str">
            <v>SR CS-MTO330</v>
          </cell>
          <cell r="I328">
            <v>1997</v>
          </cell>
          <cell r="L328" t="str">
            <v>MORON - O/VS.</v>
          </cell>
          <cell r="M328">
            <v>24000</v>
          </cell>
        </row>
        <row r="329">
          <cell r="A329">
            <v>823</v>
          </cell>
          <cell r="B329" t="str">
            <v>SEMIRREMOLQUE (ALW 709)</v>
          </cell>
          <cell r="C329" t="str">
            <v>J29-58</v>
          </cell>
          <cell r="D329" t="str">
            <v>A-1</v>
          </cell>
          <cell r="E329" t="str">
            <v>SALTO</v>
          </cell>
          <cell r="F329" t="str">
            <v>SRBV</v>
          </cell>
          <cell r="I329">
            <v>1996</v>
          </cell>
          <cell r="L329" t="str">
            <v>MORON</v>
          </cell>
          <cell r="M329">
            <v>12960</v>
          </cell>
        </row>
        <row r="330">
          <cell r="A330">
            <v>817</v>
          </cell>
          <cell r="B330" t="str">
            <v>SEMIRREMOLQUE CARRETON (ALW 095)</v>
          </cell>
          <cell r="C330" t="str">
            <v>J 28-T 7</v>
          </cell>
          <cell r="D330" t="str">
            <v>A-1</v>
          </cell>
          <cell r="E330" t="str">
            <v>TECTRAN</v>
          </cell>
          <cell r="F330" t="str">
            <v>C 35 D - 9 E</v>
          </cell>
          <cell r="I330">
            <v>1995</v>
          </cell>
          <cell r="L330" t="str">
            <v>MORON / O/VS.</v>
          </cell>
          <cell r="M330">
            <v>27000</v>
          </cell>
        </row>
        <row r="331">
          <cell r="A331">
            <v>505</v>
          </cell>
          <cell r="B331" t="str">
            <v>SOLDADORA PORTATIL  4 CILINDROS</v>
          </cell>
          <cell r="C331" t="str">
            <v>SP1 H1</v>
          </cell>
          <cell r="D331" t="str">
            <v>V-1</v>
          </cell>
          <cell r="E331" t="str">
            <v>HERCULES</v>
          </cell>
          <cell r="J331" t="str">
            <v>BUENO</v>
          </cell>
          <cell r="L331" t="str">
            <v>MORON</v>
          </cell>
        </row>
        <row r="332">
          <cell r="A332">
            <v>645</v>
          </cell>
          <cell r="B332" t="str">
            <v>SOLDADORA TRASNP.   C/MOTOR PERKINS</v>
          </cell>
          <cell r="C332" t="str">
            <v>55 E4</v>
          </cell>
          <cell r="D332" t="str">
            <v>V-1</v>
          </cell>
          <cell r="J332" t="str">
            <v>BUENO</v>
          </cell>
          <cell r="L332" t="str">
            <v>O/534</v>
          </cell>
          <cell r="M332">
            <v>10000</v>
          </cell>
        </row>
        <row r="333">
          <cell r="A333">
            <v>342</v>
          </cell>
          <cell r="B333" t="str">
            <v>TALLER  RODANTE</v>
          </cell>
          <cell r="C333" t="str">
            <v>J1 L1</v>
          </cell>
          <cell r="D333" t="str">
            <v>V-1</v>
          </cell>
          <cell r="L333" t="str">
            <v>MORON</v>
          </cell>
        </row>
        <row r="334">
          <cell r="A334">
            <v>516</v>
          </cell>
          <cell r="B334" t="str">
            <v>TANQUE</v>
          </cell>
          <cell r="C334" t="str">
            <v>J17  OM 1</v>
          </cell>
          <cell r="D334" t="str">
            <v>I-1</v>
          </cell>
          <cell r="J334" t="str">
            <v>BUENO</v>
          </cell>
          <cell r="L334" t="str">
            <v>MORVIAL</v>
          </cell>
        </row>
        <row r="335">
          <cell r="A335">
            <v>222</v>
          </cell>
          <cell r="B335" t="str">
            <v>TANQUE 2.000 Lts. S/4  RUEDAS</v>
          </cell>
          <cell r="C335" t="str">
            <v>J2   F2</v>
          </cell>
          <cell r="D335" t="str">
            <v>T-1</v>
          </cell>
          <cell r="G335" t="str">
            <v>2000 LTS</v>
          </cell>
          <cell r="J335" t="str">
            <v>BUENO</v>
          </cell>
          <cell r="L335" t="str">
            <v>-</v>
          </cell>
        </row>
        <row r="336">
          <cell r="A336">
            <v>292</v>
          </cell>
          <cell r="B336" t="str">
            <v xml:space="preserve">TANQUE ASFALTO TERMICO </v>
          </cell>
          <cell r="C336" t="str">
            <v>T1 E3</v>
          </cell>
          <cell r="D336" t="str">
            <v>T-1</v>
          </cell>
          <cell r="G336" t="str">
            <v>20000 LTS</v>
          </cell>
          <cell r="J336" t="str">
            <v>BUENO</v>
          </cell>
          <cell r="L336" t="str">
            <v>O/534</v>
          </cell>
        </row>
        <row r="337">
          <cell r="A337">
            <v>293</v>
          </cell>
          <cell r="B337" t="str">
            <v xml:space="preserve">TANQUE ASFALTO TERMICO </v>
          </cell>
          <cell r="C337" t="str">
            <v>T2 E4</v>
          </cell>
          <cell r="D337" t="str">
            <v>T-1</v>
          </cell>
          <cell r="G337" t="str">
            <v>20000 LTS</v>
          </cell>
          <cell r="J337" t="str">
            <v>BUENO</v>
          </cell>
          <cell r="L337" t="str">
            <v>MORON</v>
          </cell>
        </row>
        <row r="338">
          <cell r="A338">
            <v>259</v>
          </cell>
          <cell r="B338" t="str">
            <v>TANQUE DE 6 CISTERNAS S/CHASIS OP 226</v>
          </cell>
          <cell r="C338" t="str">
            <v>J4   N1</v>
          </cell>
          <cell r="D338" t="str">
            <v>T-1</v>
          </cell>
          <cell r="G338" t="str">
            <v>10000 LTS</v>
          </cell>
        </row>
        <row r="339">
          <cell r="A339">
            <v>806</v>
          </cell>
          <cell r="B339" t="str">
            <v>TANQUE DE AGUA (s/acoplado)</v>
          </cell>
          <cell r="D339" t="str">
            <v>T-1</v>
          </cell>
          <cell r="G339" t="str">
            <v>10000 LTS.</v>
          </cell>
          <cell r="I339">
            <v>1995</v>
          </cell>
          <cell r="J339" t="str">
            <v>BUENO</v>
          </cell>
          <cell r="L339" t="str">
            <v>MORON</v>
          </cell>
          <cell r="M339">
            <v>2000</v>
          </cell>
        </row>
        <row r="340">
          <cell r="A340">
            <v>221</v>
          </cell>
          <cell r="B340" t="str">
            <v>TANQUE REGADOR 10.000 Lts</v>
          </cell>
          <cell r="C340" t="str">
            <v>J2   F1</v>
          </cell>
          <cell r="D340" t="str">
            <v>T-1</v>
          </cell>
          <cell r="J340" t="str">
            <v>BUENO</v>
          </cell>
          <cell r="L340" t="str">
            <v>O/535</v>
          </cell>
        </row>
        <row r="341">
          <cell r="A341">
            <v>389</v>
          </cell>
          <cell r="B341" t="str">
            <v xml:space="preserve">TANQUE RODANTE P/COMBUSTIBLE  </v>
          </cell>
          <cell r="C341" t="str">
            <v>J3  G1</v>
          </cell>
          <cell r="D341" t="str">
            <v>T-1</v>
          </cell>
          <cell r="G341" t="str">
            <v>1000 LTS</v>
          </cell>
          <cell r="I341">
            <v>1969</v>
          </cell>
          <cell r="L341" t="str">
            <v>O/534</v>
          </cell>
        </row>
        <row r="342">
          <cell r="A342">
            <v>851</v>
          </cell>
          <cell r="B342" t="str">
            <v>TERMINADORA</v>
          </cell>
          <cell r="C342" t="str">
            <v>TA9-B6</v>
          </cell>
          <cell r="D342" t="str">
            <v>T-2</v>
          </cell>
          <cell r="E342" t="str">
            <v>BITELLI</v>
          </cell>
          <cell r="F342" t="str">
            <v>BB 660</v>
          </cell>
          <cell r="I342">
            <v>1997</v>
          </cell>
          <cell r="L342" t="str">
            <v>O/534</v>
          </cell>
          <cell r="M342">
            <v>215000</v>
          </cell>
        </row>
        <row r="343">
          <cell r="A343">
            <v>768</v>
          </cell>
          <cell r="B343" t="str">
            <v>TERMINADORA  DE ASFALTO</v>
          </cell>
          <cell r="C343" t="str">
            <v>TA 7  V 4</v>
          </cell>
          <cell r="D343" t="str">
            <v>T-2</v>
          </cell>
          <cell r="E343" t="str">
            <v>VOGELE</v>
          </cell>
          <cell r="F343" t="str">
            <v>SUPER 1502</v>
          </cell>
          <cell r="H343" t="str">
            <v>120 HP</v>
          </cell>
          <cell r="I343">
            <v>1994</v>
          </cell>
          <cell r="J343" t="str">
            <v>BUENO</v>
          </cell>
          <cell r="L343" t="str">
            <v>O/535</v>
          </cell>
          <cell r="M343">
            <v>160000</v>
          </cell>
        </row>
        <row r="344">
          <cell r="A344">
            <v>740</v>
          </cell>
          <cell r="B344" t="str">
            <v>TERMINADORA ASFALTO</v>
          </cell>
          <cell r="C344" t="str">
            <v>TA6  V3</v>
          </cell>
          <cell r="D344" t="str">
            <v>T-2</v>
          </cell>
          <cell r="E344" t="str">
            <v>VOGELE</v>
          </cell>
          <cell r="I344">
            <v>1989</v>
          </cell>
          <cell r="L344" t="str">
            <v>MORON</v>
          </cell>
          <cell r="M344">
            <v>150000</v>
          </cell>
        </row>
        <row r="345">
          <cell r="A345">
            <v>365</v>
          </cell>
          <cell r="B345" t="str">
            <v>TERMINADORA ASFALTO PIONNER</v>
          </cell>
          <cell r="C345" t="str">
            <v>TA P1</v>
          </cell>
          <cell r="D345" t="str">
            <v>I-1</v>
          </cell>
          <cell r="L345" t="str">
            <v>MORON (CH)</v>
          </cell>
        </row>
        <row r="346">
          <cell r="A346">
            <v>795</v>
          </cell>
          <cell r="B346" t="str">
            <v>TERMINADORA DE ASFALTO</v>
          </cell>
          <cell r="C346" t="str">
            <v>TA 8 V5</v>
          </cell>
          <cell r="D346" t="str">
            <v>T-2</v>
          </cell>
          <cell r="E346" t="str">
            <v>VOGELE</v>
          </cell>
          <cell r="F346" t="str">
            <v>SUPER</v>
          </cell>
          <cell r="I346">
            <v>1994</v>
          </cell>
          <cell r="L346" t="str">
            <v>O/534</v>
          </cell>
          <cell r="M346">
            <v>160000</v>
          </cell>
        </row>
        <row r="347">
          <cell r="A347">
            <v>425</v>
          </cell>
          <cell r="B347" t="str">
            <v>TERMINADORA DE ASFALTO  S/ORUGAS</v>
          </cell>
          <cell r="C347" t="str">
            <v>TA 2 V1</v>
          </cell>
          <cell r="D347" t="str">
            <v>T-2</v>
          </cell>
          <cell r="E347" t="str">
            <v>VOGELE</v>
          </cell>
          <cell r="F347" t="str">
            <v>SUPER 150</v>
          </cell>
          <cell r="H347" t="str">
            <v>75 HP</v>
          </cell>
          <cell r="I347">
            <v>1968</v>
          </cell>
          <cell r="J347" t="str">
            <v>BUENO</v>
          </cell>
          <cell r="L347" t="str">
            <v>MORON</v>
          </cell>
          <cell r="M347">
            <v>150000</v>
          </cell>
        </row>
        <row r="348">
          <cell r="A348">
            <v>480</v>
          </cell>
          <cell r="B348" t="str">
            <v>TERMINADORA DE ASFALTO S/NEUMAT.</v>
          </cell>
          <cell r="C348" t="str">
            <v>TA3  V2</v>
          </cell>
          <cell r="D348" t="str">
            <v>T-2</v>
          </cell>
          <cell r="E348" t="str">
            <v>VOGELE</v>
          </cell>
          <cell r="F348" t="str">
            <v>SUPER 204</v>
          </cell>
          <cell r="H348" t="str">
            <v>120 HP</v>
          </cell>
          <cell r="I348">
            <v>1971</v>
          </cell>
          <cell r="J348" t="str">
            <v>BUENO</v>
          </cell>
          <cell r="L348" t="str">
            <v>O/535</v>
          </cell>
          <cell r="M348">
            <v>150000</v>
          </cell>
        </row>
        <row r="349">
          <cell r="A349">
            <v>601</v>
          </cell>
          <cell r="B349" t="str">
            <v>TERMINADORA DE PAV. DE HORMIGON</v>
          </cell>
          <cell r="C349" t="str">
            <v>TM5  M1</v>
          </cell>
          <cell r="D349" t="str">
            <v>I-1</v>
          </cell>
          <cell r="E349" t="str">
            <v>MULTIFOOTE</v>
          </cell>
          <cell r="F349" t="str">
            <v>34 E</v>
          </cell>
          <cell r="G349" t="str">
            <v>1000 LTS</v>
          </cell>
          <cell r="H349" t="str">
            <v>150 HP</v>
          </cell>
          <cell r="I349">
            <v>1977</v>
          </cell>
          <cell r="L349" t="str">
            <v>MORON (CH)</v>
          </cell>
        </row>
        <row r="350">
          <cell r="A350">
            <v>447</v>
          </cell>
          <cell r="B350" t="str">
            <v>TRACTOR</v>
          </cell>
          <cell r="C350" t="str">
            <v>D4  F 13</v>
          </cell>
          <cell r="D350" t="str">
            <v>C-7</v>
          </cell>
          <cell r="E350" t="str">
            <v>FIAT</v>
          </cell>
          <cell r="F350" t="str">
            <v>650 ST</v>
          </cell>
          <cell r="G350" t="str">
            <v>0,7 M3</v>
          </cell>
          <cell r="I350">
            <v>1969</v>
          </cell>
          <cell r="J350" t="str">
            <v>BUENO</v>
          </cell>
          <cell r="L350" t="str">
            <v>CNO DEL ATL.</v>
          </cell>
        </row>
        <row r="351">
          <cell r="A351">
            <v>839</v>
          </cell>
          <cell r="B351" t="str">
            <v>TRACTOR</v>
          </cell>
          <cell r="C351" t="str">
            <v>T49-D2</v>
          </cell>
          <cell r="D351" t="str">
            <v>T-4</v>
          </cell>
          <cell r="E351" t="str">
            <v>DEUTZ-FAHR</v>
          </cell>
          <cell r="F351" t="str">
            <v>AX 4.120 L ED</v>
          </cell>
          <cell r="I351">
            <v>1997</v>
          </cell>
          <cell r="L351" t="str">
            <v>O/534</v>
          </cell>
          <cell r="M351">
            <v>33540</v>
          </cell>
        </row>
        <row r="352">
          <cell r="A352">
            <v>284</v>
          </cell>
          <cell r="B352" t="str">
            <v>TRACTOR C/BOMBA DE AGUA</v>
          </cell>
          <cell r="C352" t="str">
            <v>T1 E1</v>
          </cell>
          <cell r="D352" t="str">
            <v>T-4</v>
          </cell>
          <cell r="E352" t="str">
            <v>EMPIRE</v>
          </cell>
          <cell r="G352" t="str">
            <v>100 M3/H</v>
          </cell>
          <cell r="H352" t="str">
            <v>42 HP</v>
          </cell>
          <cell r="L352" t="str">
            <v>MORON</v>
          </cell>
        </row>
        <row r="353">
          <cell r="A353">
            <v>827</v>
          </cell>
          <cell r="B353" t="str">
            <v>TRACTOR C/TOP. S/ORUGAS</v>
          </cell>
          <cell r="C353" t="str">
            <v>T45-C14</v>
          </cell>
          <cell r="D353" t="str">
            <v>T-5</v>
          </cell>
          <cell r="E353" t="str">
            <v>CATERPILLAR</v>
          </cell>
          <cell r="F353" t="str">
            <v>D4 SR</v>
          </cell>
          <cell r="I353">
            <v>1997</v>
          </cell>
          <cell r="L353" t="str">
            <v>CATAMARCA</v>
          </cell>
          <cell r="M353">
            <v>90000</v>
          </cell>
        </row>
        <row r="354">
          <cell r="A354">
            <v>263</v>
          </cell>
          <cell r="B354" t="str">
            <v>TRACTOR C/TOPADORA</v>
          </cell>
          <cell r="C354" t="str">
            <v>T14</v>
          </cell>
          <cell r="D354" t="str">
            <v>I-1</v>
          </cell>
          <cell r="E354" t="str">
            <v>INTERNAC.</v>
          </cell>
          <cell r="F354" t="str">
            <v>TD 25</v>
          </cell>
          <cell r="H354" t="str">
            <v>130 HP</v>
          </cell>
          <cell r="I354">
            <v>1960</v>
          </cell>
          <cell r="L354" t="str">
            <v>MORON (CH)</v>
          </cell>
        </row>
        <row r="355">
          <cell r="A355">
            <v>267</v>
          </cell>
          <cell r="B355" t="str">
            <v>TRACTOR C/TOPADORA</v>
          </cell>
          <cell r="C355" t="str">
            <v>T 12</v>
          </cell>
          <cell r="D355" t="str">
            <v>T-5</v>
          </cell>
          <cell r="E355" t="str">
            <v>INTERNAC.</v>
          </cell>
          <cell r="F355" t="str">
            <v>TD 25</v>
          </cell>
          <cell r="H355" t="str">
            <v>130 HP</v>
          </cell>
          <cell r="I355">
            <v>1960</v>
          </cell>
          <cell r="J355" t="str">
            <v>BUENO</v>
          </cell>
          <cell r="L355" t="str">
            <v>TANDIL</v>
          </cell>
        </row>
        <row r="356">
          <cell r="A356">
            <v>268</v>
          </cell>
          <cell r="B356" t="str">
            <v>TRACTOR C/TOPADORA</v>
          </cell>
          <cell r="C356" t="str">
            <v>T17</v>
          </cell>
          <cell r="D356" t="str">
            <v>T-5</v>
          </cell>
          <cell r="E356" t="str">
            <v>INTERNAC.</v>
          </cell>
          <cell r="F356" t="str">
            <v>TD 25</v>
          </cell>
          <cell r="H356" t="str">
            <v>130 HP</v>
          </cell>
          <cell r="I356">
            <v>1960</v>
          </cell>
          <cell r="J356" t="str">
            <v>BUENO</v>
          </cell>
          <cell r="L356" t="str">
            <v>TANDIL</v>
          </cell>
        </row>
        <row r="357">
          <cell r="A357">
            <v>392</v>
          </cell>
          <cell r="B357" t="str">
            <v>TRACTOR C/TOPADORA</v>
          </cell>
          <cell r="C357" t="str">
            <v>T8  D1</v>
          </cell>
          <cell r="D357" t="str">
            <v>T-5</v>
          </cell>
          <cell r="E357" t="str">
            <v>DEUTZ-FRISCH</v>
          </cell>
          <cell r="F357" t="str">
            <v>DR 1250</v>
          </cell>
          <cell r="H357" t="str">
            <v>120 HP</v>
          </cell>
          <cell r="I357">
            <v>1969</v>
          </cell>
          <cell r="J357" t="str">
            <v>BUENO</v>
          </cell>
          <cell r="L357" t="str">
            <v>MORON</v>
          </cell>
        </row>
        <row r="358">
          <cell r="A358">
            <v>396</v>
          </cell>
          <cell r="B358" t="str">
            <v>TRACTOR C/TOPADORA</v>
          </cell>
          <cell r="C358" t="str">
            <v>T9  ACH2</v>
          </cell>
          <cell r="D358" t="str">
            <v>T-5</v>
          </cell>
          <cell r="E358" t="str">
            <v>ALLIS CHALM.</v>
          </cell>
          <cell r="F358" t="str">
            <v>HD 21</v>
          </cell>
          <cell r="H358" t="str">
            <v>268 HP</v>
          </cell>
          <cell r="I358">
            <v>1968</v>
          </cell>
          <cell r="J358" t="str">
            <v>BUENO</v>
          </cell>
          <cell r="L358" t="str">
            <v>TANDIL</v>
          </cell>
        </row>
        <row r="359">
          <cell r="A359">
            <v>528</v>
          </cell>
          <cell r="B359" t="str">
            <v>TRACTOR C/TOPADORA S/ORUGAS</v>
          </cell>
          <cell r="C359" t="str">
            <v>T14  C3</v>
          </cell>
          <cell r="D359" t="str">
            <v>T-5</v>
          </cell>
          <cell r="E359" t="str">
            <v>CATERPILLAR</v>
          </cell>
          <cell r="F359" t="str">
            <v>D 9</v>
          </cell>
          <cell r="H359" t="str">
            <v>300 HP</v>
          </cell>
          <cell r="I359">
            <v>1974</v>
          </cell>
          <cell r="L359" t="str">
            <v>CATAMARCA</v>
          </cell>
          <cell r="M359">
            <v>330000</v>
          </cell>
        </row>
        <row r="360">
          <cell r="A360">
            <v>578</v>
          </cell>
          <cell r="B360" t="str">
            <v>TRACTOR C/TOPADORA S/ORUGAS</v>
          </cell>
          <cell r="C360" t="str">
            <v>T21  C7</v>
          </cell>
          <cell r="D360" t="str">
            <v>T-5</v>
          </cell>
          <cell r="E360" t="str">
            <v>CATERPILLAR</v>
          </cell>
          <cell r="F360" t="str">
            <v>814 S</v>
          </cell>
          <cell r="H360" t="str">
            <v>170 HP</v>
          </cell>
          <cell r="I360">
            <v>1977</v>
          </cell>
          <cell r="J360" t="str">
            <v>BUENO</v>
          </cell>
          <cell r="L360" t="str">
            <v>CNO. DEL ABRA</v>
          </cell>
          <cell r="M360">
            <v>220000</v>
          </cell>
        </row>
        <row r="361">
          <cell r="A361">
            <v>579</v>
          </cell>
          <cell r="B361" t="str">
            <v>TRACTOR C/TOPADORA S/ORUGAS</v>
          </cell>
          <cell r="C361" t="str">
            <v>T22  C8</v>
          </cell>
          <cell r="D361" t="str">
            <v>T-5</v>
          </cell>
          <cell r="E361" t="str">
            <v>CATERPILLAR</v>
          </cell>
          <cell r="F361" t="str">
            <v>814 S</v>
          </cell>
          <cell r="H361" t="str">
            <v>170 HP</v>
          </cell>
          <cell r="I361">
            <v>1977</v>
          </cell>
          <cell r="J361" t="str">
            <v>BUENO</v>
          </cell>
          <cell r="L361" t="str">
            <v>MORON</v>
          </cell>
          <cell r="M361">
            <v>220000</v>
          </cell>
        </row>
        <row r="362">
          <cell r="A362">
            <v>587</v>
          </cell>
          <cell r="B362" t="str">
            <v>TRACTOR C/TOPADORA S/ORUGAS</v>
          </cell>
          <cell r="C362" t="str">
            <v>T23 C9</v>
          </cell>
          <cell r="D362" t="str">
            <v>T-5</v>
          </cell>
          <cell r="E362" t="str">
            <v>CATERPILLAR</v>
          </cell>
          <cell r="F362" t="str">
            <v>D 8 K</v>
          </cell>
          <cell r="H362" t="str">
            <v>300 HP</v>
          </cell>
          <cell r="I362">
            <v>1977</v>
          </cell>
          <cell r="J362" t="str">
            <v>BUENO</v>
          </cell>
          <cell r="L362" t="str">
            <v>MORON</v>
          </cell>
          <cell r="M362">
            <v>370000</v>
          </cell>
        </row>
        <row r="363">
          <cell r="A363">
            <v>589</v>
          </cell>
          <cell r="B363" t="str">
            <v>TRACTOR C/TOPADORA S/ORUGAS</v>
          </cell>
          <cell r="C363" t="str">
            <v>T24 C10</v>
          </cell>
          <cell r="D363" t="str">
            <v>T-5</v>
          </cell>
          <cell r="E363" t="str">
            <v>CATERPILLAR</v>
          </cell>
          <cell r="F363" t="str">
            <v>D 8 K</v>
          </cell>
          <cell r="H363" t="str">
            <v>300 HP</v>
          </cell>
          <cell r="I363">
            <v>1977</v>
          </cell>
          <cell r="J363" t="str">
            <v>BUENO</v>
          </cell>
          <cell r="L363" t="str">
            <v>O/537</v>
          </cell>
          <cell r="M363">
            <v>330000</v>
          </cell>
        </row>
        <row r="364">
          <cell r="A364">
            <v>646</v>
          </cell>
          <cell r="B364" t="str">
            <v>TRACTOR C/TOPADORA Y ESCARIF.</v>
          </cell>
          <cell r="C364" t="str">
            <v>T29 K8</v>
          </cell>
          <cell r="D364" t="str">
            <v>T-5</v>
          </cell>
          <cell r="E364" t="str">
            <v>KOMATSU</v>
          </cell>
          <cell r="F364" t="str">
            <v>D 155 A</v>
          </cell>
          <cell r="H364" t="str">
            <v>320 HP</v>
          </cell>
          <cell r="I364">
            <v>1978</v>
          </cell>
          <cell r="L364" t="str">
            <v>TANDIL</v>
          </cell>
          <cell r="M364">
            <v>350000</v>
          </cell>
        </row>
      </sheetData>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lt;"/>
      <sheetName val="&gt;"/>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CR"/>
      <sheetName val="MatPre"/>
      <sheetName val="1"/>
    </sheetNames>
    <sheetDataSet>
      <sheetData sheetId="0">
        <row r="2">
          <cell r="B2" t="str">
            <v>BA - 1</v>
          </cell>
          <cell r="C2" t="str">
            <v>ml</v>
          </cell>
          <cell r="Q2" t="str">
            <v>P.U.Prev.</v>
          </cell>
          <cell r="S2" t="str">
            <v>P.U.</v>
          </cell>
          <cell r="T2" t="str">
            <v>$/Un</v>
          </cell>
        </row>
        <row r="3">
          <cell r="B3" t="str">
            <v>Cod</v>
          </cell>
          <cell r="C3" t="str">
            <v>Cant</v>
          </cell>
          <cell r="Q3" t="str">
            <v>C.Resumen</v>
          </cell>
          <cell r="S3">
            <v>1.4543000000000001</v>
          </cell>
        </row>
        <row r="4">
          <cell r="B4">
            <v>30</v>
          </cell>
          <cell r="C4">
            <v>1</v>
          </cell>
          <cell r="Q4" t="str">
            <v>Costo Total</v>
          </cell>
          <cell r="S4" t="e">
            <v>#VALUE!</v>
          </cell>
          <cell r="T4" t="str">
            <v>$/Un</v>
          </cell>
        </row>
        <row r="5">
          <cell r="B5">
            <v>154</v>
          </cell>
          <cell r="C5">
            <v>1</v>
          </cell>
          <cell r="Q5" t="str">
            <v>TPTE</v>
          </cell>
          <cell r="S5">
            <v>0</v>
          </cell>
          <cell r="T5" t="str">
            <v>$/Un</v>
          </cell>
        </row>
        <row r="6">
          <cell r="B6">
            <v>181</v>
          </cell>
          <cell r="C6">
            <v>1</v>
          </cell>
          <cell r="Q6" t="str">
            <v>MAT</v>
          </cell>
          <cell r="S6">
            <v>17.2</v>
          </cell>
          <cell r="T6" t="str">
            <v>$/Un</v>
          </cell>
        </row>
        <row r="7">
          <cell r="B7">
            <v>0</v>
          </cell>
          <cell r="C7">
            <v>0</v>
          </cell>
          <cell r="Q7" t="str">
            <v>COSTO-COSTO</v>
          </cell>
          <cell r="S7" t="e">
            <v>#VALUE!</v>
          </cell>
          <cell r="T7" t="str">
            <v>$/Un</v>
          </cell>
        </row>
        <row r="8">
          <cell r="B8">
            <v>0</v>
          </cell>
          <cell r="C8">
            <v>0</v>
          </cell>
          <cell r="Q8" t="str">
            <v>EQ + MDO</v>
          </cell>
          <cell r="S8">
            <v>595.74</v>
          </cell>
          <cell r="T8" t="str">
            <v>$/d</v>
          </cell>
        </row>
        <row r="9">
          <cell r="B9">
            <v>0</v>
          </cell>
          <cell r="C9">
            <v>0</v>
          </cell>
          <cell r="Q9" t="str">
            <v>REND.CALCULADO</v>
          </cell>
          <cell r="S9" t="e">
            <v>#VALUE!</v>
          </cell>
          <cell r="T9" t="str">
            <v>Un/d</v>
          </cell>
        </row>
        <row r="10">
          <cell r="B10">
            <v>0</v>
          </cell>
          <cell r="C10">
            <v>0</v>
          </cell>
          <cell r="Q10" t="str">
            <v>RENDIMIENTO</v>
          </cell>
          <cell r="S10" t="e">
            <v>#VALUE!</v>
          </cell>
          <cell r="T10" t="str">
            <v>Un/d</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190</v>
          </cell>
          <cell r="C19">
            <v>0.13120000000000001</v>
          </cell>
        </row>
        <row r="20">
          <cell r="B20">
            <v>192</v>
          </cell>
          <cell r="C20">
            <v>2.5000000000000001E-2</v>
          </cell>
        </row>
        <row r="21">
          <cell r="B21">
            <v>193</v>
          </cell>
          <cell r="C21">
            <v>0.26240000000000002</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t="str">
            <v>O.M..</v>
          </cell>
          <cell r="C29">
            <v>0.02</v>
          </cell>
        </row>
        <row r="30">
          <cell r="B30" t="str">
            <v>F.O.</v>
          </cell>
          <cell r="C30">
            <v>0</v>
          </cell>
        </row>
        <row r="31">
          <cell r="B31">
            <v>1</v>
          </cell>
          <cell r="C31">
            <v>1</v>
          </cell>
        </row>
        <row r="32">
          <cell r="B32">
            <v>2</v>
          </cell>
          <cell r="C32">
            <v>2</v>
          </cell>
        </row>
        <row r="33">
          <cell r="B33">
            <v>4</v>
          </cell>
          <cell r="C33">
            <v>3</v>
          </cell>
        </row>
        <row r="34">
          <cell r="B34" t="str">
            <v>Tpte interno</v>
          </cell>
          <cell r="C34" t="str">
            <v>N</v>
          </cell>
        </row>
        <row r="35">
          <cell r="B35" t="str">
            <v>Rend</v>
          </cell>
          <cell r="C35">
            <v>2</v>
          </cell>
        </row>
      </sheetData>
      <sheetData sheetId="1">
        <row r="2">
          <cell r="B2" t="str">
            <v>RA - 6</v>
          </cell>
          <cell r="C2" t="str">
            <v>m2</v>
          </cell>
        </row>
        <row r="3">
          <cell r="B3" t="str">
            <v>Cod</v>
          </cell>
          <cell r="C3" t="str">
            <v>Cant</v>
          </cell>
        </row>
        <row r="4">
          <cell r="B4">
            <v>12</v>
          </cell>
          <cell r="C4">
            <v>1</v>
          </cell>
        </row>
        <row r="5">
          <cell r="B5">
            <v>26</v>
          </cell>
          <cell r="C5">
            <v>1</v>
          </cell>
        </row>
        <row r="6">
          <cell r="B6">
            <v>41</v>
          </cell>
          <cell r="C6">
            <v>1</v>
          </cell>
        </row>
        <row r="7">
          <cell r="B7">
            <v>30</v>
          </cell>
          <cell r="C7">
            <v>3</v>
          </cell>
        </row>
        <row r="8">
          <cell r="B8">
            <v>189</v>
          </cell>
          <cell r="C8">
            <v>1</v>
          </cell>
        </row>
        <row r="9">
          <cell r="B9">
            <v>155</v>
          </cell>
          <cell r="C9">
            <v>1</v>
          </cell>
        </row>
        <row r="10">
          <cell r="B10">
            <v>188</v>
          </cell>
          <cell r="C10">
            <v>1</v>
          </cell>
        </row>
        <row r="11">
          <cell r="B11">
            <v>58</v>
          </cell>
          <cell r="C11">
            <v>1</v>
          </cell>
        </row>
        <row r="12">
          <cell r="B12">
            <v>132</v>
          </cell>
          <cell r="C12">
            <v>1</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31</v>
          </cell>
          <cell r="C19">
            <v>4.7999999999999996E-3</v>
          </cell>
        </row>
        <row r="20">
          <cell r="B20">
            <v>10</v>
          </cell>
          <cell r="C20">
            <v>3.2000000000000001E-2</v>
          </cell>
        </row>
        <row r="21">
          <cell r="B21">
            <v>7</v>
          </cell>
          <cell r="C21">
            <v>6.0000000000000001E-3</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t="str">
            <v>O.M..</v>
          </cell>
          <cell r="C29">
            <v>0</v>
          </cell>
        </row>
        <row r="30">
          <cell r="B30" t="str">
            <v>F.O.</v>
          </cell>
        </row>
        <row r="31">
          <cell r="B31">
            <v>1</v>
          </cell>
          <cell r="C31">
            <v>4</v>
          </cell>
        </row>
        <row r="32">
          <cell r="B32">
            <v>2</v>
          </cell>
          <cell r="C32">
            <v>4</v>
          </cell>
        </row>
        <row r="33">
          <cell r="B33">
            <v>4</v>
          </cell>
          <cell r="C33">
            <v>3</v>
          </cell>
        </row>
        <row r="34">
          <cell r="B34" t="str">
            <v>Tpte interno</v>
          </cell>
          <cell r="C34" t="str">
            <v>N</v>
          </cell>
        </row>
        <row r="35">
          <cell r="B35" t="str">
            <v>Rend</v>
          </cell>
          <cell r="C35">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PAUTAS BASICAS"/>
      <sheetName val="C.R."/>
      <sheetName val="MAT. LOCALES"/>
      <sheetName val="MAT.COMERC."/>
      <sheetName val="ITEM"/>
      <sheetName val="PROPUESTA"/>
      <sheetName val="MOVILIZ."/>
      <sheetName val="Hoja8"/>
      <sheetName val="Hoja9"/>
      <sheetName val="Hoja10"/>
    </sheetNames>
    <sheetDataSet>
      <sheetData sheetId="0">
        <row r="30">
          <cell r="F30">
            <v>70.554940000000002</v>
          </cell>
        </row>
      </sheetData>
      <sheetData sheetId="1"/>
      <sheetData sheetId="2"/>
      <sheetData sheetId="3">
        <row r="54">
          <cell r="F54">
            <v>967.04309395749999</v>
          </cell>
        </row>
        <row r="84">
          <cell r="E84">
            <v>856.31809395749997</v>
          </cell>
        </row>
        <row r="114">
          <cell r="E114">
            <v>270.96909395749998</v>
          </cell>
        </row>
      </sheetData>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onstantes"/>
      <sheetName val="MdeO"/>
      <sheetName val="Ins"/>
      <sheetName val="Equipos"/>
      <sheetName val="Varios"/>
      <sheetName val="Referencias"/>
    </sheetNames>
    <sheetDataSet>
      <sheetData sheetId="0" refreshError="1">
        <row r="3">
          <cell r="B3" t="str">
            <v>Mantenimiento de rutina y mejoramientoSistema modular Puentes sobre el Riachuelo</v>
          </cell>
        </row>
        <row r="4">
          <cell r="H4">
            <v>40785</v>
          </cell>
        </row>
        <row r="9">
          <cell r="E9">
            <v>0.28100000000000003</v>
          </cell>
        </row>
        <row r="10">
          <cell r="E10">
            <v>0.05</v>
          </cell>
        </row>
        <row r="11">
          <cell r="E11">
            <v>0.01</v>
          </cell>
        </row>
        <row r="12">
          <cell r="E12">
            <v>0.1</v>
          </cell>
        </row>
        <row r="13">
          <cell r="E13">
            <v>3.5000000000000003E-2</v>
          </cell>
        </row>
        <row r="15">
          <cell r="E15">
            <v>1.7994109500000002</v>
          </cell>
        </row>
        <row r="16">
          <cell r="E16">
            <v>62740000</v>
          </cell>
        </row>
        <row r="18">
          <cell r="E18">
            <v>0.1</v>
          </cell>
        </row>
        <row r="19">
          <cell r="E19">
            <v>0.83000000000000007</v>
          </cell>
        </row>
        <row r="20">
          <cell r="E20">
            <v>3.9425000000000003</v>
          </cell>
        </row>
        <row r="21">
          <cell r="E21">
            <v>4.3575000000000008</v>
          </cell>
        </row>
        <row r="22">
          <cell r="E22">
            <v>0.25</v>
          </cell>
        </row>
        <row r="23">
          <cell r="E23">
            <v>1</v>
          </cell>
        </row>
        <row r="24">
          <cell r="E24">
            <v>0.12</v>
          </cell>
        </row>
        <row r="25">
          <cell r="E25">
            <v>0.25</v>
          </cell>
        </row>
        <row r="26">
          <cell r="E26">
            <v>10000</v>
          </cell>
        </row>
        <row r="28">
          <cell r="E28">
            <v>0.18</v>
          </cell>
        </row>
        <row r="29">
          <cell r="E29">
            <v>0.75</v>
          </cell>
        </row>
        <row r="30">
          <cell r="E30">
            <v>0.04</v>
          </cell>
        </row>
        <row r="31">
          <cell r="E31">
            <v>12.450000000000001</v>
          </cell>
        </row>
        <row r="33">
          <cell r="E33">
            <v>8</v>
          </cell>
        </row>
        <row r="34">
          <cell r="E34">
            <v>22</v>
          </cell>
        </row>
        <row r="35">
          <cell r="E35">
            <v>176</v>
          </cell>
        </row>
        <row r="37">
          <cell r="E37">
            <v>1</v>
          </cell>
        </row>
        <row r="38">
          <cell r="E38">
            <v>0</v>
          </cell>
        </row>
        <row r="39">
          <cell r="E39">
            <v>4.1500000000000004</v>
          </cell>
        </row>
        <row r="40">
          <cell r="E40">
            <v>0.31125000000000003</v>
          </cell>
        </row>
        <row r="42">
          <cell r="E42">
            <v>0</v>
          </cell>
        </row>
      </sheetData>
      <sheetData sheetId="1" refreshError="1">
        <row r="6">
          <cell r="B6" t="str">
            <v>M001</v>
          </cell>
          <cell r="C6" t="str">
            <v>Oficial Especializado</v>
          </cell>
          <cell r="D6">
            <v>18.95</v>
          </cell>
          <cell r="E6">
            <v>3.41</v>
          </cell>
          <cell r="F6">
            <v>22.36</v>
          </cell>
          <cell r="G6">
            <v>16.77</v>
          </cell>
          <cell r="H6">
            <v>0.89</v>
          </cell>
          <cell r="I6">
            <v>320.15999999999997</v>
          </cell>
          <cell r="J6">
            <v>40.020000000000003</v>
          </cell>
          <cell r="K6">
            <v>46.7</v>
          </cell>
          <cell r="L6">
            <v>18.675000000000001</v>
          </cell>
          <cell r="M6">
            <v>58.695000000000007</v>
          </cell>
          <cell r="N6" t="str">
            <v>VR180</v>
          </cell>
        </row>
        <row r="7">
          <cell r="B7" t="str">
            <v>M002</v>
          </cell>
          <cell r="C7" t="str">
            <v>Oficial</v>
          </cell>
          <cell r="D7">
            <v>16.149999999999999</v>
          </cell>
          <cell r="E7">
            <v>2.91</v>
          </cell>
          <cell r="F7">
            <v>19.059999999999999</v>
          </cell>
          <cell r="G7">
            <v>14.3</v>
          </cell>
          <cell r="H7">
            <v>0.76</v>
          </cell>
          <cell r="I7">
            <v>272.95999999999998</v>
          </cell>
          <cell r="J7">
            <v>34.119999999999997</v>
          </cell>
          <cell r="K7">
            <v>36.5</v>
          </cell>
          <cell r="L7">
            <v>12.450000000000001</v>
          </cell>
          <cell r="M7">
            <v>46.57</v>
          </cell>
          <cell r="N7" t="str">
            <v>VR179</v>
          </cell>
        </row>
        <row r="8">
          <cell r="B8" t="str">
            <v>M003</v>
          </cell>
          <cell r="C8" t="str">
            <v>Medio Oficial</v>
          </cell>
          <cell r="D8">
            <v>14.86</v>
          </cell>
          <cell r="E8">
            <v>2.67</v>
          </cell>
          <cell r="F8">
            <v>17.53</v>
          </cell>
          <cell r="G8">
            <v>13.15</v>
          </cell>
          <cell r="H8">
            <v>0.7</v>
          </cell>
          <cell r="I8">
            <v>251.04000000000002</v>
          </cell>
          <cell r="J8">
            <v>31.38</v>
          </cell>
          <cell r="K8">
            <v>39.700000000000003</v>
          </cell>
          <cell r="L8">
            <v>12.450000000000001</v>
          </cell>
          <cell r="M8">
            <v>43.83</v>
          </cell>
          <cell r="N8" t="str">
            <v>VR181</v>
          </cell>
        </row>
        <row r="9">
          <cell r="B9" t="str">
            <v>M004</v>
          </cell>
          <cell r="C9" t="str">
            <v>Ayudante</v>
          </cell>
          <cell r="D9">
            <v>13.66</v>
          </cell>
          <cell r="E9">
            <v>2.46</v>
          </cell>
          <cell r="F9">
            <v>16.12</v>
          </cell>
          <cell r="G9">
            <v>12.09</v>
          </cell>
          <cell r="H9">
            <v>0.64</v>
          </cell>
          <cell r="I9">
            <v>230.8</v>
          </cell>
          <cell r="J9">
            <v>28.85</v>
          </cell>
          <cell r="K9">
            <v>43.2</v>
          </cell>
          <cell r="L9">
            <v>12.450000000000001</v>
          </cell>
          <cell r="M9">
            <v>41.300000000000004</v>
          </cell>
          <cell r="N9" t="str">
            <v>VR178</v>
          </cell>
        </row>
        <row r="10">
          <cell r="B10" t="str">
            <v>M005</v>
          </cell>
          <cell r="C10" t="str">
            <v>Oficial Maquinista 1ra</v>
          </cell>
          <cell r="D10">
            <v>18.95</v>
          </cell>
          <cell r="E10">
            <v>3.41</v>
          </cell>
          <cell r="F10">
            <v>22.36</v>
          </cell>
          <cell r="G10">
            <v>16.77</v>
          </cell>
          <cell r="H10">
            <v>0.89</v>
          </cell>
          <cell r="I10">
            <v>320.15999999999997</v>
          </cell>
          <cell r="J10">
            <v>40.020000000000003</v>
          </cell>
          <cell r="K10">
            <v>46.7</v>
          </cell>
          <cell r="L10">
            <v>18.675000000000001</v>
          </cell>
          <cell r="M10">
            <v>58.695000000000007</v>
          </cell>
          <cell r="N10" t="str">
            <v>VR180</v>
          </cell>
        </row>
        <row r="11">
          <cell r="B11" t="str">
            <v>M006</v>
          </cell>
          <cell r="C11" t="str">
            <v>Oficial Maquinista 2a</v>
          </cell>
          <cell r="D11">
            <v>16.149999999999999</v>
          </cell>
          <cell r="E11">
            <v>2.91</v>
          </cell>
          <cell r="F11">
            <v>19.059999999999999</v>
          </cell>
          <cell r="G11">
            <v>14.3</v>
          </cell>
          <cell r="H11">
            <v>0.76</v>
          </cell>
          <cell r="I11">
            <v>272.95999999999998</v>
          </cell>
          <cell r="J11">
            <v>34.119999999999997</v>
          </cell>
          <cell r="K11">
            <v>54.7</v>
          </cell>
          <cell r="L11">
            <v>18.675000000000001</v>
          </cell>
          <cell r="M11">
            <v>52.795000000000002</v>
          </cell>
          <cell r="N11" t="str">
            <v>VR179</v>
          </cell>
        </row>
        <row r="12">
          <cell r="B12" t="str">
            <v>M007</v>
          </cell>
          <cell r="C12" t="str">
            <v>Oficial Soldador</v>
          </cell>
          <cell r="D12">
            <v>20.1875</v>
          </cell>
          <cell r="E12">
            <v>3.63</v>
          </cell>
          <cell r="F12">
            <v>23.817499999999999</v>
          </cell>
          <cell r="G12">
            <v>17.86</v>
          </cell>
          <cell r="H12">
            <v>0.95</v>
          </cell>
          <cell r="I12">
            <v>341.02</v>
          </cell>
          <cell r="J12">
            <v>42.63</v>
          </cell>
          <cell r="K12">
            <v>58.4</v>
          </cell>
          <cell r="L12">
            <v>24.900000000000002</v>
          </cell>
          <cell r="M12">
            <v>67.53</v>
          </cell>
          <cell r="N12" t="str">
            <v>VR179</v>
          </cell>
        </row>
        <row r="13">
          <cell r="B13" t="str">
            <v>M011</v>
          </cell>
          <cell r="C13" t="str">
            <v>Sereno</v>
          </cell>
          <cell r="D13">
            <v>14.119318181818182</v>
          </cell>
          <cell r="E13">
            <v>0</v>
          </cell>
          <cell r="F13">
            <v>14.119318181818182</v>
          </cell>
          <cell r="G13">
            <v>10.59</v>
          </cell>
          <cell r="H13">
            <v>0.56000000000000005</v>
          </cell>
          <cell r="I13">
            <v>202.15454545454546</v>
          </cell>
          <cell r="J13">
            <v>25.27</v>
          </cell>
          <cell r="K13">
            <v>0</v>
          </cell>
          <cell r="L13">
            <v>0</v>
          </cell>
          <cell r="M13">
            <v>25.27</v>
          </cell>
          <cell r="N13" t="str">
            <v>VR178</v>
          </cell>
        </row>
      </sheetData>
      <sheetData sheetId="2" refreshError="1">
        <row r="6">
          <cell r="B6" t="str">
            <v>I001100</v>
          </cell>
          <cell r="C6" t="str">
            <v>Varios, repuestos y consumibles</v>
          </cell>
          <cell r="D6" t="str">
            <v>Un</v>
          </cell>
          <cell r="E6">
            <v>2.0750000000000002</v>
          </cell>
          <cell r="F6">
            <v>0</v>
          </cell>
          <cell r="G6">
            <v>2.08</v>
          </cell>
          <cell r="H6" t="str">
            <v>Buenos Aires</v>
          </cell>
          <cell r="I6">
            <v>15</v>
          </cell>
          <cell r="J6" t="str">
            <v>Varios, repuestos y consumibles</v>
          </cell>
          <cell r="K6" t="str">
            <v>Un</v>
          </cell>
          <cell r="L6">
            <v>3.1125000000000003E-2</v>
          </cell>
          <cell r="M6">
            <v>0</v>
          </cell>
          <cell r="N6">
            <v>0</v>
          </cell>
          <cell r="O6">
            <v>3.1125000000000003E-2</v>
          </cell>
          <cell r="P6">
            <v>0.47</v>
          </cell>
          <cell r="Q6">
            <v>2.5499999999999998</v>
          </cell>
          <cell r="R6">
            <v>35957</v>
          </cell>
          <cell r="S6" t="str">
            <v>VR49</v>
          </cell>
          <cell r="T6" t="str">
            <v>VR82</v>
          </cell>
        </row>
        <row r="7">
          <cell r="B7" t="str">
            <v>I003004</v>
          </cell>
          <cell r="C7" t="str">
            <v>Accesorios (codos,T,abrazaderas,etc)</v>
          </cell>
          <cell r="D7" t="str">
            <v>Un</v>
          </cell>
          <cell r="E7">
            <v>5000</v>
          </cell>
          <cell r="F7">
            <v>2</v>
          </cell>
          <cell r="G7">
            <v>5100</v>
          </cell>
          <cell r="H7" t="str">
            <v>Buenos Aires</v>
          </cell>
          <cell r="I7">
            <v>15</v>
          </cell>
          <cell r="J7" t="str">
            <v>Accesorios (codos,T,abrazaderas,etc)</v>
          </cell>
          <cell r="K7" t="str">
            <v>Un</v>
          </cell>
          <cell r="L7">
            <v>3.1125000000000003</v>
          </cell>
          <cell r="M7">
            <v>2</v>
          </cell>
          <cell r="N7">
            <v>6.2250000000000007E-2</v>
          </cell>
          <cell r="O7">
            <v>3.1747500000000004</v>
          </cell>
          <cell r="P7">
            <v>47.62</v>
          </cell>
          <cell r="Q7">
            <v>5147.62</v>
          </cell>
          <cell r="R7">
            <v>40060</v>
          </cell>
          <cell r="S7" t="str">
            <v>VR23</v>
          </cell>
          <cell r="T7" t="str">
            <v>VR82</v>
          </cell>
        </row>
        <row r="8">
          <cell r="B8" t="str">
            <v>I003005</v>
          </cell>
          <cell r="C8" t="str">
            <v>Accesorios de PVC 4"</v>
          </cell>
          <cell r="D8" t="str">
            <v>Un</v>
          </cell>
          <cell r="E8">
            <v>17</v>
          </cell>
          <cell r="F8">
            <v>2</v>
          </cell>
          <cell r="G8">
            <v>17.34</v>
          </cell>
          <cell r="H8" t="str">
            <v>Buenos Aires</v>
          </cell>
          <cell r="I8">
            <v>15</v>
          </cell>
          <cell r="J8" t="str">
            <v>Accesorios de PVC 4"</v>
          </cell>
          <cell r="K8" t="str">
            <v>Un</v>
          </cell>
          <cell r="L8">
            <v>0.15562500000000001</v>
          </cell>
          <cell r="M8">
            <v>2</v>
          </cell>
          <cell r="N8">
            <v>3.1125000000000002E-3</v>
          </cell>
          <cell r="O8">
            <v>0.1587375</v>
          </cell>
          <cell r="P8">
            <v>2.38</v>
          </cell>
          <cell r="Q8">
            <v>19.72</v>
          </cell>
          <cell r="R8">
            <v>38581</v>
          </cell>
          <cell r="S8" t="str">
            <v>VR23</v>
          </cell>
          <cell r="T8" t="str">
            <v>VR82</v>
          </cell>
        </row>
        <row r="9">
          <cell r="B9" t="str">
            <v>I003006</v>
          </cell>
          <cell r="C9" t="str">
            <v>Aceite de caja SAE</v>
          </cell>
          <cell r="D9" t="str">
            <v>kg</v>
          </cell>
          <cell r="E9">
            <v>12.14</v>
          </cell>
          <cell r="F9">
            <v>2</v>
          </cell>
          <cell r="G9">
            <v>12.38</v>
          </cell>
          <cell r="H9" t="str">
            <v>Buenos Aires</v>
          </cell>
          <cell r="I9">
            <v>15</v>
          </cell>
          <cell r="J9" t="str">
            <v>Aceite de caja SAE</v>
          </cell>
          <cell r="K9" t="str">
            <v>kg</v>
          </cell>
          <cell r="L9">
            <v>0.15562500000000001</v>
          </cell>
          <cell r="M9">
            <v>2</v>
          </cell>
          <cell r="N9">
            <v>3.1125000000000002E-3</v>
          </cell>
          <cell r="O9">
            <v>0.1587375</v>
          </cell>
          <cell r="P9">
            <v>2.38</v>
          </cell>
          <cell r="Q9">
            <v>14.760000000000002</v>
          </cell>
          <cell r="R9">
            <v>36006</v>
          </cell>
          <cell r="S9" t="str">
            <v>VR02</v>
          </cell>
          <cell r="T9" t="str">
            <v>VR82</v>
          </cell>
        </row>
        <row r="10">
          <cell r="B10" t="str">
            <v>I003007</v>
          </cell>
          <cell r="C10" t="str">
            <v>Acero ADN 420</v>
          </cell>
          <cell r="D10" t="str">
            <v>kg</v>
          </cell>
          <cell r="E10">
            <v>4.1139999999999999</v>
          </cell>
          <cell r="F10">
            <v>2</v>
          </cell>
          <cell r="G10">
            <v>4.2</v>
          </cell>
          <cell r="H10" t="str">
            <v>Bragado</v>
          </cell>
          <cell r="I10">
            <v>250</v>
          </cell>
          <cell r="J10" t="str">
            <v>Acero ADN 420</v>
          </cell>
          <cell r="K10" t="str">
            <v>kg</v>
          </cell>
          <cell r="L10">
            <v>6.2250000000000001E-4</v>
          </cell>
          <cell r="M10">
            <v>2</v>
          </cell>
          <cell r="N10">
            <v>1.2450000000000001E-5</v>
          </cell>
          <cell r="O10">
            <v>6.3495000000000001E-4</v>
          </cell>
          <cell r="P10">
            <v>0.16</v>
          </cell>
          <cell r="Q10">
            <v>4.3600000000000003</v>
          </cell>
          <cell r="R10">
            <v>37771</v>
          </cell>
          <cell r="S10" t="str">
            <v>VR23</v>
          </cell>
          <cell r="T10" t="str">
            <v>VR82</v>
          </cell>
        </row>
        <row r="11">
          <cell r="B11" t="str">
            <v>I003008</v>
          </cell>
          <cell r="C11" t="str">
            <v xml:space="preserve">Acero ASTM-36 </v>
          </cell>
          <cell r="D11" t="str">
            <v>kg</v>
          </cell>
          <cell r="E11">
            <v>5.35</v>
          </cell>
          <cell r="F11">
            <v>2</v>
          </cell>
          <cell r="G11">
            <v>5.46</v>
          </cell>
          <cell r="H11" t="str">
            <v>Bragado</v>
          </cell>
          <cell r="I11">
            <v>250</v>
          </cell>
          <cell r="J11" t="str">
            <v xml:space="preserve">Acero ASTM-36 </v>
          </cell>
          <cell r="K11" t="str">
            <v>kg</v>
          </cell>
          <cell r="L11">
            <v>6.2250000000000001E-4</v>
          </cell>
          <cell r="M11">
            <v>2</v>
          </cell>
          <cell r="N11">
            <v>1.2450000000000001E-5</v>
          </cell>
          <cell r="O11">
            <v>6.3495000000000001E-4</v>
          </cell>
          <cell r="P11">
            <v>0.16</v>
          </cell>
          <cell r="Q11">
            <v>5.62</v>
          </cell>
          <cell r="R11">
            <v>37851</v>
          </cell>
          <cell r="S11" t="str">
            <v>VR23</v>
          </cell>
          <cell r="T11" t="str">
            <v>VR82</v>
          </cell>
        </row>
        <row r="12">
          <cell r="B12" t="str">
            <v>I003009</v>
          </cell>
          <cell r="C12" t="str">
            <v>Adhesivo elástico poliuretano</v>
          </cell>
          <cell r="D12" t="str">
            <v>nº</v>
          </cell>
          <cell r="E12">
            <v>33</v>
          </cell>
          <cell r="F12">
            <v>2</v>
          </cell>
          <cell r="G12">
            <v>33.659999999999997</v>
          </cell>
          <cell r="H12" t="str">
            <v>Buenos Aires</v>
          </cell>
          <cell r="I12">
            <v>15</v>
          </cell>
          <cell r="J12" t="str">
            <v>Adhesivo elástico poliuretano</v>
          </cell>
          <cell r="K12" t="str">
            <v>nº</v>
          </cell>
          <cell r="L12">
            <v>0.15562500000000001</v>
          </cell>
          <cell r="M12">
            <v>2</v>
          </cell>
          <cell r="N12">
            <v>3.1125000000000002E-3</v>
          </cell>
          <cell r="O12">
            <v>0.1587375</v>
          </cell>
          <cell r="P12">
            <v>2.38</v>
          </cell>
          <cell r="Q12">
            <v>36.04</v>
          </cell>
          <cell r="R12">
            <v>38450</v>
          </cell>
          <cell r="S12" t="str">
            <v>VR23</v>
          </cell>
          <cell r="T12" t="str">
            <v>VR82</v>
          </cell>
        </row>
        <row r="13">
          <cell r="B13" t="str">
            <v>I003010</v>
          </cell>
          <cell r="C13" t="str">
            <v>Agua m3</v>
          </cell>
          <cell r="D13" t="str">
            <v>m3</v>
          </cell>
          <cell r="E13">
            <v>0.08</v>
          </cell>
          <cell r="F13">
            <v>2</v>
          </cell>
          <cell r="G13">
            <v>0.08</v>
          </cell>
          <cell r="H13" t="str">
            <v>Buenos Aires</v>
          </cell>
          <cell r="I13">
            <v>15</v>
          </cell>
          <cell r="J13" t="str">
            <v>Agua m3</v>
          </cell>
          <cell r="K13" t="str">
            <v>m3</v>
          </cell>
          <cell r="L13">
            <v>3.1125000000000003E-2</v>
          </cell>
          <cell r="M13">
            <v>2</v>
          </cell>
          <cell r="N13">
            <v>6.2250000000000011E-4</v>
          </cell>
          <cell r="O13">
            <v>3.1747500000000005E-2</v>
          </cell>
          <cell r="P13">
            <v>0.48</v>
          </cell>
          <cell r="Q13">
            <v>0.55999999999999994</v>
          </cell>
          <cell r="R13">
            <v>39745</v>
          </cell>
          <cell r="S13" t="str">
            <v>VR02</v>
          </cell>
          <cell r="T13" t="str">
            <v>VR82</v>
          </cell>
        </row>
        <row r="14">
          <cell r="B14" t="str">
            <v>I003011</v>
          </cell>
          <cell r="C14" t="str">
            <v>Alas terminales</v>
          </cell>
          <cell r="D14" t="str">
            <v>nº</v>
          </cell>
          <cell r="E14">
            <v>127</v>
          </cell>
          <cell r="F14">
            <v>2</v>
          </cell>
          <cell r="G14">
            <v>129.54</v>
          </cell>
          <cell r="H14" t="str">
            <v>Buenos Aires</v>
          </cell>
          <cell r="I14">
            <v>15</v>
          </cell>
          <cell r="J14" t="str">
            <v>Alas terminales</v>
          </cell>
          <cell r="K14" t="str">
            <v>nº</v>
          </cell>
          <cell r="L14">
            <v>0.62250000000000005</v>
          </cell>
          <cell r="M14">
            <v>2</v>
          </cell>
          <cell r="N14">
            <v>1.2450000000000001E-2</v>
          </cell>
          <cell r="O14">
            <v>0.63495000000000001</v>
          </cell>
          <cell r="P14">
            <v>9.52</v>
          </cell>
          <cell r="Q14">
            <v>139.06</v>
          </cell>
          <cell r="R14">
            <v>35957</v>
          </cell>
          <cell r="S14" t="str">
            <v>VR23</v>
          </cell>
          <cell r="T14" t="str">
            <v>VR82</v>
          </cell>
        </row>
        <row r="15">
          <cell r="B15" t="str">
            <v>I003012</v>
          </cell>
          <cell r="C15" t="str">
            <v>Antisol</v>
          </cell>
          <cell r="D15" t="str">
            <v>lt</v>
          </cell>
          <cell r="E15">
            <v>4.3</v>
          </cell>
          <cell r="F15">
            <v>2</v>
          </cell>
          <cell r="G15">
            <v>4.3899999999999997</v>
          </cell>
          <cell r="H15" t="str">
            <v>Buenos Aires</v>
          </cell>
          <cell r="I15">
            <v>15</v>
          </cell>
          <cell r="J15" t="str">
            <v>Antisol</v>
          </cell>
          <cell r="K15" t="str">
            <v>lt</v>
          </cell>
          <cell r="L15">
            <v>6.2250000000000007E-2</v>
          </cell>
          <cell r="M15">
            <v>2</v>
          </cell>
          <cell r="N15">
            <v>1.2450000000000002E-3</v>
          </cell>
          <cell r="O15">
            <v>6.349500000000001E-2</v>
          </cell>
          <cell r="P15">
            <v>0.95</v>
          </cell>
          <cell r="Q15">
            <v>5.34</v>
          </cell>
          <cell r="R15">
            <v>39745</v>
          </cell>
          <cell r="S15" t="str">
            <v>VR23</v>
          </cell>
          <cell r="T15" t="str">
            <v>VR82</v>
          </cell>
        </row>
        <row r="16">
          <cell r="B16" t="str">
            <v>I003013</v>
          </cell>
          <cell r="C16" t="str">
            <v>Apoyo Neoprene</v>
          </cell>
          <cell r="D16" t="str">
            <v>nº</v>
          </cell>
          <cell r="E16">
            <v>273</v>
          </cell>
          <cell r="F16">
            <v>2</v>
          </cell>
          <cell r="G16">
            <v>278.45999999999998</v>
          </cell>
          <cell r="H16" t="str">
            <v>Buenos Aires</v>
          </cell>
          <cell r="I16">
            <v>15</v>
          </cell>
          <cell r="J16" t="str">
            <v>Apoyo Neoprene</v>
          </cell>
          <cell r="K16" t="str">
            <v>nº</v>
          </cell>
          <cell r="L16">
            <v>0.62250000000000005</v>
          </cell>
          <cell r="M16">
            <v>2</v>
          </cell>
          <cell r="N16">
            <v>1.2450000000000001E-2</v>
          </cell>
          <cell r="O16">
            <v>0.63495000000000001</v>
          </cell>
          <cell r="P16">
            <v>9.52</v>
          </cell>
          <cell r="Q16">
            <v>287.97999999999996</v>
          </cell>
          <cell r="R16">
            <v>39745</v>
          </cell>
          <cell r="S16" t="str">
            <v>VR25</v>
          </cell>
          <cell r="T16" t="str">
            <v>VR82</v>
          </cell>
        </row>
        <row r="17">
          <cell r="B17" t="str">
            <v>I003014</v>
          </cell>
          <cell r="C17" t="str">
            <v>Arboles</v>
          </cell>
          <cell r="D17" t="str">
            <v>nº</v>
          </cell>
          <cell r="E17">
            <v>157.02479338842977</v>
          </cell>
          <cell r="F17">
            <v>2</v>
          </cell>
          <cell r="G17">
            <v>160.16999999999999</v>
          </cell>
          <cell r="H17" t="str">
            <v>Buenos Aires</v>
          </cell>
          <cell r="I17">
            <v>15</v>
          </cell>
          <cell r="J17" t="str">
            <v>Arboles</v>
          </cell>
          <cell r="K17" t="str">
            <v>nº</v>
          </cell>
          <cell r="L17">
            <v>0.62250000000000005</v>
          </cell>
          <cell r="M17">
            <v>2</v>
          </cell>
          <cell r="N17">
            <v>1.2450000000000001E-2</v>
          </cell>
          <cell r="O17">
            <v>0.63495000000000001</v>
          </cell>
          <cell r="P17">
            <v>9.52</v>
          </cell>
          <cell r="Q17">
            <v>169.69</v>
          </cell>
          <cell r="R17">
            <v>35957</v>
          </cell>
          <cell r="S17" t="str">
            <v>VR25</v>
          </cell>
          <cell r="T17" t="str">
            <v>VR82</v>
          </cell>
        </row>
        <row r="18">
          <cell r="B18" t="str">
            <v>I003015</v>
          </cell>
          <cell r="C18" t="str">
            <v>Arbustos</v>
          </cell>
          <cell r="D18" t="str">
            <v>nº</v>
          </cell>
          <cell r="E18">
            <v>74.380165289256198</v>
          </cell>
          <cell r="F18">
            <v>2</v>
          </cell>
          <cell r="G18">
            <v>75.87</v>
          </cell>
          <cell r="H18" t="str">
            <v>Buenos Aires</v>
          </cell>
          <cell r="I18">
            <v>15</v>
          </cell>
          <cell r="J18" t="str">
            <v>Arbustos</v>
          </cell>
          <cell r="K18" t="str">
            <v>nº</v>
          </cell>
          <cell r="L18">
            <v>0.31125000000000003</v>
          </cell>
          <cell r="M18">
            <v>2</v>
          </cell>
          <cell r="N18">
            <v>6.2250000000000005E-3</v>
          </cell>
          <cell r="O18">
            <v>0.31747500000000001</v>
          </cell>
          <cell r="P18">
            <v>4.76</v>
          </cell>
          <cell r="Q18">
            <v>80.63000000000001</v>
          </cell>
          <cell r="R18">
            <v>35957</v>
          </cell>
          <cell r="S18" t="str">
            <v>VR25</v>
          </cell>
          <cell r="T18" t="str">
            <v>VR82</v>
          </cell>
        </row>
        <row r="19">
          <cell r="B19" t="str">
            <v>I003016</v>
          </cell>
          <cell r="C19" t="str">
            <v>Arena gruesa</v>
          </cell>
          <cell r="D19" t="str">
            <v>m3</v>
          </cell>
          <cell r="E19">
            <v>110</v>
          </cell>
          <cell r="F19">
            <v>2</v>
          </cell>
          <cell r="G19">
            <v>112.2</v>
          </cell>
          <cell r="H19" t="str">
            <v>Buenos Aires</v>
          </cell>
          <cell r="I19">
            <v>15</v>
          </cell>
          <cell r="J19" t="str">
            <v>Arena gruesa</v>
          </cell>
          <cell r="K19" t="str">
            <v>m3</v>
          </cell>
          <cell r="L19">
            <v>0.62250000000000005</v>
          </cell>
          <cell r="M19">
            <v>2</v>
          </cell>
          <cell r="N19">
            <v>1.2450000000000001E-2</v>
          </cell>
          <cell r="O19">
            <v>0.63495000000000001</v>
          </cell>
          <cell r="P19">
            <v>9.52</v>
          </cell>
          <cell r="Q19">
            <v>121.72</v>
          </cell>
          <cell r="R19">
            <v>40060</v>
          </cell>
          <cell r="S19" t="str">
            <v>VR25</v>
          </cell>
          <cell r="T19" t="str">
            <v>VR82</v>
          </cell>
        </row>
        <row r="20">
          <cell r="B20" t="str">
            <v>I003017</v>
          </cell>
          <cell r="C20" t="str">
            <v>Arena silicea seca</v>
          </cell>
          <cell r="D20" t="str">
            <v>kg</v>
          </cell>
          <cell r="E20">
            <v>0.3</v>
          </cell>
          <cell r="F20">
            <v>2</v>
          </cell>
          <cell r="G20">
            <v>0.31</v>
          </cell>
          <cell r="H20" t="str">
            <v>Buenos Aires</v>
          </cell>
          <cell r="I20">
            <v>15</v>
          </cell>
          <cell r="J20" t="str">
            <v>Arena silicea seca</v>
          </cell>
          <cell r="K20" t="str">
            <v>kg</v>
          </cell>
          <cell r="L20">
            <v>3.1125000000000003E-2</v>
          </cell>
          <cell r="M20">
            <v>2</v>
          </cell>
          <cell r="N20">
            <v>6.2250000000000011E-4</v>
          </cell>
          <cell r="O20">
            <v>3.1747500000000005E-2</v>
          </cell>
          <cell r="P20">
            <v>0.48</v>
          </cell>
          <cell r="Q20">
            <v>0.79</v>
          </cell>
          <cell r="R20">
            <v>35957</v>
          </cell>
          <cell r="S20" t="str">
            <v>VR02</v>
          </cell>
          <cell r="T20" t="str">
            <v>VR82</v>
          </cell>
        </row>
        <row r="21">
          <cell r="B21" t="str">
            <v>I003018</v>
          </cell>
          <cell r="C21" t="str">
            <v>Bancos</v>
          </cell>
          <cell r="D21" t="str">
            <v>nº</v>
          </cell>
          <cell r="E21">
            <v>500</v>
          </cell>
          <cell r="F21">
            <v>2</v>
          </cell>
          <cell r="G21">
            <v>510</v>
          </cell>
          <cell r="H21" t="str">
            <v>Buenos Aires</v>
          </cell>
          <cell r="I21">
            <v>15</v>
          </cell>
          <cell r="J21" t="str">
            <v>Bancos</v>
          </cell>
          <cell r="K21" t="str">
            <v>nº</v>
          </cell>
          <cell r="L21">
            <v>0.62250000000000005</v>
          </cell>
          <cell r="M21">
            <v>2</v>
          </cell>
          <cell r="N21">
            <v>1.2450000000000001E-2</v>
          </cell>
          <cell r="O21">
            <v>0.63495000000000001</v>
          </cell>
          <cell r="P21">
            <v>9.52</v>
          </cell>
          <cell r="Q21">
            <v>519.52</v>
          </cell>
          <cell r="R21">
            <v>40060</v>
          </cell>
          <cell r="S21" t="str">
            <v>VR23</v>
          </cell>
          <cell r="T21" t="str">
            <v>VR82</v>
          </cell>
        </row>
        <row r="22">
          <cell r="B22" t="str">
            <v>I003019</v>
          </cell>
          <cell r="C22" t="str">
            <v>Barandas metálicas tipo Box Bean completa</v>
          </cell>
          <cell r="D22" t="str">
            <v>ml</v>
          </cell>
          <cell r="E22">
            <v>250</v>
          </cell>
          <cell r="F22">
            <v>2</v>
          </cell>
          <cell r="G22">
            <v>255</v>
          </cell>
          <cell r="H22" t="str">
            <v>Buenos Aires</v>
          </cell>
          <cell r="I22">
            <v>15</v>
          </cell>
          <cell r="J22" t="str">
            <v>Barandas metálicas tipo Box Bean completa</v>
          </cell>
          <cell r="K22" t="str">
            <v>ml</v>
          </cell>
          <cell r="L22">
            <v>0.62250000000000005</v>
          </cell>
          <cell r="M22">
            <v>2</v>
          </cell>
          <cell r="N22">
            <v>1.2450000000000001E-2</v>
          </cell>
          <cell r="O22">
            <v>0.63495000000000001</v>
          </cell>
          <cell r="P22">
            <v>9.52</v>
          </cell>
          <cell r="Q22">
            <v>264.52</v>
          </cell>
          <cell r="R22">
            <v>37750</v>
          </cell>
          <cell r="S22" t="str">
            <v>VR25</v>
          </cell>
          <cell r="T22" t="str">
            <v>VR82</v>
          </cell>
        </row>
        <row r="23">
          <cell r="B23" t="str">
            <v>I003020</v>
          </cell>
          <cell r="C23" t="str">
            <v>Barandas metálicas tipo Fleax Bean completa</v>
          </cell>
          <cell r="D23" t="str">
            <v>ml</v>
          </cell>
          <cell r="E23">
            <v>150</v>
          </cell>
          <cell r="F23">
            <v>2</v>
          </cell>
          <cell r="G23">
            <v>153</v>
          </cell>
          <cell r="H23" t="str">
            <v>Buenos Aires</v>
          </cell>
          <cell r="I23">
            <v>15</v>
          </cell>
          <cell r="J23" t="str">
            <v>Barandas metálicas tipo Fleax Bean completa</v>
          </cell>
          <cell r="K23" t="str">
            <v>ml</v>
          </cell>
          <cell r="L23">
            <v>0.62250000000000005</v>
          </cell>
          <cell r="M23">
            <v>2</v>
          </cell>
          <cell r="N23">
            <v>1.2450000000000001E-2</v>
          </cell>
          <cell r="O23">
            <v>0.63495000000000001</v>
          </cell>
          <cell r="P23">
            <v>9.52</v>
          </cell>
          <cell r="Q23">
            <v>162.52000000000001</v>
          </cell>
          <cell r="R23">
            <v>39428</v>
          </cell>
          <cell r="S23" t="str">
            <v>VR25</v>
          </cell>
          <cell r="T23" t="str">
            <v>VR82</v>
          </cell>
        </row>
        <row r="24">
          <cell r="B24" t="str">
            <v>I003021</v>
          </cell>
          <cell r="C24" t="str">
            <v>Betún asfáltico p/sellado de fisuras</v>
          </cell>
          <cell r="D24" t="str">
            <v>kg</v>
          </cell>
          <cell r="E24">
            <v>2.8</v>
          </cell>
          <cell r="F24">
            <v>2</v>
          </cell>
          <cell r="G24">
            <v>2.86</v>
          </cell>
          <cell r="H24" t="str">
            <v>Buenos Aires</v>
          </cell>
          <cell r="I24">
            <v>15</v>
          </cell>
          <cell r="J24" t="str">
            <v>Betún asfáltico p/sellado de fisuras</v>
          </cell>
          <cell r="K24" t="str">
            <v>kg</v>
          </cell>
          <cell r="L24">
            <v>6.2250000000000007E-2</v>
          </cell>
          <cell r="M24">
            <v>2</v>
          </cell>
          <cell r="N24">
            <v>1.2450000000000002E-3</v>
          </cell>
          <cell r="O24">
            <v>6.349500000000001E-2</v>
          </cell>
          <cell r="P24">
            <v>0.95</v>
          </cell>
          <cell r="Q24">
            <v>3.8099999999999996</v>
          </cell>
          <cell r="R24">
            <v>35957</v>
          </cell>
          <cell r="S24" t="str">
            <v>VR02</v>
          </cell>
          <cell r="T24" t="str">
            <v>VR82</v>
          </cell>
        </row>
        <row r="25">
          <cell r="B25" t="str">
            <v>I003022</v>
          </cell>
          <cell r="C25" t="str">
            <v>Bomba de 3 HP</v>
          </cell>
          <cell r="D25" t="str">
            <v>nº</v>
          </cell>
          <cell r="E25">
            <v>2890</v>
          </cell>
          <cell r="F25">
            <v>2</v>
          </cell>
          <cell r="G25">
            <v>2947.8</v>
          </cell>
          <cell r="H25" t="str">
            <v>Buenos Aires</v>
          </cell>
          <cell r="I25">
            <v>15</v>
          </cell>
          <cell r="J25" t="str">
            <v>Bomba de 3 HP</v>
          </cell>
          <cell r="K25" t="str">
            <v>nº</v>
          </cell>
          <cell r="L25">
            <v>3.1125000000000003</v>
          </cell>
          <cell r="M25">
            <v>2</v>
          </cell>
          <cell r="N25">
            <v>6.2250000000000007E-2</v>
          </cell>
          <cell r="O25">
            <v>3.1747500000000004</v>
          </cell>
          <cell r="P25">
            <v>47.62</v>
          </cell>
          <cell r="Q25">
            <v>2995.42</v>
          </cell>
          <cell r="R25">
            <v>37704</v>
          </cell>
          <cell r="S25" t="str">
            <v>VR02</v>
          </cell>
          <cell r="T25" t="str">
            <v>VR82</v>
          </cell>
        </row>
        <row r="26">
          <cell r="B26" t="str">
            <v>I003023</v>
          </cell>
          <cell r="C26" t="str">
            <v>Bulonería de acero calidad 8.8 D= hasta 25mm</v>
          </cell>
          <cell r="D26" t="str">
            <v>kg</v>
          </cell>
          <cell r="E26">
            <v>29.97</v>
          </cell>
          <cell r="F26">
            <v>2</v>
          </cell>
          <cell r="G26">
            <v>30.57</v>
          </cell>
          <cell r="H26" t="str">
            <v>Buenos Aires</v>
          </cell>
          <cell r="I26">
            <v>15</v>
          </cell>
          <cell r="J26" t="str">
            <v>Bulonería de acero calidad 8.8 D= hasta 25mm</v>
          </cell>
          <cell r="K26" t="str">
            <v>kg</v>
          </cell>
          <cell r="L26">
            <v>0.15562500000000001</v>
          </cell>
          <cell r="M26">
            <v>2</v>
          </cell>
          <cell r="N26">
            <v>3.1125000000000002E-3</v>
          </cell>
          <cell r="O26">
            <v>0.1587375</v>
          </cell>
          <cell r="P26">
            <v>2.38</v>
          </cell>
          <cell r="Q26">
            <v>32.950000000000003</v>
          </cell>
          <cell r="R26">
            <v>37704</v>
          </cell>
          <cell r="S26" t="str">
            <v>VR35</v>
          </cell>
          <cell r="T26" t="str">
            <v>VR82</v>
          </cell>
        </row>
        <row r="27">
          <cell r="B27" t="str">
            <v>I003024</v>
          </cell>
          <cell r="C27" t="str">
            <v>Bulonería de acero calidad 8.8 D mayor  25mm</v>
          </cell>
          <cell r="D27" t="str">
            <v>kg</v>
          </cell>
          <cell r="E27">
            <v>46.395000000000003</v>
          </cell>
          <cell r="F27">
            <v>2</v>
          </cell>
          <cell r="G27">
            <v>47.32</v>
          </cell>
          <cell r="H27" t="str">
            <v>Buenos Aires</v>
          </cell>
          <cell r="I27">
            <v>15</v>
          </cell>
          <cell r="J27" t="str">
            <v>Bulonería de acero calidad 8.8 D mayor  25mm</v>
          </cell>
          <cell r="K27" t="str">
            <v>kg</v>
          </cell>
          <cell r="L27">
            <v>0.31125000000000003</v>
          </cell>
          <cell r="M27">
            <v>2</v>
          </cell>
          <cell r="N27">
            <v>6.2250000000000005E-3</v>
          </cell>
          <cell r="O27">
            <v>0.31747500000000001</v>
          </cell>
          <cell r="P27">
            <v>4.76</v>
          </cell>
          <cell r="Q27">
            <v>52.08</v>
          </cell>
          <cell r="R27">
            <v>37704</v>
          </cell>
          <cell r="S27" t="str">
            <v>VR35</v>
          </cell>
          <cell r="T27" t="str">
            <v>VR82</v>
          </cell>
        </row>
        <row r="28">
          <cell r="B28" t="str">
            <v>I003025</v>
          </cell>
          <cell r="C28" t="str">
            <v>Cal hidratada en bolsa</v>
          </cell>
          <cell r="D28" t="str">
            <v>kg</v>
          </cell>
          <cell r="E28">
            <v>0.75360000000000005</v>
          </cell>
          <cell r="F28">
            <v>2</v>
          </cell>
          <cell r="G28">
            <v>0.77</v>
          </cell>
          <cell r="H28" t="str">
            <v>Olavarría</v>
          </cell>
          <cell r="I28">
            <v>400</v>
          </cell>
          <cell r="J28" t="str">
            <v>Cal hidratada en bolsa</v>
          </cell>
          <cell r="K28" t="str">
            <v>kg</v>
          </cell>
          <cell r="L28">
            <v>6.2250000000000001E-4</v>
          </cell>
          <cell r="M28">
            <v>2</v>
          </cell>
          <cell r="N28">
            <v>1.2450000000000001E-5</v>
          </cell>
          <cell r="O28">
            <v>6.3495000000000001E-4</v>
          </cell>
          <cell r="P28">
            <v>0.25</v>
          </cell>
          <cell r="Q28">
            <v>1.02</v>
          </cell>
          <cell r="R28">
            <v>39428</v>
          </cell>
          <cell r="S28" t="str">
            <v>VR02</v>
          </cell>
          <cell r="T28" t="str">
            <v>VR82</v>
          </cell>
        </row>
        <row r="29">
          <cell r="B29" t="str">
            <v>I003026</v>
          </cell>
          <cell r="C29" t="str">
            <v>Canalización de hierro galvanizado D 63</v>
          </cell>
          <cell r="D29" t="str">
            <v>ml</v>
          </cell>
          <cell r="E29">
            <v>60</v>
          </cell>
          <cell r="F29">
            <v>2</v>
          </cell>
          <cell r="G29">
            <v>61.2</v>
          </cell>
          <cell r="H29" t="str">
            <v>Buenos Aires</v>
          </cell>
          <cell r="I29">
            <v>15</v>
          </cell>
          <cell r="J29" t="str">
            <v>Canalización de hierro galvanizado D 63</v>
          </cell>
          <cell r="K29" t="str">
            <v>ml</v>
          </cell>
          <cell r="L29">
            <v>0.31125000000000003</v>
          </cell>
          <cell r="M29">
            <v>2</v>
          </cell>
          <cell r="N29">
            <v>6.2250000000000005E-3</v>
          </cell>
          <cell r="O29">
            <v>0.31747500000000001</v>
          </cell>
          <cell r="P29">
            <v>4.76</v>
          </cell>
          <cell r="Q29">
            <v>65.960000000000008</v>
          </cell>
          <cell r="R29">
            <v>40042</v>
          </cell>
          <cell r="S29" t="str">
            <v>VR02</v>
          </cell>
          <cell r="T29" t="str">
            <v>VR82</v>
          </cell>
        </row>
        <row r="30">
          <cell r="B30" t="str">
            <v>I003027</v>
          </cell>
          <cell r="C30" t="str">
            <v>Cañeria HºGº 2"</v>
          </cell>
          <cell r="D30" t="str">
            <v>ml</v>
          </cell>
          <cell r="E30">
            <v>97.03125</v>
          </cell>
          <cell r="F30">
            <v>2</v>
          </cell>
          <cell r="G30">
            <v>98.97</v>
          </cell>
          <cell r="H30" t="str">
            <v>Buenos Aires</v>
          </cell>
          <cell r="I30">
            <v>15</v>
          </cell>
          <cell r="J30" t="str">
            <v>Cañeria HºGº 2"</v>
          </cell>
          <cell r="K30" t="str">
            <v>ml</v>
          </cell>
          <cell r="L30">
            <v>0.62250000000000005</v>
          </cell>
          <cell r="M30">
            <v>2</v>
          </cell>
          <cell r="N30">
            <v>1.2450000000000001E-2</v>
          </cell>
          <cell r="O30">
            <v>0.63495000000000001</v>
          </cell>
          <cell r="P30">
            <v>9.52</v>
          </cell>
          <cell r="Q30">
            <v>108.49</v>
          </cell>
          <cell r="R30">
            <v>37750</v>
          </cell>
          <cell r="S30" t="str">
            <v>VR02</v>
          </cell>
          <cell r="T30" t="str">
            <v>VR82</v>
          </cell>
        </row>
        <row r="31">
          <cell r="B31" t="str">
            <v>I003028</v>
          </cell>
          <cell r="C31" t="str">
            <v>Cañería PVC 4" 3,2mm</v>
          </cell>
          <cell r="D31" t="str">
            <v>ml</v>
          </cell>
          <cell r="E31">
            <v>11.4</v>
          </cell>
          <cell r="F31">
            <v>2</v>
          </cell>
          <cell r="G31">
            <v>11.63</v>
          </cell>
          <cell r="H31" t="str">
            <v>Buenos Aires</v>
          </cell>
          <cell r="I31">
            <v>15</v>
          </cell>
          <cell r="J31" t="str">
            <v>Cañería PVC 4" 3,2mm</v>
          </cell>
          <cell r="K31" t="str">
            <v>ml</v>
          </cell>
          <cell r="L31">
            <v>0.15562500000000001</v>
          </cell>
          <cell r="M31">
            <v>2</v>
          </cell>
          <cell r="N31">
            <v>3.1125000000000002E-3</v>
          </cell>
          <cell r="O31">
            <v>0.1587375</v>
          </cell>
          <cell r="P31">
            <v>2.38</v>
          </cell>
          <cell r="Q31">
            <v>14.010000000000002</v>
          </cell>
          <cell r="R31">
            <v>38763</v>
          </cell>
          <cell r="S31" t="str">
            <v>VR27</v>
          </cell>
          <cell r="T31" t="str">
            <v>VR82</v>
          </cell>
        </row>
        <row r="32">
          <cell r="B32" t="str">
            <v>I003029</v>
          </cell>
          <cell r="C32" t="str">
            <v>Caño HºGº de 1"</v>
          </cell>
          <cell r="D32" t="str">
            <v>ml</v>
          </cell>
          <cell r="E32">
            <v>47.65625</v>
          </cell>
          <cell r="F32">
            <v>2</v>
          </cell>
          <cell r="G32">
            <v>48.61</v>
          </cell>
          <cell r="H32" t="str">
            <v>Buenos Aires</v>
          </cell>
          <cell r="I32">
            <v>15</v>
          </cell>
          <cell r="J32" t="str">
            <v>Caño HºGº de 1"</v>
          </cell>
          <cell r="K32" t="str">
            <v>ml</v>
          </cell>
          <cell r="L32">
            <v>0.31125000000000003</v>
          </cell>
          <cell r="M32">
            <v>2</v>
          </cell>
          <cell r="N32">
            <v>6.2250000000000005E-3</v>
          </cell>
          <cell r="O32">
            <v>0.31747500000000001</v>
          </cell>
          <cell r="P32">
            <v>4.76</v>
          </cell>
          <cell r="Q32">
            <v>53.37</v>
          </cell>
          <cell r="R32">
            <v>39745</v>
          </cell>
          <cell r="S32" t="str">
            <v>VR27</v>
          </cell>
          <cell r="T32" t="str">
            <v>VR82</v>
          </cell>
        </row>
        <row r="33">
          <cell r="B33" t="str">
            <v>I003030</v>
          </cell>
          <cell r="C33" t="str">
            <v>Pintura anticarbonatación tipo Carboline 3300</v>
          </cell>
          <cell r="D33" t="str">
            <v>lt</v>
          </cell>
          <cell r="E33">
            <v>30</v>
          </cell>
          <cell r="F33">
            <v>2</v>
          </cell>
          <cell r="G33">
            <v>30.6</v>
          </cell>
          <cell r="H33" t="str">
            <v>Buenos Aires</v>
          </cell>
          <cell r="I33">
            <v>15</v>
          </cell>
          <cell r="J33" t="str">
            <v>Pintura anticarbonatación tipo Carboline 3300</v>
          </cell>
          <cell r="K33" t="str">
            <v>lt</v>
          </cell>
          <cell r="L33">
            <v>0.15562500000000001</v>
          </cell>
          <cell r="M33">
            <v>2</v>
          </cell>
          <cell r="N33">
            <v>3.1125000000000002E-3</v>
          </cell>
          <cell r="O33">
            <v>0.1587375</v>
          </cell>
          <cell r="P33">
            <v>2.38</v>
          </cell>
          <cell r="Q33">
            <v>32.980000000000004</v>
          </cell>
          <cell r="R33">
            <v>37848</v>
          </cell>
          <cell r="S33" t="str">
            <v>VR27</v>
          </cell>
          <cell r="T33" t="str">
            <v>VR82</v>
          </cell>
        </row>
        <row r="34">
          <cell r="B34" t="str">
            <v>I003031</v>
          </cell>
          <cell r="C34" t="str">
            <v>Cemento Portland</v>
          </cell>
          <cell r="D34" t="str">
            <v>kg</v>
          </cell>
          <cell r="E34">
            <v>0.65</v>
          </cell>
          <cell r="F34">
            <v>2</v>
          </cell>
          <cell r="G34">
            <v>0.66</v>
          </cell>
          <cell r="H34" t="str">
            <v>Olavarría</v>
          </cell>
          <cell r="I34">
            <v>400</v>
          </cell>
          <cell r="J34" t="str">
            <v>Cemento Portland</v>
          </cell>
          <cell r="K34" t="str">
            <v>kg</v>
          </cell>
          <cell r="L34">
            <v>3.1125E-4</v>
          </cell>
          <cell r="M34">
            <v>2</v>
          </cell>
          <cell r="N34">
            <v>6.2250000000000005E-6</v>
          </cell>
          <cell r="O34">
            <v>3.1747500000000001E-4</v>
          </cell>
          <cell r="P34">
            <v>0.13</v>
          </cell>
          <cell r="Q34">
            <v>0.79</v>
          </cell>
          <cell r="R34">
            <v>37928</v>
          </cell>
          <cell r="S34" t="str">
            <v>VR27</v>
          </cell>
          <cell r="T34" t="str">
            <v>VR82</v>
          </cell>
        </row>
        <row r="35">
          <cell r="B35" t="str">
            <v>I003032</v>
          </cell>
          <cell r="C35" t="str">
            <v>Cerramiento rejas</v>
          </cell>
          <cell r="D35" t="str">
            <v>m2</v>
          </cell>
          <cell r="E35">
            <v>500</v>
          </cell>
          <cell r="F35">
            <v>2</v>
          </cell>
          <cell r="G35">
            <v>510</v>
          </cell>
          <cell r="H35" t="str">
            <v>Buenos Aires</v>
          </cell>
          <cell r="I35">
            <v>15</v>
          </cell>
          <cell r="J35" t="str">
            <v>Cerramiento rejas</v>
          </cell>
          <cell r="K35" t="str">
            <v>m2</v>
          </cell>
          <cell r="L35">
            <v>0.62250000000000005</v>
          </cell>
          <cell r="M35">
            <v>2</v>
          </cell>
          <cell r="N35">
            <v>1.2450000000000001E-2</v>
          </cell>
          <cell r="O35">
            <v>0.63495000000000001</v>
          </cell>
          <cell r="P35">
            <v>9.52</v>
          </cell>
          <cell r="Q35">
            <v>519.52</v>
          </cell>
          <cell r="R35">
            <v>37928</v>
          </cell>
          <cell r="S35" t="str">
            <v>VR27</v>
          </cell>
          <cell r="T35" t="str">
            <v>VR82</v>
          </cell>
        </row>
        <row r="36">
          <cell r="B36" t="str">
            <v>I003033</v>
          </cell>
          <cell r="C36" t="str">
            <v>Cesped panes de 60x40cm bermuda</v>
          </cell>
          <cell r="D36" t="str">
            <v>m2</v>
          </cell>
          <cell r="E36">
            <v>20</v>
          </cell>
          <cell r="F36">
            <v>2</v>
          </cell>
          <cell r="G36">
            <v>20.399999999999999</v>
          </cell>
          <cell r="H36" t="str">
            <v>Buenos Aires</v>
          </cell>
          <cell r="I36">
            <v>15</v>
          </cell>
          <cell r="J36" t="str">
            <v>Cesped panes de 60x40cm bermuda</v>
          </cell>
          <cell r="K36" t="str">
            <v>m2</v>
          </cell>
          <cell r="L36">
            <v>0.15562500000000001</v>
          </cell>
          <cell r="M36">
            <v>2</v>
          </cell>
          <cell r="N36">
            <v>3.1125000000000002E-3</v>
          </cell>
          <cell r="O36">
            <v>0.1587375</v>
          </cell>
          <cell r="P36">
            <v>2.38</v>
          </cell>
          <cell r="Q36">
            <v>22.779999999999998</v>
          </cell>
          <cell r="R36">
            <v>37928</v>
          </cell>
          <cell r="S36" t="str">
            <v>VR27</v>
          </cell>
          <cell r="T36" t="str">
            <v>VR82</v>
          </cell>
        </row>
        <row r="37">
          <cell r="B37" t="str">
            <v>I003034</v>
          </cell>
          <cell r="C37" t="str">
            <v>Chapa de acero Nº variables</v>
          </cell>
          <cell r="D37" t="str">
            <v>kg</v>
          </cell>
          <cell r="E37">
            <v>5.35</v>
          </cell>
          <cell r="F37">
            <v>2</v>
          </cell>
          <cell r="G37">
            <v>5.46</v>
          </cell>
          <cell r="H37" t="str">
            <v>Buenos Aires</v>
          </cell>
          <cell r="I37">
            <v>15</v>
          </cell>
          <cell r="J37" t="str">
            <v>Chapa de acero Nº variables</v>
          </cell>
          <cell r="K37" t="str">
            <v>kg</v>
          </cell>
          <cell r="L37">
            <v>6.2250000000000007E-2</v>
          </cell>
          <cell r="M37">
            <v>2</v>
          </cell>
          <cell r="N37">
            <v>1.2450000000000002E-3</v>
          </cell>
          <cell r="O37">
            <v>6.349500000000001E-2</v>
          </cell>
          <cell r="P37">
            <v>0.95</v>
          </cell>
          <cell r="Q37">
            <v>6.41</v>
          </cell>
          <cell r="R37">
            <v>37743</v>
          </cell>
          <cell r="S37" t="str">
            <v>VR02</v>
          </cell>
          <cell r="T37" t="str">
            <v>VR82</v>
          </cell>
        </row>
        <row r="38">
          <cell r="B38" t="str">
            <v>I003035</v>
          </cell>
          <cell r="C38" t="str">
            <v>Chapa de acero Nº variables,bisagras y bulonería</v>
          </cell>
          <cell r="D38" t="str">
            <v>kg</v>
          </cell>
          <cell r="E38">
            <v>8</v>
          </cell>
          <cell r="F38">
            <v>2</v>
          </cell>
          <cell r="G38">
            <v>8.16</v>
          </cell>
          <cell r="H38" t="str">
            <v>Buenos Aires</v>
          </cell>
          <cell r="I38">
            <v>15</v>
          </cell>
          <cell r="J38" t="str">
            <v>Chapa de acero Nº variables,bisagras y bulonería</v>
          </cell>
          <cell r="K38" t="str">
            <v>kg</v>
          </cell>
          <cell r="L38">
            <v>0.15562500000000001</v>
          </cell>
          <cell r="M38">
            <v>2</v>
          </cell>
          <cell r="N38">
            <v>3.1125000000000002E-3</v>
          </cell>
          <cell r="O38">
            <v>0.1587375</v>
          </cell>
          <cell r="P38">
            <v>2.38</v>
          </cell>
          <cell r="Q38">
            <v>10.54</v>
          </cell>
          <cell r="R38">
            <v>37743</v>
          </cell>
          <cell r="S38" t="str">
            <v>VR02</v>
          </cell>
          <cell r="T38" t="str">
            <v>VR82</v>
          </cell>
        </row>
        <row r="39">
          <cell r="B39" t="str">
            <v>I003036</v>
          </cell>
          <cell r="C39" t="str">
            <v>Concreto asfáltico espesor 70mm</v>
          </cell>
          <cell r="D39" t="str">
            <v>tn</v>
          </cell>
          <cell r="E39">
            <v>350</v>
          </cell>
          <cell r="F39">
            <v>2</v>
          </cell>
          <cell r="G39">
            <v>357</v>
          </cell>
          <cell r="H39" t="str">
            <v>Buenos Aires</v>
          </cell>
          <cell r="I39">
            <v>15</v>
          </cell>
          <cell r="J39" t="str">
            <v>Concreto asfáltico espesor 70mm</v>
          </cell>
          <cell r="K39" t="str">
            <v>tn</v>
          </cell>
          <cell r="L39">
            <v>0.62250000000000005</v>
          </cell>
          <cell r="M39">
            <v>2</v>
          </cell>
          <cell r="N39">
            <v>1.2450000000000001E-2</v>
          </cell>
          <cell r="O39">
            <v>0.63495000000000001</v>
          </cell>
          <cell r="P39">
            <v>9.52</v>
          </cell>
          <cell r="Q39">
            <v>366.52</v>
          </cell>
          <cell r="R39">
            <v>37743</v>
          </cell>
          <cell r="S39" t="str">
            <v>VR40</v>
          </cell>
          <cell r="T39" t="str">
            <v>VR82</v>
          </cell>
        </row>
        <row r="40">
          <cell r="B40" t="str">
            <v>I003037</v>
          </cell>
          <cell r="C40" t="str">
            <v>Cubierta de chapa color nº 24 c/fijaciones</v>
          </cell>
          <cell r="D40" t="str">
            <v>m2</v>
          </cell>
          <cell r="E40">
            <v>51.56</v>
          </cell>
          <cell r="F40">
            <v>2</v>
          </cell>
          <cell r="G40">
            <v>52.59</v>
          </cell>
          <cell r="H40" t="str">
            <v>Buenos Aires</v>
          </cell>
          <cell r="I40">
            <v>15</v>
          </cell>
          <cell r="J40" t="str">
            <v>Cubierta de chapa color nº 24 c/fijaciones</v>
          </cell>
          <cell r="K40" t="str">
            <v>m2</v>
          </cell>
          <cell r="L40">
            <v>0.31125000000000003</v>
          </cell>
          <cell r="M40">
            <v>2</v>
          </cell>
          <cell r="N40">
            <v>6.2250000000000005E-3</v>
          </cell>
          <cell r="O40">
            <v>0.31747500000000001</v>
          </cell>
          <cell r="P40">
            <v>4.76</v>
          </cell>
          <cell r="Q40">
            <v>57.35</v>
          </cell>
          <cell r="R40">
            <v>37743</v>
          </cell>
          <cell r="S40" t="str">
            <v>VR40</v>
          </cell>
          <cell r="T40" t="str">
            <v>VR82</v>
          </cell>
        </row>
        <row r="41">
          <cell r="B41" t="str">
            <v>I003038</v>
          </cell>
          <cell r="C41" t="str">
            <v>Diluyente</v>
          </cell>
          <cell r="D41" t="str">
            <v>lt</v>
          </cell>
          <cell r="E41">
            <v>23.98</v>
          </cell>
          <cell r="F41">
            <v>2</v>
          </cell>
          <cell r="G41">
            <v>24.46</v>
          </cell>
          <cell r="H41" t="str">
            <v>Buenos Aires</v>
          </cell>
          <cell r="I41">
            <v>15</v>
          </cell>
          <cell r="J41" t="str">
            <v>Diluyente</v>
          </cell>
          <cell r="K41" t="str">
            <v>lt</v>
          </cell>
          <cell r="L41">
            <v>0.15562500000000001</v>
          </cell>
          <cell r="M41">
            <v>2</v>
          </cell>
          <cell r="N41">
            <v>3.1125000000000002E-3</v>
          </cell>
          <cell r="O41">
            <v>0.1587375</v>
          </cell>
          <cell r="P41">
            <v>2.38</v>
          </cell>
          <cell r="Q41">
            <v>26.84</v>
          </cell>
          <cell r="R41">
            <v>37743</v>
          </cell>
          <cell r="S41" t="str">
            <v>VR29</v>
          </cell>
          <cell r="T41" t="str">
            <v>VR82</v>
          </cell>
        </row>
        <row r="42">
          <cell r="B42" t="str">
            <v>I003039</v>
          </cell>
          <cell r="C42" t="str">
            <v>Epoxi Sikadur 41</v>
          </cell>
          <cell r="D42" t="str">
            <v>kg</v>
          </cell>
          <cell r="E42">
            <v>36.166666666666664</v>
          </cell>
          <cell r="F42">
            <v>2</v>
          </cell>
          <cell r="G42">
            <v>36.89</v>
          </cell>
          <cell r="H42" t="str">
            <v>Buenos Aires</v>
          </cell>
          <cell r="I42">
            <v>15</v>
          </cell>
          <cell r="J42" t="str">
            <v>Epoxi Sikadur 41</v>
          </cell>
          <cell r="K42" t="str">
            <v>kg</v>
          </cell>
          <cell r="L42">
            <v>0.31125000000000003</v>
          </cell>
          <cell r="M42">
            <v>2</v>
          </cell>
          <cell r="N42">
            <v>6.2250000000000005E-3</v>
          </cell>
          <cell r="O42">
            <v>0.31747500000000001</v>
          </cell>
          <cell r="P42">
            <v>4.76</v>
          </cell>
          <cell r="Q42">
            <v>41.65</v>
          </cell>
          <cell r="R42">
            <v>37743</v>
          </cell>
          <cell r="S42" t="str">
            <v>VR27</v>
          </cell>
          <cell r="T42" t="str">
            <v>VR82</v>
          </cell>
        </row>
        <row r="43">
          <cell r="B43" t="str">
            <v>I003040</v>
          </cell>
          <cell r="C43" t="str">
            <v>Esmalte sintético</v>
          </cell>
          <cell r="D43" t="str">
            <v>lt</v>
          </cell>
          <cell r="E43">
            <v>19.494</v>
          </cell>
          <cell r="F43">
            <v>2</v>
          </cell>
          <cell r="G43">
            <v>19.88</v>
          </cell>
          <cell r="H43" t="str">
            <v>Buenos Aires</v>
          </cell>
          <cell r="I43">
            <v>15</v>
          </cell>
          <cell r="J43" t="str">
            <v>Esmalte sintético</v>
          </cell>
          <cell r="K43" t="str">
            <v>lt</v>
          </cell>
          <cell r="L43">
            <v>0.15562500000000001</v>
          </cell>
          <cell r="M43">
            <v>2</v>
          </cell>
          <cell r="N43">
            <v>3.1125000000000002E-3</v>
          </cell>
          <cell r="O43">
            <v>0.1587375</v>
          </cell>
          <cell r="P43">
            <v>2.38</v>
          </cell>
          <cell r="Q43">
            <v>22.259999999999998</v>
          </cell>
          <cell r="R43">
            <v>37743</v>
          </cell>
          <cell r="S43" t="str">
            <v>VR29</v>
          </cell>
          <cell r="T43" t="str">
            <v>VR82</v>
          </cell>
        </row>
        <row r="44">
          <cell r="B44" t="str">
            <v>I003041</v>
          </cell>
          <cell r="C44" t="str">
            <v>Estaciones,bases, remotas, mat de inst (cable coaxil, etc)</v>
          </cell>
          <cell r="D44" t="str">
            <v>gl</v>
          </cell>
          <cell r="E44">
            <v>20000</v>
          </cell>
          <cell r="F44">
            <v>0</v>
          </cell>
          <cell r="G44">
            <v>20000</v>
          </cell>
          <cell r="H44" t="str">
            <v>Buenos Aires</v>
          </cell>
          <cell r="I44">
            <v>15</v>
          </cell>
          <cell r="J44" t="str">
            <v>Estaciones,bases, remotas, mat de inst (cable coaxil, etc)</v>
          </cell>
          <cell r="K44" t="str">
            <v>gl</v>
          </cell>
          <cell r="L44">
            <v>31.125000000000004</v>
          </cell>
          <cell r="M44">
            <v>0</v>
          </cell>
          <cell r="N44">
            <v>0</v>
          </cell>
          <cell r="O44">
            <v>31.125000000000004</v>
          </cell>
          <cell r="P44">
            <v>466.88</v>
          </cell>
          <cell r="Q44">
            <v>20466.88</v>
          </cell>
          <cell r="R44">
            <v>40060</v>
          </cell>
          <cell r="S44" t="str">
            <v>VR02B</v>
          </cell>
          <cell r="T44" t="str">
            <v>VR82</v>
          </cell>
        </row>
        <row r="45">
          <cell r="B45" t="str">
            <v>I003042</v>
          </cell>
          <cell r="C45" t="str">
            <v>Farolas</v>
          </cell>
          <cell r="D45" t="str">
            <v>nº</v>
          </cell>
          <cell r="E45">
            <v>500</v>
          </cell>
          <cell r="F45">
            <v>2</v>
          </cell>
          <cell r="G45">
            <v>510</v>
          </cell>
          <cell r="H45" t="str">
            <v>Buenos Aires</v>
          </cell>
          <cell r="I45">
            <v>15</v>
          </cell>
          <cell r="J45" t="str">
            <v>Farolas</v>
          </cell>
          <cell r="K45" t="str">
            <v>nº</v>
          </cell>
          <cell r="L45">
            <v>0.62250000000000005</v>
          </cell>
          <cell r="M45">
            <v>2</v>
          </cell>
          <cell r="N45">
            <v>1.2450000000000001E-2</v>
          </cell>
          <cell r="O45">
            <v>0.63495000000000001</v>
          </cell>
          <cell r="P45">
            <v>9.52</v>
          </cell>
          <cell r="Q45">
            <v>519.52</v>
          </cell>
          <cell r="R45">
            <v>40060</v>
          </cell>
          <cell r="S45" t="str">
            <v>VR02</v>
          </cell>
          <cell r="T45" t="str">
            <v>VR82</v>
          </cell>
        </row>
        <row r="46">
          <cell r="B46" t="str">
            <v>I003043</v>
          </cell>
          <cell r="C46" t="str">
            <v>Florales de estación</v>
          </cell>
          <cell r="D46" t="str">
            <v>nº</v>
          </cell>
          <cell r="E46">
            <v>20</v>
          </cell>
          <cell r="F46">
            <v>2</v>
          </cell>
          <cell r="G46">
            <v>20.399999999999999</v>
          </cell>
          <cell r="H46" t="str">
            <v>Buenos Aires</v>
          </cell>
          <cell r="I46">
            <v>15</v>
          </cell>
          <cell r="J46" t="str">
            <v>Florales de estación</v>
          </cell>
          <cell r="K46" t="str">
            <v>nº</v>
          </cell>
          <cell r="L46">
            <v>0.15562500000000001</v>
          </cell>
          <cell r="M46">
            <v>2</v>
          </cell>
          <cell r="N46">
            <v>3.1125000000000002E-3</v>
          </cell>
          <cell r="O46">
            <v>0.1587375</v>
          </cell>
          <cell r="P46">
            <v>2.38</v>
          </cell>
          <cell r="Q46">
            <v>22.779999999999998</v>
          </cell>
          <cell r="R46">
            <v>37704</v>
          </cell>
          <cell r="S46" t="str">
            <v>VR35</v>
          </cell>
          <cell r="T46" t="str">
            <v>VR82</v>
          </cell>
        </row>
        <row r="47">
          <cell r="B47" t="str">
            <v>I003044</v>
          </cell>
          <cell r="C47" t="str">
            <v>Gabinete c/tablero p/plaza disyuntor…</v>
          </cell>
          <cell r="D47" t="str">
            <v>nº</v>
          </cell>
          <cell r="E47">
            <v>5000</v>
          </cell>
          <cell r="F47">
            <v>2</v>
          </cell>
          <cell r="G47">
            <v>5100</v>
          </cell>
          <cell r="H47" t="str">
            <v>Buenos Aires</v>
          </cell>
          <cell r="I47">
            <v>15</v>
          </cell>
          <cell r="J47" t="str">
            <v>Gabinete c/tablero p/plaza disyuntor…</v>
          </cell>
          <cell r="K47" t="str">
            <v>nº</v>
          </cell>
          <cell r="L47">
            <v>3.1125000000000003</v>
          </cell>
          <cell r="M47">
            <v>2</v>
          </cell>
          <cell r="N47">
            <v>6.2250000000000007E-2</v>
          </cell>
          <cell r="O47">
            <v>3.1747500000000004</v>
          </cell>
          <cell r="P47">
            <v>47.62</v>
          </cell>
          <cell r="Q47">
            <v>5147.62</v>
          </cell>
          <cell r="R47">
            <v>40060</v>
          </cell>
          <cell r="S47" t="str">
            <v>VR02</v>
          </cell>
          <cell r="T47" t="str">
            <v>VR82</v>
          </cell>
        </row>
        <row r="48">
          <cell r="B48" t="str">
            <v>I003045</v>
          </cell>
          <cell r="C48" t="str">
            <v>Herbaceas</v>
          </cell>
          <cell r="D48" t="str">
            <v>nº</v>
          </cell>
          <cell r="E48">
            <v>50</v>
          </cell>
          <cell r="F48">
            <v>2</v>
          </cell>
          <cell r="G48">
            <v>51</v>
          </cell>
          <cell r="H48" t="str">
            <v>Buenos Aires</v>
          </cell>
          <cell r="I48">
            <v>15</v>
          </cell>
          <cell r="J48" t="str">
            <v>Herbaceas</v>
          </cell>
          <cell r="K48" t="str">
            <v>nº</v>
          </cell>
          <cell r="L48">
            <v>0.31125000000000003</v>
          </cell>
          <cell r="M48">
            <v>2</v>
          </cell>
          <cell r="N48">
            <v>6.2250000000000005E-3</v>
          </cell>
          <cell r="O48">
            <v>0.31747500000000001</v>
          </cell>
          <cell r="P48">
            <v>4.76</v>
          </cell>
          <cell r="Q48">
            <v>55.76</v>
          </cell>
          <cell r="R48">
            <v>38581</v>
          </cell>
          <cell r="S48" t="str">
            <v>VR02</v>
          </cell>
          <cell r="T48" t="str">
            <v>VR82</v>
          </cell>
        </row>
        <row r="49">
          <cell r="B49" t="str">
            <v>I003046</v>
          </cell>
          <cell r="C49" t="str">
            <v>Hormigón H 21</v>
          </cell>
          <cell r="D49" t="str">
            <v>m3</v>
          </cell>
          <cell r="E49">
            <v>500</v>
          </cell>
          <cell r="F49">
            <v>2</v>
          </cell>
          <cell r="G49">
            <v>510</v>
          </cell>
          <cell r="H49" t="str">
            <v>Buenos Aires</v>
          </cell>
          <cell r="I49">
            <v>15</v>
          </cell>
          <cell r="J49" t="str">
            <v>Hormigón H 21</v>
          </cell>
          <cell r="K49" t="str">
            <v>m3</v>
          </cell>
          <cell r="L49">
            <v>0.62250000000000005</v>
          </cell>
          <cell r="M49">
            <v>2</v>
          </cell>
          <cell r="N49">
            <v>1.2450000000000001E-2</v>
          </cell>
          <cell r="O49">
            <v>0.63495000000000001</v>
          </cell>
          <cell r="P49">
            <v>9.52</v>
          </cell>
          <cell r="Q49">
            <v>519.52</v>
          </cell>
          <cell r="R49">
            <v>38450</v>
          </cell>
          <cell r="S49" t="str">
            <v>VR02B</v>
          </cell>
          <cell r="T49" t="str">
            <v>VR82</v>
          </cell>
        </row>
        <row r="50">
          <cell r="B50" t="str">
            <v>I003047</v>
          </cell>
          <cell r="C50" t="str">
            <v>Hormigón H 30</v>
          </cell>
          <cell r="D50" t="str">
            <v>m3</v>
          </cell>
          <cell r="E50">
            <v>523</v>
          </cell>
          <cell r="F50">
            <v>2</v>
          </cell>
          <cell r="G50">
            <v>533.46</v>
          </cell>
          <cell r="H50" t="str">
            <v>Buenos Aires</v>
          </cell>
          <cell r="I50">
            <v>15</v>
          </cell>
          <cell r="J50" t="str">
            <v>Hormigón H 30</v>
          </cell>
          <cell r="K50" t="str">
            <v>m3</v>
          </cell>
          <cell r="L50">
            <v>0.62250000000000005</v>
          </cell>
          <cell r="M50">
            <v>2</v>
          </cell>
          <cell r="N50">
            <v>1.2450000000000001E-2</v>
          </cell>
          <cell r="O50">
            <v>0.63495000000000001</v>
          </cell>
          <cell r="P50">
            <v>9.52</v>
          </cell>
          <cell r="Q50">
            <v>542.98</v>
          </cell>
          <cell r="R50">
            <v>40060</v>
          </cell>
          <cell r="S50" t="str">
            <v>VR02B</v>
          </cell>
          <cell r="T50" t="str">
            <v>VR82</v>
          </cell>
        </row>
        <row r="51">
          <cell r="B51" t="str">
            <v>I003048</v>
          </cell>
          <cell r="C51" t="str">
            <v>Hormigón H 30 gunitado</v>
          </cell>
          <cell r="D51" t="str">
            <v>m3</v>
          </cell>
          <cell r="E51">
            <v>1000</v>
          </cell>
          <cell r="F51">
            <v>2</v>
          </cell>
          <cell r="G51">
            <v>1020</v>
          </cell>
          <cell r="H51" t="str">
            <v>Buenos Aires</v>
          </cell>
          <cell r="I51">
            <v>15</v>
          </cell>
          <cell r="J51" t="str">
            <v>Hormigón H 30 gunitado</v>
          </cell>
          <cell r="K51" t="str">
            <v>m3</v>
          </cell>
          <cell r="L51">
            <v>3.1125000000000003</v>
          </cell>
          <cell r="M51">
            <v>2</v>
          </cell>
          <cell r="N51">
            <v>6.2250000000000007E-2</v>
          </cell>
          <cell r="O51">
            <v>3.1747500000000004</v>
          </cell>
          <cell r="P51">
            <v>47.62</v>
          </cell>
          <cell r="Q51">
            <v>1067.6199999999999</v>
          </cell>
          <cell r="R51">
            <v>38625</v>
          </cell>
          <cell r="S51" t="str">
            <v>VR02</v>
          </cell>
          <cell r="T51" t="str">
            <v>VR82</v>
          </cell>
        </row>
        <row r="52">
          <cell r="B52" t="str">
            <v>I003049</v>
          </cell>
          <cell r="C52" t="str">
            <v>Juegos infantiles</v>
          </cell>
          <cell r="D52" t="str">
            <v>gl</v>
          </cell>
          <cell r="E52">
            <v>25000</v>
          </cell>
          <cell r="F52">
            <v>0</v>
          </cell>
          <cell r="G52">
            <v>25000</v>
          </cell>
          <cell r="H52" t="str">
            <v>Buenos Aires</v>
          </cell>
          <cell r="I52">
            <v>15</v>
          </cell>
          <cell r="J52" t="str">
            <v>Juegos infantiles</v>
          </cell>
          <cell r="K52" t="str">
            <v>gl</v>
          </cell>
          <cell r="L52">
            <v>31.125000000000004</v>
          </cell>
          <cell r="M52">
            <v>0</v>
          </cell>
          <cell r="N52">
            <v>0</v>
          </cell>
          <cell r="O52">
            <v>31.125000000000004</v>
          </cell>
          <cell r="P52">
            <v>466.88</v>
          </cell>
          <cell r="Q52">
            <v>25466.880000000001</v>
          </cell>
          <cell r="R52">
            <v>38625</v>
          </cell>
          <cell r="S52" t="str">
            <v>VR02</v>
          </cell>
          <cell r="T52" t="str">
            <v>VR82</v>
          </cell>
        </row>
        <row r="53">
          <cell r="B53" t="str">
            <v>I003050</v>
          </cell>
          <cell r="C53" t="str">
            <v>Junta alveolar 45x50mm</v>
          </cell>
          <cell r="D53" t="str">
            <v>ml</v>
          </cell>
          <cell r="E53">
            <v>42.3</v>
          </cell>
          <cell r="F53">
            <v>2</v>
          </cell>
          <cell r="G53">
            <v>43.15</v>
          </cell>
          <cell r="H53" t="str">
            <v>Buenos Aires</v>
          </cell>
          <cell r="I53">
            <v>15</v>
          </cell>
          <cell r="J53" t="str">
            <v>Junta alveolar 45x50mm</v>
          </cell>
          <cell r="K53" t="str">
            <v>ml</v>
          </cell>
          <cell r="L53">
            <v>0.31125000000000003</v>
          </cell>
          <cell r="M53">
            <v>2</v>
          </cell>
          <cell r="N53">
            <v>6.2250000000000005E-3</v>
          </cell>
          <cell r="O53">
            <v>0.31747500000000001</v>
          </cell>
          <cell r="P53">
            <v>4.76</v>
          </cell>
          <cell r="Q53">
            <v>47.91</v>
          </cell>
          <cell r="R53">
            <v>40344</v>
          </cell>
          <cell r="S53" t="str">
            <v>VR17</v>
          </cell>
          <cell r="T53" t="str">
            <v>VR82</v>
          </cell>
        </row>
        <row r="54">
          <cell r="B54" t="str">
            <v>I003051</v>
          </cell>
          <cell r="C54" t="str">
            <v>Junta alveolar 55x60mm</v>
          </cell>
          <cell r="D54" t="str">
            <v>ml</v>
          </cell>
          <cell r="E54">
            <v>42.3</v>
          </cell>
          <cell r="F54">
            <v>2</v>
          </cell>
          <cell r="G54">
            <v>43.15</v>
          </cell>
          <cell r="H54" t="str">
            <v>Buenos Aires</v>
          </cell>
          <cell r="I54">
            <v>15</v>
          </cell>
          <cell r="J54" t="str">
            <v>Junta alveolar 55x60mm</v>
          </cell>
          <cell r="K54" t="str">
            <v>ml</v>
          </cell>
          <cell r="L54">
            <v>0.31125000000000003</v>
          </cell>
          <cell r="M54">
            <v>2</v>
          </cell>
          <cell r="N54">
            <v>6.2250000000000005E-3</v>
          </cell>
          <cell r="O54">
            <v>0.31747500000000001</v>
          </cell>
          <cell r="P54">
            <v>4.76</v>
          </cell>
          <cell r="Q54">
            <v>47.91</v>
          </cell>
          <cell r="R54">
            <v>38664</v>
          </cell>
          <cell r="S54" t="str">
            <v>VR17</v>
          </cell>
          <cell r="T54" t="str">
            <v>VR82</v>
          </cell>
        </row>
        <row r="55">
          <cell r="B55" t="str">
            <v>I003052</v>
          </cell>
          <cell r="C55" t="str">
            <v>Junta alveolar 60x70mm</v>
          </cell>
          <cell r="D55" t="str">
            <v>ml</v>
          </cell>
          <cell r="E55">
            <v>60</v>
          </cell>
          <cell r="F55">
            <v>2</v>
          </cell>
          <cell r="G55">
            <v>61.2</v>
          </cell>
          <cell r="H55" t="str">
            <v>Buenos Aires</v>
          </cell>
          <cell r="I55">
            <v>15</v>
          </cell>
          <cell r="J55" t="str">
            <v>Junta alveolar 60x70mm</v>
          </cell>
          <cell r="K55" t="str">
            <v>ml</v>
          </cell>
          <cell r="L55">
            <v>0.31125000000000003</v>
          </cell>
          <cell r="M55">
            <v>2</v>
          </cell>
          <cell r="N55">
            <v>6.2250000000000005E-3</v>
          </cell>
          <cell r="O55">
            <v>0.31747500000000001</v>
          </cell>
          <cell r="P55">
            <v>4.76</v>
          </cell>
          <cell r="Q55">
            <v>65.960000000000008</v>
          </cell>
          <cell r="R55">
            <v>40344</v>
          </cell>
          <cell r="S55" t="str">
            <v>VR17</v>
          </cell>
          <cell r="T55" t="str">
            <v>VR82</v>
          </cell>
        </row>
        <row r="56">
          <cell r="B56" t="str">
            <v>I003053</v>
          </cell>
          <cell r="C56" t="str">
            <v>Kit de elementos de fijación para módulos</v>
          </cell>
          <cell r="D56" t="str">
            <v>nº</v>
          </cell>
          <cell r="E56">
            <v>63.99</v>
          </cell>
          <cell r="F56">
            <v>2</v>
          </cell>
          <cell r="G56">
            <v>65.27</v>
          </cell>
          <cell r="H56" t="str">
            <v>Buenos Aires</v>
          </cell>
          <cell r="I56">
            <v>15</v>
          </cell>
          <cell r="J56" t="str">
            <v>Kit de elementos de fijación para módulos</v>
          </cell>
          <cell r="K56" t="str">
            <v>nº</v>
          </cell>
          <cell r="L56">
            <v>0.31125000000000003</v>
          </cell>
          <cell r="M56">
            <v>2</v>
          </cell>
          <cell r="N56">
            <v>6.2250000000000005E-3</v>
          </cell>
          <cell r="O56">
            <v>0.31747500000000001</v>
          </cell>
          <cell r="P56">
            <v>4.76</v>
          </cell>
          <cell r="Q56">
            <v>70.03</v>
          </cell>
          <cell r="R56">
            <v>40344</v>
          </cell>
          <cell r="S56" t="str">
            <v>VR17</v>
          </cell>
          <cell r="T56" t="str">
            <v>VR82</v>
          </cell>
        </row>
        <row r="57">
          <cell r="B57" t="str">
            <v>I003054</v>
          </cell>
          <cell r="C57" t="str">
            <v>Masilla epoxi sellado</v>
          </cell>
          <cell r="D57" t="str">
            <v>kg</v>
          </cell>
          <cell r="E57">
            <v>77.63</v>
          </cell>
          <cell r="F57">
            <v>2</v>
          </cell>
          <cell r="G57">
            <v>79.180000000000007</v>
          </cell>
          <cell r="H57" t="str">
            <v>Buenos Aires</v>
          </cell>
          <cell r="I57">
            <v>15</v>
          </cell>
          <cell r="J57" t="str">
            <v>Masilla epoxi sellado</v>
          </cell>
          <cell r="K57" t="str">
            <v>kg</v>
          </cell>
          <cell r="L57">
            <v>0.31125000000000003</v>
          </cell>
          <cell r="M57">
            <v>2</v>
          </cell>
          <cell r="N57">
            <v>6.2250000000000005E-3</v>
          </cell>
          <cell r="O57">
            <v>0.31747500000000001</v>
          </cell>
          <cell r="P57">
            <v>4.76</v>
          </cell>
          <cell r="Q57">
            <v>83.940000000000012</v>
          </cell>
          <cell r="R57">
            <v>38664</v>
          </cell>
          <cell r="S57" t="str">
            <v>VR17</v>
          </cell>
          <cell r="T57" t="str">
            <v>VR82</v>
          </cell>
        </row>
        <row r="58">
          <cell r="B58" t="str">
            <v>I003055</v>
          </cell>
          <cell r="C58" t="str">
            <v>Módulos metálicos</v>
          </cell>
          <cell r="D58" t="str">
            <v>nº</v>
          </cell>
          <cell r="E58">
            <v>4223.9399999999996</v>
          </cell>
          <cell r="F58">
            <v>2</v>
          </cell>
          <cell r="G58">
            <v>4308.42</v>
          </cell>
          <cell r="H58" t="str">
            <v>Buenos Aires</v>
          </cell>
          <cell r="I58">
            <v>15</v>
          </cell>
          <cell r="J58" t="str">
            <v>Módulos metálicos</v>
          </cell>
          <cell r="K58" t="str">
            <v>nº</v>
          </cell>
          <cell r="L58">
            <v>3.1125000000000003</v>
          </cell>
          <cell r="M58">
            <v>2</v>
          </cell>
          <cell r="N58">
            <v>6.2250000000000007E-2</v>
          </cell>
          <cell r="O58">
            <v>3.1747500000000004</v>
          </cell>
          <cell r="P58">
            <v>47.62</v>
          </cell>
          <cell r="Q58">
            <v>4356.04</v>
          </cell>
          <cell r="R58">
            <v>38664</v>
          </cell>
          <cell r="S58" t="str">
            <v>VR17</v>
          </cell>
          <cell r="T58" t="str">
            <v>VR82</v>
          </cell>
        </row>
        <row r="59">
          <cell r="B59" t="str">
            <v>I003056</v>
          </cell>
          <cell r="C59" t="str">
            <v>Mortero de alta resistencia tipo SIKA PATCH</v>
          </cell>
          <cell r="D59" t="str">
            <v>Kg</v>
          </cell>
          <cell r="E59">
            <v>11.23</v>
          </cell>
          <cell r="F59">
            <v>2</v>
          </cell>
          <cell r="G59">
            <v>11.45</v>
          </cell>
          <cell r="H59" t="str">
            <v>Buenos Aires</v>
          </cell>
          <cell r="I59">
            <v>15</v>
          </cell>
          <cell r="J59" t="str">
            <v>Mortero de alta resistencia tipo SIKA PATCH</v>
          </cell>
          <cell r="K59" t="str">
            <v>Kg</v>
          </cell>
          <cell r="L59">
            <v>0.15562500000000001</v>
          </cell>
          <cell r="M59">
            <v>2</v>
          </cell>
          <cell r="N59">
            <v>3.1125000000000002E-3</v>
          </cell>
          <cell r="O59">
            <v>0.1587375</v>
          </cell>
          <cell r="P59">
            <v>2.38</v>
          </cell>
          <cell r="Q59">
            <v>13.829999999999998</v>
          </cell>
          <cell r="R59">
            <v>38581</v>
          </cell>
          <cell r="S59" t="str">
            <v>VR02B</v>
          </cell>
          <cell r="T59" t="str">
            <v>VR82</v>
          </cell>
        </row>
        <row r="60">
          <cell r="B60" t="str">
            <v>I003057</v>
          </cell>
          <cell r="C60" t="str">
            <v>Mortero para reparaciones tipo Sikamonotop 615</v>
          </cell>
          <cell r="D60" t="str">
            <v>Kg</v>
          </cell>
          <cell r="E60">
            <v>6.16</v>
          </cell>
          <cell r="F60">
            <v>2</v>
          </cell>
          <cell r="G60">
            <v>6.28</v>
          </cell>
          <cell r="H60" t="str">
            <v>Buenos Aires</v>
          </cell>
          <cell r="I60">
            <v>15</v>
          </cell>
          <cell r="J60" t="str">
            <v>Mortero para reparaciones tipo Sikamonotop 615</v>
          </cell>
          <cell r="K60" t="str">
            <v>Kg</v>
          </cell>
          <cell r="L60">
            <v>6.2250000000000007E-2</v>
          </cell>
          <cell r="M60">
            <v>2</v>
          </cell>
          <cell r="N60">
            <v>1.2450000000000002E-3</v>
          </cell>
          <cell r="O60">
            <v>6.349500000000001E-2</v>
          </cell>
          <cell r="P60">
            <v>0.95</v>
          </cell>
          <cell r="Q60">
            <v>7.23</v>
          </cell>
          <cell r="R60">
            <v>38664</v>
          </cell>
          <cell r="S60" t="str">
            <v>VR35</v>
          </cell>
          <cell r="T60" t="str">
            <v>VR82</v>
          </cell>
        </row>
        <row r="61">
          <cell r="B61" t="str">
            <v>I003058</v>
          </cell>
          <cell r="C61" t="str">
            <v>Sistema de riego</v>
          </cell>
          <cell r="D61" t="str">
            <v>gl</v>
          </cell>
          <cell r="E61">
            <v>50000</v>
          </cell>
          <cell r="F61">
            <v>0</v>
          </cell>
          <cell r="G61">
            <v>50000</v>
          </cell>
          <cell r="H61" t="str">
            <v>Buenos Aires</v>
          </cell>
          <cell r="I61">
            <v>15</v>
          </cell>
          <cell r="J61" t="str">
            <v>Sistema de riego</v>
          </cell>
          <cell r="K61" t="str">
            <v>gl</v>
          </cell>
          <cell r="L61">
            <v>31.125000000000004</v>
          </cell>
          <cell r="M61">
            <v>0</v>
          </cell>
          <cell r="N61">
            <v>0</v>
          </cell>
          <cell r="O61">
            <v>31.125000000000004</v>
          </cell>
          <cell r="P61">
            <v>466.88</v>
          </cell>
          <cell r="Q61">
            <v>50466.879999999997</v>
          </cell>
          <cell r="R61">
            <v>38581</v>
          </cell>
          <cell r="S61" t="str">
            <v>VR02B</v>
          </cell>
          <cell r="T61" t="str">
            <v>VR82</v>
          </cell>
        </row>
        <row r="62">
          <cell r="B62" t="str">
            <v>I003059</v>
          </cell>
          <cell r="C62" t="str">
            <v>Niples de inyección</v>
          </cell>
          <cell r="D62" t="str">
            <v>nº</v>
          </cell>
          <cell r="E62">
            <v>5.62</v>
          </cell>
          <cell r="F62">
            <v>2</v>
          </cell>
          <cell r="G62">
            <v>5.73</v>
          </cell>
          <cell r="H62" t="str">
            <v>Buenos Aires</v>
          </cell>
          <cell r="I62">
            <v>15</v>
          </cell>
          <cell r="J62" t="str">
            <v>Niples de inyección</v>
          </cell>
          <cell r="K62" t="str">
            <v>nº</v>
          </cell>
          <cell r="L62">
            <v>6.2250000000000007E-2</v>
          </cell>
          <cell r="M62">
            <v>2</v>
          </cell>
          <cell r="N62">
            <v>1.2450000000000002E-3</v>
          </cell>
          <cell r="O62">
            <v>6.349500000000001E-2</v>
          </cell>
          <cell r="P62">
            <v>0.95</v>
          </cell>
          <cell r="Q62">
            <v>6.6800000000000006</v>
          </cell>
          <cell r="R62">
            <v>37705</v>
          </cell>
          <cell r="S62" t="str">
            <v>VR02</v>
          </cell>
          <cell r="T62" t="str">
            <v>VR82</v>
          </cell>
        </row>
        <row r="63">
          <cell r="B63" t="str">
            <v>I003060</v>
          </cell>
          <cell r="C63" t="str">
            <v>Piedra partida</v>
          </cell>
          <cell r="D63" t="str">
            <v>m3</v>
          </cell>
          <cell r="E63">
            <v>250</v>
          </cell>
          <cell r="F63">
            <v>2</v>
          </cell>
          <cell r="G63">
            <v>255</v>
          </cell>
          <cell r="H63" t="str">
            <v>Buenos Aires</v>
          </cell>
          <cell r="I63">
            <v>15</v>
          </cell>
          <cell r="J63" t="str">
            <v>Piedra partida</v>
          </cell>
          <cell r="K63" t="str">
            <v>m3</v>
          </cell>
          <cell r="L63">
            <v>0.62250000000000005</v>
          </cell>
          <cell r="M63">
            <v>2</v>
          </cell>
          <cell r="N63">
            <v>1.2450000000000001E-2</v>
          </cell>
          <cell r="O63">
            <v>0.63495000000000001</v>
          </cell>
          <cell r="P63">
            <v>9.52</v>
          </cell>
          <cell r="Q63">
            <v>264.52</v>
          </cell>
          <cell r="R63">
            <v>37705</v>
          </cell>
          <cell r="S63" t="str">
            <v>VR02</v>
          </cell>
          <cell r="T63" t="str">
            <v>VR82</v>
          </cell>
        </row>
        <row r="64">
          <cell r="B64" t="str">
            <v>I003061</v>
          </cell>
          <cell r="C64" t="str">
            <v>Pintura epoxi autoimprimante altos sólidos</v>
          </cell>
          <cell r="D64" t="str">
            <v>lt</v>
          </cell>
          <cell r="E64">
            <v>70</v>
          </cell>
          <cell r="F64">
            <v>2</v>
          </cell>
          <cell r="G64">
            <v>71.400000000000006</v>
          </cell>
          <cell r="H64" t="str">
            <v>Buenos Aires</v>
          </cell>
          <cell r="I64">
            <v>15</v>
          </cell>
          <cell r="J64" t="str">
            <v>Pintura epoxi autoimprimante altos sólidos</v>
          </cell>
          <cell r="K64" t="str">
            <v>lt</v>
          </cell>
          <cell r="L64">
            <v>0.31125000000000003</v>
          </cell>
          <cell r="M64">
            <v>2</v>
          </cell>
          <cell r="N64">
            <v>6.2250000000000005E-3</v>
          </cell>
          <cell r="O64">
            <v>0.31747500000000001</v>
          </cell>
          <cell r="P64">
            <v>4.76</v>
          </cell>
          <cell r="Q64">
            <v>76.160000000000011</v>
          </cell>
          <cell r="R64">
            <v>40060</v>
          </cell>
          <cell r="S64" t="str">
            <v>VR02</v>
          </cell>
          <cell r="T64" t="str">
            <v>VR82</v>
          </cell>
        </row>
        <row r="65">
          <cell r="B65" t="str">
            <v>I003062</v>
          </cell>
          <cell r="C65" t="str">
            <v>Pintura poliuretano alifático</v>
          </cell>
          <cell r="D65" t="str">
            <v>lt</v>
          </cell>
          <cell r="E65">
            <v>100</v>
          </cell>
          <cell r="F65">
            <v>2</v>
          </cell>
          <cell r="G65">
            <v>102</v>
          </cell>
          <cell r="H65" t="str">
            <v>Buenos Aires</v>
          </cell>
          <cell r="I65">
            <v>15</v>
          </cell>
          <cell r="J65" t="str">
            <v>Pintura poliuretano alifático</v>
          </cell>
          <cell r="K65" t="str">
            <v>lt</v>
          </cell>
          <cell r="L65">
            <v>0.62250000000000005</v>
          </cell>
          <cell r="M65">
            <v>2</v>
          </cell>
          <cell r="N65">
            <v>1.2450000000000001E-2</v>
          </cell>
          <cell r="O65">
            <v>0.63495000000000001</v>
          </cell>
          <cell r="P65">
            <v>9.52</v>
          </cell>
          <cell r="Q65">
            <v>111.52</v>
          </cell>
          <cell r="R65">
            <v>38664</v>
          </cell>
          <cell r="S65" t="str">
            <v>VR49</v>
          </cell>
          <cell r="T65" t="str">
            <v>VR82</v>
          </cell>
        </row>
        <row r="66">
          <cell r="B66" t="str">
            <v>I003063</v>
          </cell>
          <cell r="C66" t="str">
            <v>Programador 6 estaciones</v>
          </cell>
          <cell r="D66" t="str">
            <v>nº</v>
          </cell>
          <cell r="E66">
            <v>5000</v>
          </cell>
          <cell r="F66">
            <v>2</v>
          </cell>
          <cell r="G66">
            <v>5100</v>
          </cell>
          <cell r="H66" t="str">
            <v>Buenos Aires</v>
          </cell>
          <cell r="I66">
            <v>15</v>
          </cell>
          <cell r="J66" t="str">
            <v>Programador 6 estaciones</v>
          </cell>
          <cell r="K66" t="str">
            <v>nº</v>
          </cell>
          <cell r="L66">
            <v>3.1125000000000003</v>
          </cell>
          <cell r="M66">
            <v>2</v>
          </cell>
          <cell r="N66">
            <v>6.2250000000000007E-2</v>
          </cell>
          <cell r="O66">
            <v>3.1747500000000004</v>
          </cell>
          <cell r="P66">
            <v>47.62</v>
          </cell>
          <cell r="Q66">
            <v>5147.62</v>
          </cell>
          <cell r="R66">
            <v>37928</v>
          </cell>
          <cell r="S66" t="str">
            <v>VR49</v>
          </cell>
          <cell r="T66" t="str">
            <v>VR82</v>
          </cell>
        </row>
        <row r="67">
          <cell r="B67" t="str">
            <v>I003064</v>
          </cell>
          <cell r="C67" t="str">
            <v>Provisión de tierra negra</v>
          </cell>
          <cell r="D67" t="str">
            <v>m3</v>
          </cell>
          <cell r="E67">
            <v>140</v>
          </cell>
          <cell r="F67">
            <v>2</v>
          </cell>
          <cell r="G67">
            <v>142.80000000000001</v>
          </cell>
          <cell r="H67" t="str">
            <v>Buenos Aires</v>
          </cell>
          <cell r="I67">
            <v>15</v>
          </cell>
          <cell r="J67" t="str">
            <v>Provisión de tierra negra</v>
          </cell>
          <cell r="K67" t="str">
            <v>m3</v>
          </cell>
          <cell r="L67">
            <v>0.62250000000000005</v>
          </cell>
          <cell r="M67">
            <v>2</v>
          </cell>
          <cell r="N67">
            <v>1.2450000000000001E-2</v>
          </cell>
          <cell r="O67">
            <v>0.63495000000000001</v>
          </cell>
          <cell r="P67">
            <v>9.52</v>
          </cell>
          <cell r="Q67">
            <v>152.32000000000002</v>
          </cell>
          <cell r="R67">
            <v>37704</v>
          </cell>
          <cell r="S67" t="str">
            <v>VR35</v>
          </cell>
          <cell r="T67" t="str">
            <v>VR82</v>
          </cell>
        </row>
        <row r="68">
          <cell r="B68" t="str">
            <v>I003065</v>
          </cell>
          <cell r="C68" t="str">
            <v>Puente unión Sikadur 32</v>
          </cell>
          <cell r="D68" t="str">
            <v>Kg</v>
          </cell>
          <cell r="E68">
            <v>83.77</v>
          </cell>
          <cell r="F68">
            <v>2</v>
          </cell>
          <cell r="G68">
            <v>85.45</v>
          </cell>
          <cell r="H68" t="str">
            <v>Buenos Aires</v>
          </cell>
          <cell r="I68">
            <v>15</v>
          </cell>
          <cell r="J68" t="str">
            <v>Puente unión Sikadur 32</v>
          </cell>
          <cell r="K68" t="str">
            <v>Kg</v>
          </cell>
          <cell r="L68">
            <v>0.31125000000000003</v>
          </cell>
          <cell r="M68">
            <v>2</v>
          </cell>
          <cell r="N68">
            <v>6.2250000000000005E-3</v>
          </cell>
          <cell r="O68">
            <v>0.31747500000000001</v>
          </cell>
          <cell r="P68">
            <v>4.76</v>
          </cell>
          <cell r="Q68">
            <v>90.210000000000008</v>
          </cell>
          <cell r="R68">
            <v>37704</v>
          </cell>
          <cell r="S68" t="str">
            <v>VR35</v>
          </cell>
          <cell r="T68" t="str">
            <v>VR82</v>
          </cell>
        </row>
        <row r="69">
          <cell r="B69" t="str">
            <v>I003066</v>
          </cell>
          <cell r="C69" t="str">
            <v>Refuerzo en lámina fibra de carbono SikaCarbodur 512</v>
          </cell>
          <cell r="D69" t="str">
            <v>m2</v>
          </cell>
          <cell r="E69">
            <v>145.58000000000001</v>
          </cell>
          <cell r="F69">
            <v>2</v>
          </cell>
          <cell r="G69">
            <v>148.49</v>
          </cell>
          <cell r="H69" t="str">
            <v>Buenos Aires</v>
          </cell>
          <cell r="I69">
            <v>15</v>
          </cell>
          <cell r="J69" t="str">
            <v>Refuerzo en lámina fibra de carbono SikaCarbodur 512</v>
          </cell>
          <cell r="K69" t="str">
            <v>m2</v>
          </cell>
          <cell r="L69">
            <v>0.62250000000000005</v>
          </cell>
          <cell r="M69">
            <v>2</v>
          </cell>
          <cell r="N69">
            <v>1.2450000000000001E-2</v>
          </cell>
          <cell r="O69">
            <v>0.63495000000000001</v>
          </cell>
          <cell r="P69">
            <v>9.52</v>
          </cell>
          <cell r="Q69">
            <v>158.01000000000002</v>
          </cell>
          <cell r="R69">
            <v>37704</v>
          </cell>
          <cell r="S69" t="str">
            <v>VR35</v>
          </cell>
          <cell r="T69" t="str">
            <v>VR82</v>
          </cell>
        </row>
        <row r="70">
          <cell r="B70" t="str">
            <v>I003067</v>
          </cell>
          <cell r="C70" t="str">
            <v>Resina epoxi Sikadur 52 inyeccion</v>
          </cell>
          <cell r="D70" t="str">
            <v>kg</v>
          </cell>
          <cell r="E70">
            <v>137.66</v>
          </cell>
          <cell r="F70">
            <v>2</v>
          </cell>
          <cell r="G70">
            <v>140.41</v>
          </cell>
          <cell r="H70" t="str">
            <v>Buenos Aires</v>
          </cell>
          <cell r="I70">
            <v>15</v>
          </cell>
          <cell r="J70" t="str">
            <v>Resina epoxi Sikadur 52 inyeccion</v>
          </cell>
          <cell r="K70" t="str">
            <v>kg</v>
          </cell>
          <cell r="L70">
            <v>0.62250000000000005</v>
          </cell>
          <cell r="M70">
            <v>2</v>
          </cell>
          <cell r="N70">
            <v>1.2450000000000001E-2</v>
          </cell>
          <cell r="O70">
            <v>0.63495000000000001</v>
          </cell>
          <cell r="P70">
            <v>9.52</v>
          </cell>
          <cell r="Q70">
            <v>149.93</v>
          </cell>
          <cell r="R70">
            <v>37704</v>
          </cell>
          <cell r="S70" t="str">
            <v>VR35</v>
          </cell>
          <cell r="T70" t="str">
            <v>VR82</v>
          </cell>
        </row>
        <row r="71">
          <cell r="B71" t="str">
            <v>I003068</v>
          </cell>
          <cell r="C71" t="str">
            <v>Rodamientos para rueda etc</v>
          </cell>
          <cell r="D71" t="str">
            <v>nº</v>
          </cell>
          <cell r="E71">
            <v>121595.83499999999</v>
          </cell>
          <cell r="F71">
            <v>2</v>
          </cell>
          <cell r="G71">
            <v>124027.75</v>
          </cell>
          <cell r="H71" t="str">
            <v>Buenos Aires</v>
          </cell>
          <cell r="I71">
            <v>15</v>
          </cell>
          <cell r="J71" t="str">
            <v>Rodamientos para rueda etc</v>
          </cell>
          <cell r="K71" t="str">
            <v>nº</v>
          </cell>
          <cell r="L71">
            <v>3.1125000000000003</v>
          </cell>
          <cell r="M71">
            <v>2</v>
          </cell>
          <cell r="N71">
            <v>6.2250000000000007E-2</v>
          </cell>
          <cell r="O71">
            <v>3.1747500000000004</v>
          </cell>
          <cell r="P71">
            <v>47.62</v>
          </cell>
          <cell r="Q71">
            <v>124075.37</v>
          </cell>
          <cell r="R71">
            <v>37704</v>
          </cell>
          <cell r="S71" t="str">
            <v>VR35</v>
          </cell>
          <cell r="T71" t="str">
            <v>VR82</v>
          </cell>
        </row>
        <row r="72">
          <cell r="B72" t="str">
            <v>I003069</v>
          </cell>
          <cell r="C72" t="str">
            <v>Rotores</v>
          </cell>
          <cell r="D72" t="str">
            <v>nº</v>
          </cell>
          <cell r="E72">
            <v>150</v>
          </cell>
          <cell r="F72">
            <v>2</v>
          </cell>
          <cell r="G72">
            <v>153</v>
          </cell>
          <cell r="H72" t="str">
            <v>Buenos Aires</v>
          </cell>
          <cell r="I72">
            <v>15</v>
          </cell>
          <cell r="J72" t="str">
            <v>Rotores</v>
          </cell>
          <cell r="K72" t="str">
            <v>nº</v>
          </cell>
          <cell r="L72">
            <v>0.62250000000000005</v>
          </cell>
          <cell r="M72">
            <v>2</v>
          </cell>
          <cell r="N72">
            <v>1.2450000000000001E-2</v>
          </cell>
          <cell r="O72">
            <v>0.63495000000000001</v>
          </cell>
          <cell r="P72">
            <v>9.52</v>
          </cell>
          <cell r="Q72">
            <v>162.52000000000001</v>
          </cell>
          <cell r="R72">
            <v>37704</v>
          </cell>
          <cell r="S72" t="str">
            <v>VR35</v>
          </cell>
          <cell r="T72" t="str">
            <v>VR82</v>
          </cell>
        </row>
        <row r="73">
          <cell r="B73" t="str">
            <v>I003070</v>
          </cell>
          <cell r="C73" t="str">
            <v>Sensor de lluvia</v>
          </cell>
          <cell r="D73" t="str">
            <v>nº</v>
          </cell>
          <cell r="E73">
            <v>8000</v>
          </cell>
          <cell r="F73">
            <v>2</v>
          </cell>
          <cell r="G73">
            <v>8160</v>
          </cell>
          <cell r="H73" t="str">
            <v>Buenos Aires</v>
          </cell>
          <cell r="I73">
            <v>15</v>
          </cell>
          <cell r="J73" t="str">
            <v>Sensor de lluvia</v>
          </cell>
          <cell r="K73" t="str">
            <v>nº</v>
          </cell>
          <cell r="L73">
            <v>3.1125000000000003</v>
          </cell>
          <cell r="M73">
            <v>2</v>
          </cell>
          <cell r="N73">
            <v>6.2250000000000007E-2</v>
          </cell>
          <cell r="O73">
            <v>3.1747500000000004</v>
          </cell>
          <cell r="P73">
            <v>47.62</v>
          </cell>
          <cell r="Q73">
            <v>8207.6200000000008</v>
          </cell>
          <cell r="R73">
            <v>39223</v>
          </cell>
          <cell r="S73" t="str">
            <v>VR40</v>
          </cell>
          <cell r="T73" t="str">
            <v>VR82</v>
          </cell>
        </row>
        <row r="74">
          <cell r="B74" t="str">
            <v>I003071</v>
          </cell>
          <cell r="C74" t="str">
            <v>Sigunita L 500 AR</v>
          </cell>
          <cell r="D74" t="str">
            <v>kg</v>
          </cell>
          <cell r="E74">
            <v>9.09</v>
          </cell>
          <cell r="F74">
            <v>2</v>
          </cell>
          <cell r="G74">
            <v>9.27</v>
          </cell>
          <cell r="H74" t="str">
            <v>Buenos Aires</v>
          </cell>
          <cell r="I74">
            <v>15</v>
          </cell>
          <cell r="J74" t="str">
            <v>Sigunita L 500 AR</v>
          </cell>
          <cell r="K74" t="str">
            <v>kg</v>
          </cell>
          <cell r="L74">
            <v>0.15562500000000001</v>
          </cell>
          <cell r="M74">
            <v>2</v>
          </cell>
          <cell r="N74">
            <v>3.1125000000000002E-3</v>
          </cell>
          <cell r="O74">
            <v>0.1587375</v>
          </cell>
          <cell r="P74">
            <v>2.38</v>
          </cell>
          <cell r="Q74">
            <v>11.649999999999999</v>
          </cell>
          <cell r="R74">
            <v>37704</v>
          </cell>
          <cell r="S74" t="str">
            <v>VR35</v>
          </cell>
          <cell r="T74" t="str">
            <v>VR82</v>
          </cell>
        </row>
        <row r="75">
          <cell r="B75" t="str">
            <v>I003072</v>
          </cell>
          <cell r="C75" t="str">
            <v>Sika Anchorfix 2</v>
          </cell>
          <cell r="D75" t="str">
            <v>nº</v>
          </cell>
          <cell r="E75">
            <v>117.9</v>
          </cell>
          <cell r="F75">
            <v>2</v>
          </cell>
          <cell r="G75">
            <v>120.26</v>
          </cell>
          <cell r="H75" t="str">
            <v>Buenos Aires</v>
          </cell>
          <cell r="I75">
            <v>15</v>
          </cell>
          <cell r="J75" t="str">
            <v>Sika Anchorfix 2</v>
          </cell>
          <cell r="K75" t="str">
            <v>nº</v>
          </cell>
          <cell r="L75">
            <v>0.62250000000000005</v>
          </cell>
          <cell r="M75">
            <v>2</v>
          </cell>
          <cell r="N75">
            <v>1.2450000000000001E-2</v>
          </cell>
          <cell r="O75">
            <v>0.63495000000000001</v>
          </cell>
          <cell r="P75">
            <v>9.52</v>
          </cell>
          <cell r="Q75">
            <v>129.78</v>
          </cell>
          <cell r="R75">
            <v>37704</v>
          </cell>
          <cell r="S75" t="str">
            <v>VR35</v>
          </cell>
          <cell r="T75" t="str">
            <v>VR82</v>
          </cell>
        </row>
        <row r="76">
          <cell r="B76" t="str">
            <v>I003073</v>
          </cell>
          <cell r="C76" t="str">
            <v>Sika Armatec 110</v>
          </cell>
          <cell r="D76" t="str">
            <v>Kg</v>
          </cell>
          <cell r="E76">
            <v>53.48</v>
          </cell>
          <cell r="F76">
            <v>2</v>
          </cell>
          <cell r="G76">
            <v>54.55</v>
          </cell>
          <cell r="H76" t="str">
            <v>Buenos Aires</v>
          </cell>
          <cell r="I76">
            <v>15</v>
          </cell>
          <cell r="J76" t="str">
            <v>Sika Armatec 110</v>
          </cell>
          <cell r="K76" t="str">
            <v>Kg</v>
          </cell>
          <cell r="L76">
            <v>0.31125000000000003</v>
          </cell>
          <cell r="M76">
            <v>2</v>
          </cell>
          <cell r="N76">
            <v>6.2250000000000005E-3</v>
          </cell>
          <cell r="O76">
            <v>0.31747500000000001</v>
          </cell>
          <cell r="P76">
            <v>4.76</v>
          </cell>
          <cell r="Q76">
            <v>59.309999999999995</v>
          </cell>
          <cell r="R76">
            <v>40060</v>
          </cell>
          <cell r="S76" t="str">
            <v>VR63</v>
          </cell>
          <cell r="T76" t="str">
            <v>VR82</v>
          </cell>
        </row>
        <row r="77">
          <cell r="B77" t="str">
            <v>I003074</v>
          </cell>
          <cell r="C77" t="str">
            <v>Sika grout 212</v>
          </cell>
          <cell r="D77" t="str">
            <v>Kg</v>
          </cell>
          <cell r="E77">
            <v>2</v>
          </cell>
          <cell r="F77">
            <v>2</v>
          </cell>
          <cell r="G77">
            <v>2.04</v>
          </cell>
          <cell r="H77" t="str">
            <v>Buenos Aires</v>
          </cell>
          <cell r="I77">
            <v>15</v>
          </cell>
          <cell r="J77" t="str">
            <v>Sika grout 212</v>
          </cell>
          <cell r="K77" t="str">
            <v>Kg</v>
          </cell>
          <cell r="L77">
            <v>3.1125000000000003E-2</v>
          </cell>
          <cell r="M77">
            <v>2</v>
          </cell>
          <cell r="N77">
            <v>6.2250000000000011E-4</v>
          </cell>
          <cell r="O77">
            <v>3.1747500000000005E-2</v>
          </cell>
          <cell r="P77">
            <v>0.48</v>
          </cell>
          <cell r="Q77">
            <v>2.52</v>
          </cell>
          <cell r="R77">
            <v>39800</v>
          </cell>
          <cell r="S77" t="str">
            <v>VR63</v>
          </cell>
          <cell r="T77" t="str">
            <v>VR82</v>
          </cell>
        </row>
        <row r="78">
          <cell r="B78" t="str">
            <v>I003075</v>
          </cell>
          <cell r="C78" t="str">
            <v>Sikadur 30</v>
          </cell>
          <cell r="D78" t="str">
            <v>Kg</v>
          </cell>
          <cell r="E78">
            <v>74</v>
          </cell>
          <cell r="F78">
            <v>2</v>
          </cell>
          <cell r="G78">
            <v>75.48</v>
          </cell>
          <cell r="H78" t="str">
            <v>Buenos Aires</v>
          </cell>
          <cell r="I78">
            <v>15</v>
          </cell>
          <cell r="J78" t="str">
            <v>Sikadur 30</v>
          </cell>
          <cell r="K78" t="str">
            <v>Kg</v>
          </cell>
          <cell r="L78">
            <v>0.31125000000000003</v>
          </cell>
          <cell r="M78">
            <v>2</v>
          </cell>
          <cell r="N78">
            <v>6.2250000000000005E-3</v>
          </cell>
          <cell r="O78">
            <v>0.31747500000000001</v>
          </cell>
          <cell r="P78">
            <v>4.76</v>
          </cell>
          <cell r="Q78">
            <v>80.240000000000009</v>
          </cell>
          <cell r="R78">
            <v>38581</v>
          </cell>
          <cell r="S78" t="str">
            <v>VR40</v>
          </cell>
          <cell r="T78" t="str">
            <v>VR82</v>
          </cell>
        </row>
        <row r="79">
          <cell r="B79" t="str">
            <v>I003076</v>
          </cell>
          <cell r="C79" t="str">
            <v>Sist.Circuito cerrado de TV</v>
          </cell>
          <cell r="D79" t="str">
            <v>gl</v>
          </cell>
          <cell r="E79">
            <v>62250</v>
          </cell>
          <cell r="F79">
            <v>0</v>
          </cell>
          <cell r="G79">
            <v>62250</v>
          </cell>
          <cell r="H79" t="str">
            <v>Buenos Aires</v>
          </cell>
          <cell r="I79">
            <v>15</v>
          </cell>
          <cell r="J79" t="str">
            <v>Sist.Circuito cerrado de TV</v>
          </cell>
          <cell r="K79" t="str">
            <v>gl</v>
          </cell>
          <cell r="L79">
            <v>31.125000000000004</v>
          </cell>
          <cell r="M79">
            <v>0</v>
          </cell>
          <cell r="N79">
            <v>0</v>
          </cell>
          <cell r="O79">
            <v>31.125000000000004</v>
          </cell>
          <cell r="P79">
            <v>466.88</v>
          </cell>
          <cell r="Q79">
            <v>62716.88</v>
          </cell>
          <cell r="R79">
            <v>38664</v>
          </cell>
          <cell r="S79" t="str">
            <v>VR40</v>
          </cell>
          <cell r="T79" t="str">
            <v>VR82</v>
          </cell>
        </row>
        <row r="80">
          <cell r="B80" t="str">
            <v>I003077</v>
          </cell>
          <cell r="C80" t="str">
            <v>Sist.Control de centro operativo</v>
          </cell>
          <cell r="D80" t="str">
            <v>gl</v>
          </cell>
          <cell r="E80">
            <v>25000</v>
          </cell>
          <cell r="F80">
            <v>0</v>
          </cell>
          <cell r="G80">
            <v>25000</v>
          </cell>
          <cell r="H80" t="str">
            <v>Buenos Aires</v>
          </cell>
          <cell r="I80">
            <v>15</v>
          </cell>
          <cell r="J80" t="str">
            <v>Sist.Control de centro operativo</v>
          </cell>
          <cell r="K80" t="str">
            <v>gl</v>
          </cell>
          <cell r="L80">
            <v>31.125000000000004</v>
          </cell>
          <cell r="M80">
            <v>0</v>
          </cell>
          <cell r="N80">
            <v>0</v>
          </cell>
          <cell r="O80">
            <v>31.125000000000004</v>
          </cell>
          <cell r="P80">
            <v>466.88</v>
          </cell>
          <cell r="Q80">
            <v>25466.880000000001</v>
          </cell>
          <cell r="R80">
            <v>37848</v>
          </cell>
          <cell r="S80" t="str">
            <v>VR12</v>
          </cell>
          <cell r="T80" t="str">
            <v>VR82</v>
          </cell>
        </row>
        <row r="81">
          <cell r="B81" t="str">
            <v>I003078</v>
          </cell>
          <cell r="C81" t="str">
            <v>Solventes solo para pintura</v>
          </cell>
          <cell r="D81" t="str">
            <v>lt</v>
          </cell>
          <cell r="E81">
            <v>18.824999999999999</v>
          </cell>
          <cell r="F81">
            <v>2</v>
          </cell>
          <cell r="G81">
            <v>19.2</v>
          </cell>
          <cell r="H81" t="str">
            <v>Buenos Aires</v>
          </cell>
          <cell r="I81">
            <v>15</v>
          </cell>
          <cell r="J81" t="str">
            <v>Solventes solo para pintura</v>
          </cell>
          <cell r="K81" t="str">
            <v>lt</v>
          </cell>
          <cell r="L81">
            <v>0.15562500000000001</v>
          </cell>
          <cell r="M81">
            <v>2</v>
          </cell>
          <cell r="N81">
            <v>3.1125000000000002E-3</v>
          </cell>
          <cell r="O81">
            <v>0.1587375</v>
          </cell>
          <cell r="P81">
            <v>2.38</v>
          </cell>
          <cell r="Q81">
            <v>21.58</v>
          </cell>
          <cell r="R81">
            <v>39745</v>
          </cell>
          <cell r="S81" t="str">
            <v>VR12</v>
          </cell>
          <cell r="T81" t="str">
            <v>VR82</v>
          </cell>
        </row>
        <row r="82">
          <cell r="B82" t="str">
            <v>I003079</v>
          </cell>
          <cell r="C82" t="str">
            <v>Tanque 2000 lts Rotoplast</v>
          </cell>
          <cell r="D82" t="str">
            <v>nº</v>
          </cell>
          <cell r="E82">
            <v>1339</v>
          </cell>
          <cell r="F82">
            <v>2</v>
          </cell>
          <cell r="G82">
            <v>1365.78</v>
          </cell>
          <cell r="H82" t="str">
            <v>Buenos Aires</v>
          </cell>
          <cell r="I82">
            <v>15</v>
          </cell>
          <cell r="J82" t="str">
            <v>Tanque 2000 lts Rotoplast</v>
          </cell>
          <cell r="K82" t="str">
            <v>nº</v>
          </cell>
          <cell r="L82">
            <v>3.1125000000000003</v>
          </cell>
          <cell r="M82">
            <v>2</v>
          </cell>
          <cell r="N82">
            <v>6.2250000000000007E-2</v>
          </cell>
          <cell r="O82">
            <v>3.1747500000000004</v>
          </cell>
          <cell r="P82">
            <v>47.62</v>
          </cell>
          <cell r="Q82">
            <v>1413.3999999999999</v>
          </cell>
          <cell r="R82">
            <v>37928</v>
          </cell>
          <cell r="S82" t="str">
            <v>VR40</v>
          </cell>
          <cell r="T82" t="str">
            <v>VR82</v>
          </cell>
        </row>
        <row r="83">
          <cell r="B83" t="str">
            <v>I003080</v>
          </cell>
          <cell r="C83" t="str">
            <v>Tirantería madera dura 80mm c/fijaciones</v>
          </cell>
          <cell r="D83" t="str">
            <v>ml</v>
          </cell>
          <cell r="E83">
            <v>316.08</v>
          </cell>
          <cell r="F83">
            <v>2</v>
          </cell>
          <cell r="G83">
            <v>322.39999999999998</v>
          </cell>
          <cell r="H83" t="str">
            <v>Buenos Aires</v>
          </cell>
          <cell r="I83">
            <v>15</v>
          </cell>
          <cell r="J83" t="str">
            <v>Tirantería madera dura 80mm c/fijaciones</v>
          </cell>
          <cell r="K83" t="str">
            <v>ml</v>
          </cell>
          <cell r="L83">
            <v>0.62250000000000005</v>
          </cell>
          <cell r="M83">
            <v>2</v>
          </cell>
          <cell r="N83">
            <v>1.2450000000000001E-2</v>
          </cell>
          <cell r="O83">
            <v>0.63495000000000001</v>
          </cell>
          <cell r="P83">
            <v>9.52</v>
          </cell>
          <cell r="Q83">
            <v>331.91999999999996</v>
          </cell>
          <cell r="R83">
            <v>38477</v>
          </cell>
          <cell r="S83" t="str">
            <v>VR40</v>
          </cell>
          <cell r="T83" t="str">
            <v>VR82</v>
          </cell>
        </row>
        <row r="84">
          <cell r="B84" t="str">
            <v>I003081</v>
          </cell>
          <cell r="C84" t="str">
            <v>Trailer p/grupo electrógeno 240 kva</v>
          </cell>
          <cell r="D84" t="str">
            <v>nº</v>
          </cell>
          <cell r="E84">
            <v>10000</v>
          </cell>
          <cell r="F84">
            <v>2</v>
          </cell>
          <cell r="G84">
            <v>10200</v>
          </cell>
          <cell r="H84" t="str">
            <v>Buenos Aires</v>
          </cell>
          <cell r="I84">
            <v>15</v>
          </cell>
          <cell r="J84" t="str">
            <v>Trailer p/grupo electrógeno 240 kva</v>
          </cell>
          <cell r="K84" t="str">
            <v>nº</v>
          </cell>
          <cell r="L84">
            <v>31.125000000000004</v>
          </cell>
          <cell r="M84">
            <v>2</v>
          </cell>
          <cell r="N84">
            <v>0.62250000000000005</v>
          </cell>
          <cell r="O84">
            <v>31.747500000000002</v>
          </cell>
          <cell r="P84">
            <v>476.21</v>
          </cell>
          <cell r="Q84">
            <v>10676.21</v>
          </cell>
          <cell r="R84">
            <v>39637</v>
          </cell>
          <cell r="S84" t="str">
            <v>VR04</v>
          </cell>
          <cell r="T84" t="str">
            <v>VR82</v>
          </cell>
        </row>
        <row r="85">
          <cell r="B85" t="str">
            <v>I003082</v>
          </cell>
          <cell r="C85" t="str">
            <v>Válvulas solenoides</v>
          </cell>
          <cell r="D85" t="str">
            <v>nº</v>
          </cell>
          <cell r="E85">
            <v>360</v>
          </cell>
          <cell r="F85">
            <v>2</v>
          </cell>
          <cell r="G85">
            <v>367.2</v>
          </cell>
          <cell r="H85" t="str">
            <v>Buenos Aires</v>
          </cell>
          <cell r="I85">
            <v>15</v>
          </cell>
          <cell r="J85" t="str">
            <v>Válvulas solenoides</v>
          </cell>
          <cell r="K85" t="str">
            <v>nº</v>
          </cell>
          <cell r="L85">
            <v>0.62250000000000005</v>
          </cell>
          <cell r="M85">
            <v>2</v>
          </cell>
          <cell r="N85">
            <v>1.2450000000000001E-2</v>
          </cell>
          <cell r="O85">
            <v>0.63495000000000001</v>
          </cell>
          <cell r="P85">
            <v>9.52</v>
          </cell>
          <cell r="Q85">
            <v>376.71999999999997</v>
          </cell>
          <cell r="R85">
            <v>39637</v>
          </cell>
          <cell r="S85" t="str">
            <v>VR04</v>
          </cell>
          <cell r="T85" t="str">
            <v>VR82</v>
          </cell>
        </row>
        <row r="86">
          <cell r="B86" t="str">
            <v>I003083</v>
          </cell>
          <cell r="C86" t="str">
            <v>Varios ref.c/fibra de carbono</v>
          </cell>
          <cell r="D86" t="str">
            <v>gl</v>
          </cell>
          <cell r="E86">
            <v>40000</v>
          </cell>
          <cell r="F86">
            <v>0</v>
          </cell>
          <cell r="G86">
            <v>40000</v>
          </cell>
          <cell r="H86" t="str">
            <v>Buenos Aires</v>
          </cell>
          <cell r="I86">
            <v>15</v>
          </cell>
          <cell r="J86" t="str">
            <v>Varios ref.c/fibra de carbono</v>
          </cell>
          <cell r="K86" t="str">
            <v>gl</v>
          </cell>
          <cell r="L86">
            <v>31.125000000000004</v>
          </cell>
          <cell r="M86">
            <v>0</v>
          </cell>
          <cell r="N86">
            <v>0</v>
          </cell>
          <cell r="O86">
            <v>31.125000000000004</v>
          </cell>
          <cell r="P86">
            <v>466.88</v>
          </cell>
          <cell r="Q86">
            <v>40466.879999999997</v>
          </cell>
          <cell r="R86">
            <v>39637</v>
          </cell>
          <cell r="S86" t="str">
            <v>VR04</v>
          </cell>
          <cell r="T86" t="str">
            <v>VR82</v>
          </cell>
        </row>
        <row r="87">
          <cell r="B87" t="str">
            <v>I003084</v>
          </cell>
          <cell r="C87" t="str">
            <v>Varios pintura del depósito</v>
          </cell>
          <cell r="D87" t="str">
            <v>gl</v>
          </cell>
          <cell r="E87">
            <v>5000</v>
          </cell>
          <cell r="F87">
            <v>0</v>
          </cell>
          <cell r="G87">
            <v>5000</v>
          </cell>
          <cell r="H87" t="str">
            <v>Buenos Aires</v>
          </cell>
          <cell r="I87">
            <v>15</v>
          </cell>
          <cell r="J87" t="str">
            <v>Varios pintura del depósito</v>
          </cell>
          <cell r="K87" t="str">
            <v>gl</v>
          </cell>
          <cell r="L87">
            <v>3.1125000000000003</v>
          </cell>
          <cell r="M87">
            <v>0</v>
          </cell>
          <cell r="N87">
            <v>0</v>
          </cell>
          <cell r="O87">
            <v>3.1125000000000003</v>
          </cell>
          <cell r="P87">
            <v>46.69</v>
          </cell>
          <cell r="Q87">
            <v>5046.6899999999996</v>
          </cell>
          <cell r="R87">
            <v>40060</v>
          </cell>
          <cell r="S87" t="str">
            <v>VR04</v>
          </cell>
          <cell r="T87" t="str">
            <v>VR82</v>
          </cell>
        </row>
        <row r="88">
          <cell r="B88" t="str">
            <v>I003085</v>
          </cell>
          <cell r="C88" t="str">
            <v>Varios colocación de defensas</v>
          </cell>
          <cell r="D88" t="str">
            <v>gl</v>
          </cell>
          <cell r="E88">
            <v>3000</v>
          </cell>
          <cell r="F88">
            <v>0</v>
          </cell>
          <cell r="G88">
            <v>3000</v>
          </cell>
          <cell r="H88" t="str">
            <v>Buenos Aires</v>
          </cell>
          <cell r="I88">
            <v>15</v>
          </cell>
          <cell r="J88" t="str">
            <v>Varios colocación de defensas</v>
          </cell>
          <cell r="K88" t="str">
            <v>gl</v>
          </cell>
          <cell r="L88">
            <v>3.1125000000000003</v>
          </cell>
          <cell r="M88">
            <v>0</v>
          </cell>
          <cell r="N88">
            <v>0</v>
          </cell>
          <cell r="O88">
            <v>3.1125000000000003</v>
          </cell>
          <cell r="P88">
            <v>46.69</v>
          </cell>
          <cell r="Q88">
            <v>3046.69</v>
          </cell>
          <cell r="R88">
            <v>40060</v>
          </cell>
          <cell r="S88" t="str">
            <v>VR04</v>
          </cell>
          <cell r="T88" t="str">
            <v>VR82</v>
          </cell>
        </row>
        <row r="89">
          <cell r="B89" t="str">
            <v>I003086</v>
          </cell>
          <cell r="C89" t="str">
            <v>Varios pasivación de armadura y puente de unión</v>
          </cell>
          <cell r="D89" t="str">
            <v>gl</v>
          </cell>
          <cell r="E89">
            <v>15000</v>
          </cell>
          <cell r="F89">
            <v>0</v>
          </cell>
          <cell r="G89">
            <v>15000</v>
          </cell>
          <cell r="H89" t="str">
            <v>Buenos Aires</v>
          </cell>
          <cell r="I89">
            <v>15</v>
          </cell>
          <cell r="J89" t="str">
            <v>Varios pasivación de armadura y puente de unión</v>
          </cell>
          <cell r="K89" t="str">
            <v>gl</v>
          </cell>
          <cell r="L89">
            <v>31.125000000000004</v>
          </cell>
          <cell r="M89">
            <v>0</v>
          </cell>
          <cell r="N89">
            <v>0</v>
          </cell>
          <cell r="O89">
            <v>31.125000000000004</v>
          </cell>
          <cell r="P89">
            <v>466.88</v>
          </cell>
          <cell r="Q89">
            <v>15466.88</v>
          </cell>
          <cell r="R89">
            <v>35959</v>
          </cell>
          <cell r="S89" t="str">
            <v>VR04</v>
          </cell>
          <cell r="T89" t="str">
            <v>VR82</v>
          </cell>
        </row>
        <row r="90">
          <cell r="B90" t="str">
            <v>I003087</v>
          </cell>
          <cell r="C90" t="str">
            <v>Artefacto fluorescente 2x40W</v>
          </cell>
          <cell r="D90" t="str">
            <v>nº</v>
          </cell>
          <cell r="E90">
            <v>140.4</v>
          </cell>
          <cell r="F90">
            <v>2</v>
          </cell>
          <cell r="G90">
            <v>143.21</v>
          </cell>
          <cell r="H90" t="str">
            <v>Buenos Aires</v>
          </cell>
          <cell r="I90">
            <v>15</v>
          </cell>
          <cell r="J90" t="str">
            <v>Artefacto fluorescente 2x40W</v>
          </cell>
          <cell r="K90" t="str">
            <v>nº</v>
          </cell>
          <cell r="L90">
            <v>0.62250000000000005</v>
          </cell>
          <cell r="M90">
            <v>2</v>
          </cell>
          <cell r="N90">
            <v>1.2450000000000001E-2</v>
          </cell>
          <cell r="O90">
            <v>0.63495000000000001</v>
          </cell>
          <cell r="P90">
            <v>9.52</v>
          </cell>
          <cell r="Q90">
            <v>152.73000000000002</v>
          </cell>
          <cell r="R90">
            <v>37705</v>
          </cell>
          <cell r="S90" t="str">
            <v>VR04</v>
          </cell>
          <cell r="T90" t="str">
            <v>VR82</v>
          </cell>
        </row>
        <row r="91">
          <cell r="B91" t="str">
            <v>I003088</v>
          </cell>
          <cell r="C91" t="str">
            <v>Art.de iluminación embutido c/marco y lámpara de 250w</v>
          </cell>
          <cell r="D91" t="str">
            <v>nº</v>
          </cell>
          <cell r="E91">
            <v>500</v>
          </cell>
          <cell r="F91">
            <v>2</v>
          </cell>
          <cell r="G91">
            <v>510</v>
          </cell>
          <cell r="H91" t="str">
            <v>Buenos Aires</v>
          </cell>
          <cell r="I91">
            <v>15</v>
          </cell>
          <cell r="J91" t="str">
            <v>Art.de iluminación embutido c/marco y lámpara de 250w</v>
          </cell>
          <cell r="K91" t="str">
            <v>nº</v>
          </cell>
          <cell r="L91">
            <v>0.62250000000000005</v>
          </cell>
          <cell r="M91">
            <v>2</v>
          </cell>
          <cell r="N91">
            <v>1.2450000000000001E-2</v>
          </cell>
          <cell r="O91">
            <v>0.63495000000000001</v>
          </cell>
          <cell r="P91">
            <v>9.52</v>
          </cell>
          <cell r="Q91">
            <v>519.52</v>
          </cell>
          <cell r="R91">
            <v>40060</v>
          </cell>
          <cell r="S91" t="str">
            <v>VR04</v>
          </cell>
          <cell r="T91" t="str">
            <v>VR82</v>
          </cell>
        </row>
        <row r="92">
          <cell r="B92" t="str">
            <v>I003089</v>
          </cell>
          <cell r="C92" t="str">
            <v>Art.RC 840-400W nav super completo</v>
          </cell>
          <cell r="D92" t="str">
            <v>nº</v>
          </cell>
          <cell r="E92">
            <v>1710.5550000000001</v>
          </cell>
          <cell r="F92">
            <v>2</v>
          </cell>
          <cell r="G92">
            <v>1744.77</v>
          </cell>
          <cell r="H92" t="str">
            <v>Buenos Aires</v>
          </cell>
          <cell r="I92">
            <v>15</v>
          </cell>
          <cell r="J92" t="str">
            <v>Art.RC 840-400W nav super completo</v>
          </cell>
          <cell r="K92" t="str">
            <v>nº</v>
          </cell>
          <cell r="L92">
            <v>3.1125000000000003</v>
          </cell>
          <cell r="M92">
            <v>2</v>
          </cell>
          <cell r="N92">
            <v>6.2250000000000007E-2</v>
          </cell>
          <cell r="O92">
            <v>3.1747500000000004</v>
          </cell>
          <cell r="P92">
            <v>47.62</v>
          </cell>
          <cell r="Q92">
            <v>1792.3899999999999</v>
          </cell>
          <cell r="R92">
            <v>40060</v>
          </cell>
          <cell r="S92" t="str">
            <v>VR04</v>
          </cell>
          <cell r="T92" t="str">
            <v>VR82</v>
          </cell>
        </row>
        <row r="93">
          <cell r="B93" t="str">
            <v>I003090</v>
          </cell>
          <cell r="C93" t="str">
            <v>Bornes compnibles de conexión 6mm2</v>
          </cell>
          <cell r="D93" t="str">
            <v>nº</v>
          </cell>
          <cell r="E93">
            <v>2.7269999999999999</v>
          </cell>
          <cell r="F93">
            <v>2</v>
          </cell>
          <cell r="G93">
            <v>2.78</v>
          </cell>
          <cell r="H93" t="str">
            <v>Buenos Aires</v>
          </cell>
          <cell r="I93">
            <v>15</v>
          </cell>
          <cell r="J93" t="str">
            <v>Bornes compnibles de conexión 6mm2</v>
          </cell>
          <cell r="K93" t="str">
            <v>nº</v>
          </cell>
          <cell r="L93">
            <v>6.2250000000000007E-2</v>
          </cell>
          <cell r="M93">
            <v>2</v>
          </cell>
          <cell r="N93">
            <v>1.2450000000000002E-3</v>
          </cell>
          <cell r="O93">
            <v>6.349500000000001E-2</v>
          </cell>
          <cell r="P93">
            <v>0.95</v>
          </cell>
          <cell r="Q93">
            <v>3.7299999999999995</v>
          </cell>
          <cell r="R93">
            <v>40060</v>
          </cell>
          <cell r="S93" t="str">
            <v>VR04</v>
          </cell>
          <cell r="T93" t="str">
            <v>VR82</v>
          </cell>
        </row>
        <row r="94">
          <cell r="B94" t="str">
            <v>I003091</v>
          </cell>
          <cell r="C94" t="str">
            <v>Brazo curvo de 1 m</v>
          </cell>
          <cell r="D94" t="str">
            <v>nº</v>
          </cell>
          <cell r="E94">
            <v>191.05500000000001</v>
          </cell>
          <cell r="F94">
            <v>2</v>
          </cell>
          <cell r="G94">
            <v>194.88</v>
          </cell>
          <cell r="H94" t="str">
            <v>Buenos Aires</v>
          </cell>
          <cell r="I94">
            <v>15</v>
          </cell>
          <cell r="J94" t="str">
            <v>Brazo curvo de 1 m</v>
          </cell>
          <cell r="K94" t="str">
            <v>nº</v>
          </cell>
          <cell r="L94">
            <v>0.62250000000000005</v>
          </cell>
          <cell r="M94">
            <v>2</v>
          </cell>
          <cell r="N94">
            <v>1.2450000000000001E-2</v>
          </cell>
          <cell r="O94">
            <v>0.63495000000000001</v>
          </cell>
          <cell r="P94">
            <v>9.52</v>
          </cell>
          <cell r="Q94">
            <v>204.4</v>
          </cell>
          <cell r="R94">
            <v>39745</v>
          </cell>
          <cell r="S94" t="str">
            <v>VR95</v>
          </cell>
          <cell r="T94" t="str">
            <v>VR82</v>
          </cell>
        </row>
        <row r="95">
          <cell r="B95" t="str">
            <v>I003092</v>
          </cell>
          <cell r="C95" t="str">
            <v>Cable tipo VN sección 10mm2</v>
          </cell>
          <cell r="D95" t="str">
            <v>ml</v>
          </cell>
          <cell r="E95">
            <v>6.47</v>
          </cell>
          <cell r="F95">
            <v>2</v>
          </cell>
          <cell r="G95">
            <v>6.6</v>
          </cell>
          <cell r="H95" t="str">
            <v>Buenos Aires</v>
          </cell>
          <cell r="I95">
            <v>15</v>
          </cell>
          <cell r="J95" t="str">
            <v>Cable tipo VN sección 10mm2</v>
          </cell>
          <cell r="K95" t="str">
            <v>ml</v>
          </cell>
          <cell r="L95">
            <v>6.2250000000000007E-2</v>
          </cell>
          <cell r="M95">
            <v>2</v>
          </cell>
          <cell r="N95">
            <v>1.2450000000000002E-3</v>
          </cell>
          <cell r="O95">
            <v>6.349500000000001E-2</v>
          </cell>
          <cell r="P95">
            <v>0.95</v>
          </cell>
          <cell r="Q95">
            <v>7.55</v>
          </cell>
          <cell r="R95">
            <v>38450</v>
          </cell>
          <cell r="S95" t="str">
            <v>VR03</v>
          </cell>
          <cell r="T95" t="str">
            <v>VR82</v>
          </cell>
        </row>
        <row r="96">
          <cell r="B96" t="str">
            <v>I003093</v>
          </cell>
          <cell r="C96" t="str">
            <v>Cable tipo VN sección 2,5mm2</v>
          </cell>
          <cell r="D96" t="str">
            <v>ml</v>
          </cell>
          <cell r="E96">
            <v>1.462</v>
          </cell>
          <cell r="F96">
            <v>2</v>
          </cell>
          <cell r="G96">
            <v>1.49</v>
          </cell>
          <cell r="H96" t="str">
            <v>Buenos Aires</v>
          </cell>
          <cell r="I96">
            <v>15</v>
          </cell>
          <cell r="J96" t="str">
            <v>Cable tipo VN sección 2,5mm2</v>
          </cell>
          <cell r="K96" t="str">
            <v>ml</v>
          </cell>
          <cell r="L96">
            <v>3.1125000000000003E-2</v>
          </cell>
          <cell r="M96">
            <v>2</v>
          </cell>
          <cell r="N96">
            <v>6.2250000000000011E-4</v>
          </cell>
          <cell r="O96">
            <v>3.1747500000000005E-2</v>
          </cell>
          <cell r="P96">
            <v>0.48</v>
          </cell>
          <cell r="Q96">
            <v>1.97</v>
          </cell>
          <cell r="R96">
            <v>40060</v>
          </cell>
          <cell r="S96" t="str">
            <v>VR09</v>
          </cell>
          <cell r="T96" t="str">
            <v>VR82</v>
          </cell>
        </row>
        <row r="97">
          <cell r="B97" t="str">
            <v>I003094</v>
          </cell>
          <cell r="C97" t="str">
            <v>Cable tipo VN sección 4mm2</v>
          </cell>
          <cell r="D97" t="str">
            <v>ml</v>
          </cell>
          <cell r="E97">
            <v>2.3199999999999998</v>
          </cell>
          <cell r="F97">
            <v>2</v>
          </cell>
          <cell r="G97">
            <v>2.37</v>
          </cell>
          <cell r="H97" t="str">
            <v>Buenos Aires</v>
          </cell>
          <cell r="I97">
            <v>15</v>
          </cell>
          <cell r="J97" t="str">
            <v>Cable tipo VN sección 4mm2</v>
          </cell>
          <cell r="K97" t="str">
            <v>ml</v>
          </cell>
          <cell r="L97">
            <v>6.2250000000000007E-2</v>
          </cell>
          <cell r="M97">
            <v>2</v>
          </cell>
          <cell r="N97">
            <v>1.2450000000000002E-3</v>
          </cell>
          <cell r="O97">
            <v>6.349500000000001E-2</v>
          </cell>
          <cell r="P97">
            <v>0.95</v>
          </cell>
          <cell r="Q97">
            <v>3.3200000000000003</v>
          </cell>
          <cell r="R97">
            <v>35957</v>
          </cell>
          <cell r="S97" t="str">
            <v>VR94</v>
          </cell>
          <cell r="T97" t="str">
            <v>VR82</v>
          </cell>
        </row>
        <row r="98">
          <cell r="B98" t="str">
            <v>I003095</v>
          </cell>
          <cell r="C98" t="str">
            <v>Cable tipo VN sección 6mm2</v>
          </cell>
          <cell r="D98" t="str">
            <v>ml</v>
          </cell>
          <cell r="E98">
            <v>3.4780000000000002</v>
          </cell>
          <cell r="F98">
            <v>2</v>
          </cell>
          <cell r="G98">
            <v>3.55</v>
          </cell>
          <cell r="H98" t="str">
            <v>Buenos Aires</v>
          </cell>
          <cell r="I98">
            <v>15</v>
          </cell>
          <cell r="J98" t="str">
            <v>Cable tipo VN sección 6mm2</v>
          </cell>
          <cell r="K98" t="str">
            <v>ml</v>
          </cell>
          <cell r="L98">
            <v>6.2250000000000007E-2</v>
          </cell>
          <cell r="M98">
            <v>2</v>
          </cell>
          <cell r="N98">
            <v>1.2450000000000002E-3</v>
          </cell>
          <cell r="O98">
            <v>6.349500000000001E-2</v>
          </cell>
          <cell r="P98">
            <v>0.95</v>
          </cell>
          <cell r="Q98">
            <v>4.5</v>
          </cell>
          <cell r="R98">
            <v>38763</v>
          </cell>
          <cell r="S98" t="str">
            <v>VR09</v>
          </cell>
          <cell r="T98" t="str">
            <v>VR82</v>
          </cell>
        </row>
        <row r="99">
          <cell r="B99" t="str">
            <v>I003096</v>
          </cell>
          <cell r="C99" t="str">
            <v>Cable tipo VN verde/amarillo 1x10 mm2</v>
          </cell>
          <cell r="D99" t="str">
            <v>ml</v>
          </cell>
          <cell r="E99">
            <v>6.47</v>
          </cell>
          <cell r="F99">
            <v>2</v>
          </cell>
          <cell r="G99">
            <v>6.6</v>
          </cell>
          <cell r="H99" t="str">
            <v>Buenos Aires</v>
          </cell>
          <cell r="I99">
            <v>15</v>
          </cell>
          <cell r="J99" t="str">
            <v>Cable tipo VN verde/amarillo 1x10 mm2</v>
          </cell>
          <cell r="K99" t="str">
            <v>ml</v>
          </cell>
          <cell r="L99">
            <v>6.2250000000000007E-2</v>
          </cell>
          <cell r="M99">
            <v>2</v>
          </cell>
          <cell r="N99">
            <v>1.2450000000000002E-3</v>
          </cell>
          <cell r="O99">
            <v>6.349500000000001E-2</v>
          </cell>
          <cell r="P99">
            <v>0.95</v>
          </cell>
          <cell r="Q99">
            <v>7.55</v>
          </cell>
          <cell r="R99">
            <v>40060</v>
          </cell>
          <cell r="S99" t="str">
            <v>VR09</v>
          </cell>
          <cell r="T99" t="str">
            <v>VR82</v>
          </cell>
        </row>
        <row r="100">
          <cell r="B100" t="str">
            <v>I003097</v>
          </cell>
          <cell r="C100" t="str">
            <v>Caja de pase AI estanca 300x300mm</v>
          </cell>
          <cell r="D100" t="str">
            <v>nº</v>
          </cell>
          <cell r="E100">
            <v>460.41160000000002</v>
          </cell>
          <cell r="F100">
            <v>2</v>
          </cell>
          <cell r="G100">
            <v>469.62</v>
          </cell>
          <cell r="H100" t="str">
            <v>Buenos Aires</v>
          </cell>
          <cell r="I100">
            <v>15</v>
          </cell>
          <cell r="J100" t="str">
            <v>Caja de pase AI estanca 300x300mm</v>
          </cell>
          <cell r="K100" t="str">
            <v>nº</v>
          </cell>
          <cell r="L100">
            <v>0.62250000000000005</v>
          </cell>
          <cell r="M100">
            <v>2</v>
          </cell>
          <cell r="N100">
            <v>1.2450000000000001E-2</v>
          </cell>
          <cell r="O100">
            <v>0.63495000000000001</v>
          </cell>
          <cell r="P100">
            <v>9.52</v>
          </cell>
          <cell r="Q100">
            <v>479.14</v>
          </cell>
          <cell r="R100">
            <v>39745</v>
          </cell>
          <cell r="S100" t="str">
            <v>VR09</v>
          </cell>
          <cell r="T100" t="str">
            <v>VR82</v>
          </cell>
        </row>
        <row r="101">
          <cell r="B101" t="str">
            <v>I003098</v>
          </cell>
          <cell r="C101" t="str">
            <v>Caño de HºGalv. Diám.63mm</v>
          </cell>
          <cell r="D101" t="str">
            <v>ml</v>
          </cell>
          <cell r="E101">
            <v>50</v>
          </cell>
          <cell r="F101">
            <v>2</v>
          </cell>
          <cell r="G101">
            <v>51</v>
          </cell>
          <cell r="H101" t="str">
            <v>Buenos Aires</v>
          </cell>
          <cell r="I101">
            <v>15</v>
          </cell>
          <cell r="J101" t="str">
            <v>Caño de HºGalv. Diám.63mm</v>
          </cell>
          <cell r="K101" t="str">
            <v>ml</v>
          </cell>
          <cell r="L101">
            <v>0.31125000000000003</v>
          </cell>
          <cell r="M101">
            <v>2</v>
          </cell>
          <cell r="N101">
            <v>6.2250000000000005E-3</v>
          </cell>
          <cell r="O101">
            <v>0.31747500000000001</v>
          </cell>
          <cell r="P101">
            <v>4.76</v>
          </cell>
          <cell r="Q101">
            <v>55.76</v>
          </cell>
          <cell r="R101">
            <v>37704</v>
          </cell>
          <cell r="S101" t="str">
            <v>VR35</v>
          </cell>
          <cell r="T101" t="str">
            <v>VR82</v>
          </cell>
        </row>
        <row r="102">
          <cell r="B102" t="str">
            <v>I003099</v>
          </cell>
          <cell r="C102" t="str">
            <v>Cañería HºG 2"</v>
          </cell>
          <cell r="D102" t="str">
            <v>ml</v>
          </cell>
          <cell r="E102">
            <v>104.985</v>
          </cell>
          <cell r="F102">
            <v>2</v>
          </cell>
          <cell r="G102">
            <v>107.08</v>
          </cell>
          <cell r="H102" t="str">
            <v>Buenos Aires</v>
          </cell>
          <cell r="I102">
            <v>15</v>
          </cell>
          <cell r="J102" t="str">
            <v>Cañería HºG 2"</v>
          </cell>
          <cell r="K102" t="str">
            <v>ml</v>
          </cell>
          <cell r="L102">
            <v>0.62250000000000005</v>
          </cell>
          <cell r="M102">
            <v>2</v>
          </cell>
          <cell r="N102">
            <v>1.2450000000000001E-2</v>
          </cell>
          <cell r="O102">
            <v>0.63495000000000001</v>
          </cell>
          <cell r="P102">
            <v>9.52</v>
          </cell>
          <cell r="Q102">
            <v>116.6</v>
          </cell>
          <cell r="R102">
            <v>37704</v>
          </cell>
          <cell r="S102" t="str">
            <v>VR35</v>
          </cell>
          <cell r="T102" t="str">
            <v>VR82</v>
          </cell>
        </row>
        <row r="103">
          <cell r="B103" t="str">
            <v>I003100</v>
          </cell>
          <cell r="C103" t="str">
            <v>Cañería PVC 4" 3,2mm</v>
          </cell>
          <cell r="D103" t="str">
            <v>ml</v>
          </cell>
          <cell r="E103">
            <v>22</v>
          </cell>
          <cell r="F103">
            <v>2</v>
          </cell>
          <cell r="G103">
            <v>22.44</v>
          </cell>
          <cell r="H103" t="str">
            <v>Buenos Aires</v>
          </cell>
          <cell r="I103">
            <v>15</v>
          </cell>
          <cell r="J103" t="str">
            <v>Cañería PVC 4" 3,2mm</v>
          </cell>
          <cell r="K103" t="str">
            <v>ml</v>
          </cell>
          <cell r="L103">
            <v>0.15562500000000001</v>
          </cell>
          <cell r="M103">
            <v>2</v>
          </cell>
          <cell r="N103">
            <v>3.1125000000000002E-3</v>
          </cell>
          <cell r="O103">
            <v>0.1587375</v>
          </cell>
          <cell r="P103">
            <v>2.38</v>
          </cell>
          <cell r="Q103">
            <v>24.82</v>
          </cell>
          <cell r="R103">
            <v>37928</v>
          </cell>
          <cell r="S103" t="str">
            <v>VR34</v>
          </cell>
          <cell r="T103" t="str">
            <v>VR82</v>
          </cell>
        </row>
        <row r="104">
          <cell r="B104" t="str">
            <v>I003101</v>
          </cell>
          <cell r="C104" t="str">
            <v>Cartel luminoso indicador (tipo intelig.) con estructura metálica</v>
          </cell>
          <cell r="D104" t="str">
            <v>nº</v>
          </cell>
          <cell r="E104">
            <v>16644.36</v>
          </cell>
          <cell r="F104">
            <v>2</v>
          </cell>
          <cell r="G104">
            <v>16977.25</v>
          </cell>
          <cell r="H104" t="str">
            <v>Buenos Aires</v>
          </cell>
          <cell r="I104">
            <v>15</v>
          </cell>
          <cell r="J104" t="str">
            <v>Cartel luminoso indicador (tipo intelig.) con estructura metálica</v>
          </cell>
          <cell r="K104" t="str">
            <v>nº</v>
          </cell>
          <cell r="L104">
            <v>31.125000000000004</v>
          </cell>
          <cell r="M104">
            <v>2</v>
          </cell>
          <cell r="N104">
            <v>0.62250000000000005</v>
          </cell>
          <cell r="O104">
            <v>31.747500000000002</v>
          </cell>
          <cell r="P104">
            <v>476.21</v>
          </cell>
          <cell r="Q104">
            <v>17453.46</v>
          </cell>
          <cell r="R104">
            <v>38584</v>
          </cell>
          <cell r="S104" t="str">
            <v>VR02</v>
          </cell>
          <cell r="T104" t="str">
            <v>VR82</v>
          </cell>
        </row>
        <row r="105">
          <cell r="B105" t="str">
            <v>I003102</v>
          </cell>
          <cell r="C105" t="str">
            <v>Columna de alumbrado h 12ml brazo doble de 1,00m c/u</v>
          </cell>
          <cell r="D105" t="str">
            <v>nº</v>
          </cell>
          <cell r="E105">
            <v>1850</v>
          </cell>
          <cell r="F105">
            <v>2</v>
          </cell>
          <cell r="G105">
            <v>1887</v>
          </cell>
          <cell r="H105" t="str">
            <v>Buenos Aires</v>
          </cell>
          <cell r="I105">
            <v>15</v>
          </cell>
          <cell r="J105" t="str">
            <v>Columna de alumbrado h 12ml brazo doble de 1,00m c/u</v>
          </cell>
          <cell r="K105" t="str">
            <v>nº</v>
          </cell>
          <cell r="L105">
            <v>3.1125000000000003</v>
          </cell>
          <cell r="M105">
            <v>2</v>
          </cell>
          <cell r="N105">
            <v>6.2250000000000007E-2</v>
          </cell>
          <cell r="O105">
            <v>3.1747500000000004</v>
          </cell>
          <cell r="P105">
            <v>47.62</v>
          </cell>
          <cell r="Q105">
            <v>1934.62</v>
          </cell>
          <cell r="R105">
            <v>38581</v>
          </cell>
          <cell r="S105" t="str">
            <v>VR02</v>
          </cell>
          <cell r="T105" t="str">
            <v>VR82</v>
          </cell>
        </row>
        <row r="106">
          <cell r="B106" t="str">
            <v>I003103</v>
          </cell>
          <cell r="C106" t="str">
            <v>Columna h 3,80ml D 101mm</v>
          </cell>
          <cell r="D106" t="str">
            <v>nº</v>
          </cell>
          <cell r="E106">
            <v>600</v>
          </cell>
          <cell r="F106">
            <v>2</v>
          </cell>
          <cell r="G106">
            <v>612</v>
          </cell>
          <cell r="H106" t="str">
            <v>Buenos Aires</v>
          </cell>
          <cell r="I106">
            <v>15</v>
          </cell>
          <cell r="J106" t="str">
            <v>Columna h 3,80ml D 101mm</v>
          </cell>
          <cell r="K106" t="str">
            <v>nº</v>
          </cell>
          <cell r="L106">
            <v>0.62250000000000005</v>
          </cell>
          <cell r="M106">
            <v>2</v>
          </cell>
          <cell r="N106">
            <v>1.2450000000000001E-2</v>
          </cell>
          <cell r="O106">
            <v>0.63495000000000001</v>
          </cell>
          <cell r="P106">
            <v>9.52</v>
          </cell>
          <cell r="Q106">
            <v>621.52</v>
          </cell>
          <cell r="R106">
            <v>40060</v>
          </cell>
          <cell r="S106" t="str">
            <v>VR02</v>
          </cell>
          <cell r="T106" t="str">
            <v>VR82</v>
          </cell>
        </row>
        <row r="107">
          <cell r="B107" t="str">
            <v>I003104</v>
          </cell>
          <cell r="C107" t="str">
            <v>Columnas de alumbrado h 9ml brazo simple de 50cm</v>
          </cell>
          <cell r="D107" t="str">
            <v>nº</v>
          </cell>
          <cell r="E107">
            <v>1480</v>
          </cell>
          <cell r="F107">
            <v>2</v>
          </cell>
          <cell r="G107">
            <v>1509.6</v>
          </cell>
          <cell r="H107" t="str">
            <v>Buenos Aires</v>
          </cell>
          <cell r="I107">
            <v>15</v>
          </cell>
          <cell r="J107" t="str">
            <v>Columnas de alumbrado h 9ml brazo simple de 50cm</v>
          </cell>
          <cell r="K107" t="str">
            <v>nº</v>
          </cell>
          <cell r="L107">
            <v>3.1125000000000003</v>
          </cell>
          <cell r="M107">
            <v>2</v>
          </cell>
          <cell r="N107">
            <v>6.2250000000000007E-2</v>
          </cell>
          <cell r="O107">
            <v>3.1747500000000004</v>
          </cell>
          <cell r="P107">
            <v>47.62</v>
          </cell>
          <cell r="Q107">
            <v>1557.2199999999998</v>
          </cell>
          <cell r="R107">
            <v>40060</v>
          </cell>
          <cell r="S107" t="str">
            <v>VR02</v>
          </cell>
          <cell r="T107" t="str">
            <v>VR82</v>
          </cell>
        </row>
        <row r="108">
          <cell r="B108" t="str">
            <v>I003105</v>
          </cell>
          <cell r="C108" t="str">
            <v>Contactor 4x32 Amp.400V 2NA BOB 220V</v>
          </cell>
          <cell r="D108" t="str">
            <v>nº</v>
          </cell>
          <cell r="E108">
            <v>250.136</v>
          </cell>
          <cell r="F108">
            <v>2</v>
          </cell>
          <cell r="G108">
            <v>255.14</v>
          </cell>
          <cell r="H108" t="str">
            <v>Buenos Aires</v>
          </cell>
          <cell r="I108">
            <v>15</v>
          </cell>
          <cell r="J108" t="str">
            <v>Contactor 4x32 Amp.400V 2NA BOB 220V</v>
          </cell>
          <cell r="K108" t="str">
            <v>nº</v>
          </cell>
          <cell r="L108">
            <v>0.62250000000000005</v>
          </cell>
          <cell r="M108">
            <v>2</v>
          </cell>
          <cell r="N108">
            <v>1.2450000000000001E-2</v>
          </cell>
          <cell r="O108">
            <v>0.63495000000000001</v>
          </cell>
          <cell r="P108">
            <v>9.52</v>
          </cell>
          <cell r="Q108">
            <v>264.65999999999997</v>
          </cell>
          <cell r="R108">
            <v>38581</v>
          </cell>
          <cell r="S108" t="str">
            <v>VR02</v>
          </cell>
          <cell r="T108" t="str">
            <v>VR82</v>
          </cell>
        </row>
        <row r="109">
          <cell r="B109" t="str">
            <v>I003106</v>
          </cell>
          <cell r="C109" t="str">
            <v>Contactor 4x40 Amp.400V 2NA BOB 220V</v>
          </cell>
          <cell r="D109" t="str">
            <v>nº</v>
          </cell>
          <cell r="E109">
            <v>349.56400000000002</v>
          </cell>
          <cell r="F109">
            <v>2</v>
          </cell>
          <cell r="G109">
            <v>356.56</v>
          </cell>
          <cell r="H109" t="str">
            <v>Buenos Aires</v>
          </cell>
          <cell r="I109">
            <v>15</v>
          </cell>
          <cell r="J109" t="str">
            <v>Contactor 4x40 Amp.400V 2NA BOB 220V</v>
          </cell>
          <cell r="K109" t="str">
            <v>nº</v>
          </cell>
          <cell r="L109">
            <v>0.62250000000000005</v>
          </cell>
          <cell r="M109">
            <v>2</v>
          </cell>
          <cell r="N109">
            <v>1.2450000000000001E-2</v>
          </cell>
          <cell r="O109">
            <v>0.63495000000000001</v>
          </cell>
          <cell r="P109">
            <v>9.52</v>
          </cell>
          <cell r="Q109">
            <v>366.08</v>
          </cell>
          <cell r="R109">
            <v>40060</v>
          </cell>
          <cell r="S109" t="str">
            <v>VR27</v>
          </cell>
          <cell r="T109" t="str">
            <v>VR82</v>
          </cell>
        </row>
        <row r="110">
          <cell r="B110" t="str">
            <v>I003107</v>
          </cell>
          <cell r="C110" t="str">
            <v>Controlador semafórico inteligente</v>
          </cell>
          <cell r="D110" t="str">
            <v>nº</v>
          </cell>
          <cell r="E110">
            <v>23463</v>
          </cell>
          <cell r="F110">
            <v>2</v>
          </cell>
          <cell r="G110">
            <v>23932.26</v>
          </cell>
          <cell r="H110" t="str">
            <v>Buenos Aires</v>
          </cell>
          <cell r="I110">
            <v>15</v>
          </cell>
          <cell r="J110" t="str">
            <v>Controlador semafórico inteligente</v>
          </cell>
          <cell r="K110" t="str">
            <v>nº</v>
          </cell>
          <cell r="L110">
            <v>31.125000000000004</v>
          </cell>
          <cell r="M110">
            <v>2</v>
          </cell>
          <cell r="N110">
            <v>0.62250000000000005</v>
          </cell>
          <cell r="O110">
            <v>31.747500000000002</v>
          </cell>
          <cell r="P110">
            <v>476.21</v>
          </cell>
          <cell r="Q110">
            <v>24408.469999999998</v>
          </cell>
          <cell r="R110">
            <v>40060</v>
          </cell>
          <cell r="S110" t="str">
            <v>VR27</v>
          </cell>
          <cell r="T110" t="str">
            <v>VR82</v>
          </cell>
        </row>
        <row r="111">
          <cell r="B111" t="str">
            <v>I003108</v>
          </cell>
          <cell r="C111" t="str">
            <v>Destellador intermitente de tipo industrial</v>
          </cell>
          <cell r="D111" t="str">
            <v>nº</v>
          </cell>
          <cell r="E111">
            <v>267</v>
          </cell>
          <cell r="F111">
            <v>2</v>
          </cell>
          <cell r="G111">
            <v>272.33999999999997</v>
          </cell>
          <cell r="H111" t="str">
            <v>Buenos Aires</v>
          </cell>
          <cell r="I111">
            <v>15</v>
          </cell>
          <cell r="J111" t="str">
            <v>Destellador intermitente de tipo industrial</v>
          </cell>
          <cell r="K111" t="str">
            <v>nº</v>
          </cell>
          <cell r="L111">
            <v>0.62250000000000005</v>
          </cell>
          <cell r="M111">
            <v>2</v>
          </cell>
          <cell r="N111">
            <v>1.2450000000000001E-2</v>
          </cell>
          <cell r="O111">
            <v>0.63495000000000001</v>
          </cell>
          <cell r="P111">
            <v>9.52</v>
          </cell>
          <cell r="Q111">
            <v>281.85999999999996</v>
          </cell>
          <cell r="R111">
            <v>37528</v>
          </cell>
          <cell r="S111" t="str">
            <v>VR27</v>
          </cell>
          <cell r="T111" t="str">
            <v>VR82</v>
          </cell>
        </row>
        <row r="112">
          <cell r="B112" t="str">
            <v>I003109</v>
          </cell>
          <cell r="C112" t="str">
            <v>Equipo para lámpara 400W Na Alta Presión</v>
          </cell>
          <cell r="D112" t="str">
            <v>nº</v>
          </cell>
          <cell r="E112">
            <v>176.29900000000001</v>
          </cell>
          <cell r="F112">
            <v>2</v>
          </cell>
          <cell r="G112">
            <v>179.82</v>
          </cell>
          <cell r="H112" t="str">
            <v>Buenos Aires</v>
          </cell>
          <cell r="I112">
            <v>15</v>
          </cell>
          <cell r="J112" t="str">
            <v>Equipo para lámpara 400W Na Alta Presión</v>
          </cell>
          <cell r="K112" t="str">
            <v>nº</v>
          </cell>
          <cell r="L112">
            <v>0.62250000000000005</v>
          </cell>
          <cell r="M112">
            <v>2</v>
          </cell>
          <cell r="N112">
            <v>1.2450000000000001E-2</v>
          </cell>
          <cell r="O112">
            <v>0.63495000000000001</v>
          </cell>
          <cell r="P112">
            <v>9.52</v>
          </cell>
          <cell r="Q112">
            <v>189.34</v>
          </cell>
          <cell r="R112">
            <v>37928</v>
          </cell>
          <cell r="S112" t="str">
            <v>VR02</v>
          </cell>
          <cell r="T112" t="str">
            <v>VR82</v>
          </cell>
        </row>
        <row r="113">
          <cell r="B113" t="str">
            <v>I003110</v>
          </cell>
          <cell r="C113" t="str">
            <v>Equipo para lámpara HQI 1000W</v>
          </cell>
          <cell r="D113" t="str">
            <v>nº</v>
          </cell>
          <cell r="E113">
            <v>298.702</v>
          </cell>
          <cell r="F113">
            <v>2</v>
          </cell>
          <cell r="G113">
            <v>304.68</v>
          </cell>
          <cell r="H113" t="str">
            <v>Buenos Aires</v>
          </cell>
          <cell r="I113">
            <v>15</v>
          </cell>
          <cell r="J113" t="str">
            <v>Equipo para lámpara HQI 1000W</v>
          </cell>
          <cell r="K113" t="str">
            <v>nº</v>
          </cell>
          <cell r="L113">
            <v>0.62250000000000005</v>
          </cell>
          <cell r="M113">
            <v>2</v>
          </cell>
          <cell r="N113">
            <v>1.2450000000000001E-2</v>
          </cell>
          <cell r="O113">
            <v>0.63495000000000001</v>
          </cell>
          <cell r="P113">
            <v>9.52</v>
          </cell>
          <cell r="Q113">
            <v>314.2</v>
          </cell>
          <cell r="R113">
            <v>40060</v>
          </cell>
          <cell r="S113" t="str">
            <v>VR02</v>
          </cell>
          <cell r="T113" t="str">
            <v>VR82</v>
          </cell>
        </row>
        <row r="114">
          <cell r="B114" t="str">
            <v>I003111</v>
          </cell>
          <cell r="C114" t="str">
            <v>Columna p/farola H 4 ml</v>
          </cell>
          <cell r="D114" t="str">
            <v>nº</v>
          </cell>
          <cell r="E114">
            <v>3000</v>
          </cell>
          <cell r="F114">
            <v>2</v>
          </cell>
          <cell r="G114">
            <v>3060</v>
          </cell>
          <cell r="H114" t="str">
            <v>Buenos Aires</v>
          </cell>
          <cell r="I114">
            <v>15</v>
          </cell>
          <cell r="J114" t="str">
            <v>Columna p/farola H 4 ml</v>
          </cell>
          <cell r="K114" t="str">
            <v>nº</v>
          </cell>
          <cell r="L114">
            <v>3.1125000000000003</v>
          </cell>
          <cell r="M114">
            <v>2</v>
          </cell>
          <cell r="N114">
            <v>6.2250000000000007E-2</v>
          </cell>
          <cell r="O114">
            <v>3.1747500000000004</v>
          </cell>
          <cell r="P114">
            <v>47.62</v>
          </cell>
          <cell r="Q114">
            <v>3107.62</v>
          </cell>
          <cell r="R114">
            <v>40060</v>
          </cell>
          <cell r="S114" t="str">
            <v>VR34</v>
          </cell>
          <cell r="T114" t="str">
            <v>VR82</v>
          </cell>
        </row>
        <row r="115">
          <cell r="B115" t="str">
            <v>I003112</v>
          </cell>
          <cell r="C115" t="str">
            <v>Fotocélula p/alum.público c/zócalo tipo OMNIA</v>
          </cell>
          <cell r="D115" t="str">
            <v>nº</v>
          </cell>
          <cell r="E115">
            <v>42.66</v>
          </cell>
          <cell r="F115">
            <v>2</v>
          </cell>
          <cell r="G115">
            <v>43.51</v>
          </cell>
          <cell r="H115" t="str">
            <v>Buenos Aires</v>
          </cell>
          <cell r="I115">
            <v>15</v>
          </cell>
          <cell r="J115" t="str">
            <v>Fotocélula p/alum.público c/zócalo tipo OMNIA</v>
          </cell>
          <cell r="K115" t="str">
            <v>nº</v>
          </cell>
          <cell r="L115">
            <v>0.31125000000000003</v>
          </cell>
          <cell r="M115">
            <v>2</v>
          </cell>
          <cell r="N115">
            <v>6.2250000000000005E-3</v>
          </cell>
          <cell r="O115">
            <v>0.31747500000000001</v>
          </cell>
          <cell r="P115">
            <v>4.76</v>
          </cell>
          <cell r="Q115">
            <v>48.269999999999996</v>
          </cell>
          <cell r="R115">
            <v>37528</v>
          </cell>
          <cell r="S115" t="str">
            <v>VR01</v>
          </cell>
          <cell r="T115" t="str">
            <v>VR82</v>
          </cell>
        </row>
        <row r="116">
          <cell r="B116" t="str">
            <v>I003113</v>
          </cell>
          <cell r="C116" t="str">
            <v>Fusibles NH 125A</v>
          </cell>
          <cell r="D116" t="str">
            <v>nº</v>
          </cell>
          <cell r="E116">
            <v>14.855</v>
          </cell>
          <cell r="F116">
            <v>2</v>
          </cell>
          <cell r="G116">
            <v>15.15</v>
          </cell>
          <cell r="H116" t="str">
            <v>Buenos Aires</v>
          </cell>
          <cell r="I116">
            <v>15</v>
          </cell>
          <cell r="J116" t="str">
            <v>Fusibles NH 125A</v>
          </cell>
          <cell r="K116" t="str">
            <v>nº</v>
          </cell>
          <cell r="L116">
            <v>0.15562500000000001</v>
          </cell>
          <cell r="M116">
            <v>2</v>
          </cell>
          <cell r="N116">
            <v>3.1125000000000002E-3</v>
          </cell>
          <cell r="O116">
            <v>0.1587375</v>
          </cell>
          <cell r="P116">
            <v>2.38</v>
          </cell>
          <cell r="Q116">
            <v>17.53</v>
          </cell>
          <cell r="R116">
            <v>38477</v>
          </cell>
          <cell r="S116" t="str">
            <v>VR76</v>
          </cell>
          <cell r="T116" t="str">
            <v>VR82</v>
          </cell>
        </row>
        <row r="117">
          <cell r="B117" t="str">
            <v>I003114</v>
          </cell>
          <cell r="C117" t="str">
            <v>Fusibles NH 250A</v>
          </cell>
          <cell r="D117" t="str">
            <v>nº</v>
          </cell>
          <cell r="E117">
            <v>29.044</v>
          </cell>
          <cell r="F117">
            <v>2</v>
          </cell>
          <cell r="G117">
            <v>29.62</v>
          </cell>
          <cell r="H117" t="str">
            <v>Buenos Aires</v>
          </cell>
          <cell r="I117">
            <v>15</v>
          </cell>
          <cell r="J117" t="str">
            <v>Fusibles NH 250A</v>
          </cell>
          <cell r="K117" t="str">
            <v>nº</v>
          </cell>
          <cell r="L117">
            <v>0.15562500000000001</v>
          </cell>
          <cell r="M117">
            <v>2</v>
          </cell>
          <cell r="N117">
            <v>3.1125000000000002E-3</v>
          </cell>
          <cell r="O117">
            <v>0.1587375</v>
          </cell>
          <cell r="P117">
            <v>2.38</v>
          </cell>
          <cell r="Q117">
            <v>32</v>
          </cell>
          <cell r="R117">
            <v>37743</v>
          </cell>
          <cell r="S117" t="str">
            <v>VR77</v>
          </cell>
          <cell r="T117" t="str">
            <v>VR82</v>
          </cell>
        </row>
        <row r="118">
          <cell r="B118" t="str">
            <v>I003115</v>
          </cell>
          <cell r="C118" t="str">
            <v>Fusibles NH 400A</v>
          </cell>
          <cell r="D118" t="str">
            <v>nº</v>
          </cell>
          <cell r="E118">
            <v>38.521000000000001</v>
          </cell>
          <cell r="F118">
            <v>2</v>
          </cell>
          <cell r="G118">
            <v>39.29</v>
          </cell>
          <cell r="H118" t="str">
            <v>Buenos Aires</v>
          </cell>
          <cell r="I118">
            <v>15</v>
          </cell>
          <cell r="J118" t="str">
            <v>Fusibles NH 400A</v>
          </cell>
          <cell r="K118" t="str">
            <v>nº</v>
          </cell>
          <cell r="L118">
            <v>0.31125000000000003</v>
          </cell>
          <cell r="M118">
            <v>2</v>
          </cell>
          <cell r="N118">
            <v>6.2250000000000005E-3</v>
          </cell>
          <cell r="O118">
            <v>0.31747500000000001</v>
          </cell>
          <cell r="P118">
            <v>4.76</v>
          </cell>
          <cell r="Q118">
            <v>44.05</v>
          </cell>
          <cell r="R118">
            <v>39745</v>
          </cell>
          <cell r="S118" t="str">
            <v>VR76</v>
          </cell>
          <cell r="T118" t="str">
            <v>VR82</v>
          </cell>
        </row>
        <row r="119">
          <cell r="B119" t="str">
            <v>I003116</v>
          </cell>
          <cell r="C119" t="str">
            <v>Tableros de comando y protección p/circuitos de alumbrado</v>
          </cell>
          <cell r="D119" t="str">
            <v>nº</v>
          </cell>
          <cell r="E119">
            <v>80000</v>
          </cell>
          <cell r="F119">
            <v>2</v>
          </cell>
          <cell r="G119">
            <v>81600</v>
          </cell>
          <cell r="H119" t="str">
            <v>Buenos Aires</v>
          </cell>
          <cell r="I119">
            <v>15</v>
          </cell>
          <cell r="J119" t="str">
            <v>Tableros de comando y protección p/circuitos de alumbrado</v>
          </cell>
          <cell r="K119" t="str">
            <v>nº</v>
          </cell>
          <cell r="L119">
            <v>31.125000000000004</v>
          </cell>
          <cell r="M119">
            <v>2</v>
          </cell>
          <cell r="N119">
            <v>0.62250000000000005</v>
          </cell>
          <cell r="O119">
            <v>31.747500000000002</v>
          </cell>
          <cell r="P119">
            <v>476.21</v>
          </cell>
          <cell r="Q119">
            <v>82076.210000000006</v>
          </cell>
          <cell r="R119">
            <v>38477</v>
          </cell>
          <cell r="S119" t="str">
            <v>VR76</v>
          </cell>
          <cell r="T119" t="str">
            <v>VR82</v>
          </cell>
        </row>
        <row r="120">
          <cell r="B120" t="str">
            <v>I003117</v>
          </cell>
          <cell r="C120" t="str">
            <v>Girofaro 220VCA potencia 55W ambar</v>
          </cell>
          <cell r="D120" t="str">
            <v>nº</v>
          </cell>
          <cell r="E120">
            <v>367.416</v>
          </cell>
          <cell r="F120">
            <v>2</v>
          </cell>
          <cell r="G120">
            <v>374.76</v>
          </cell>
          <cell r="H120" t="str">
            <v>Buenos Aires</v>
          </cell>
          <cell r="I120">
            <v>15</v>
          </cell>
          <cell r="J120" t="str">
            <v>Girofaro 220VCA potencia 55W ambar</v>
          </cell>
          <cell r="K120" t="str">
            <v>nº</v>
          </cell>
          <cell r="L120">
            <v>0.62250000000000005</v>
          </cell>
          <cell r="M120">
            <v>2</v>
          </cell>
          <cell r="N120">
            <v>1.2450000000000001E-2</v>
          </cell>
          <cell r="O120">
            <v>0.63495000000000001</v>
          </cell>
          <cell r="P120">
            <v>9.52</v>
          </cell>
          <cell r="Q120">
            <v>384.28</v>
          </cell>
          <cell r="R120">
            <v>37705</v>
          </cell>
          <cell r="S120" t="str">
            <v>VR05</v>
          </cell>
          <cell r="T120" t="str">
            <v>VR82</v>
          </cell>
        </row>
        <row r="121">
          <cell r="B121" t="str">
            <v>I003118</v>
          </cell>
          <cell r="C121" t="str">
            <v>Grupo Electrógeno 250 KVA 3X380V + N 50 HZ n 1500rpm…</v>
          </cell>
          <cell r="D121" t="str">
            <v>nº</v>
          </cell>
          <cell r="E121">
            <v>240700</v>
          </cell>
          <cell r="F121">
            <v>2</v>
          </cell>
          <cell r="G121">
            <v>245514</v>
          </cell>
          <cell r="H121" t="str">
            <v>Buenos Aires</v>
          </cell>
          <cell r="I121">
            <v>15</v>
          </cell>
          <cell r="J121" t="str">
            <v>Grupo Electrógeno 250 KVA 3X380V + N 50 HZ n 1500rpm…</v>
          </cell>
          <cell r="K121" t="str">
            <v>nº</v>
          </cell>
          <cell r="L121">
            <v>311.25</v>
          </cell>
          <cell r="M121">
            <v>2</v>
          </cell>
          <cell r="N121">
            <v>6.2250000000000005</v>
          </cell>
          <cell r="O121">
            <v>317.47500000000002</v>
          </cell>
          <cell r="P121">
            <v>4762.13</v>
          </cell>
          <cell r="Q121">
            <v>250276.13</v>
          </cell>
          <cell r="R121">
            <v>37705</v>
          </cell>
          <cell r="S121" t="str">
            <v>VR05</v>
          </cell>
          <cell r="T121" t="str">
            <v>VR82</v>
          </cell>
        </row>
        <row r="122">
          <cell r="B122" t="str">
            <v>I003119</v>
          </cell>
          <cell r="C122" t="str">
            <v>Interrup.termomag.Curva D 1X20A 400V 10 KA</v>
          </cell>
          <cell r="D122" t="str">
            <v>nº</v>
          </cell>
          <cell r="E122">
            <v>55.521799999999999</v>
          </cell>
          <cell r="F122">
            <v>2</v>
          </cell>
          <cell r="G122">
            <v>56.63</v>
          </cell>
          <cell r="H122" t="str">
            <v>Buenos Aires</v>
          </cell>
          <cell r="I122">
            <v>15</v>
          </cell>
          <cell r="J122" t="str">
            <v>Interrup.termomag.Curva D 1X20A 400V 10 KA</v>
          </cell>
          <cell r="K122" t="str">
            <v>nº</v>
          </cell>
          <cell r="L122">
            <v>0.31125000000000003</v>
          </cell>
          <cell r="M122">
            <v>2</v>
          </cell>
          <cell r="N122">
            <v>6.2250000000000005E-3</v>
          </cell>
          <cell r="O122">
            <v>0.31747500000000001</v>
          </cell>
          <cell r="P122">
            <v>4.76</v>
          </cell>
          <cell r="Q122">
            <v>61.39</v>
          </cell>
          <cell r="R122">
            <v>39888</v>
          </cell>
          <cell r="S122" t="str">
            <v>VR44</v>
          </cell>
          <cell r="T122" t="str">
            <v>VR82</v>
          </cell>
        </row>
        <row r="123">
          <cell r="B123" t="str">
            <v>I003120</v>
          </cell>
          <cell r="C123" t="str">
            <v>Interrup.termomag.Curva D 3X20A 400V 10 KA</v>
          </cell>
          <cell r="D123" t="str">
            <v>nº</v>
          </cell>
          <cell r="E123">
            <v>188.5</v>
          </cell>
          <cell r="F123">
            <v>2</v>
          </cell>
          <cell r="G123">
            <v>192.27</v>
          </cell>
          <cell r="H123" t="str">
            <v>Buenos Aires</v>
          </cell>
          <cell r="I123">
            <v>15</v>
          </cell>
          <cell r="J123" t="str">
            <v>Interrup.termomag.Curva D 3X20A 400V 10 KA</v>
          </cell>
          <cell r="K123" t="str">
            <v>nº</v>
          </cell>
          <cell r="L123">
            <v>0.62250000000000005</v>
          </cell>
          <cell r="M123">
            <v>2</v>
          </cell>
          <cell r="N123">
            <v>1.2450000000000001E-2</v>
          </cell>
          <cell r="O123">
            <v>0.63495000000000001</v>
          </cell>
          <cell r="P123">
            <v>9.52</v>
          </cell>
          <cell r="Q123">
            <v>201.79000000000002</v>
          </cell>
          <cell r="R123">
            <v>39547</v>
          </cell>
          <cell r="S123" t="str">
            <v>VR44</v>
          </cell>
          <cell r="T123" t="str">
            <v>VR82</v>
          </cell>
        </row>
        <row r="124">
          <cell r="B124" t="str">
            <v>I003121</v>
          </cell>
          <cell r="C124" t="str">
            <v>Jabalinas Cu 19x1500mm</v>
          </cell>
          <cell r="D124" t="str">
            <v>nº</v>
          </cell>
          <cell r="E124">
            <v>63.075699999999998</v>
          </cell>
          <cell r="F124">
            <v>2</v>
          </cell>
          <cell r="G124">
            <v>64.34</v>
          </cell>
          <cell r="H124" t="str">
            <v>Buenos Aires</v>
          </cell>
          <cell r="I124">
            <v>15</v>
          </cell>
          <cell r="J124" t="str">
            <v>Jabalinas Cu 19x1500mm</v>
          </cell>
          <cell r="K124" t="str">
            <v>nº</v>
          </cell>
          <cell r="L124">
            <v>0.31125000000000003</v>
          </cell>
          <cell r="M124">
            <v>2</v>
          </cell>
          <cell r="N124">
            <v>6.2250000000000005E-3</v>
          </cell>
          <cell r="O124">
            <v>0.31747500000000001</v>
          </cell>
          <cell r="P124">
            <v>4.76</v>
          </cell>
          <cell r="Q124">
            <v>69.100000000000009</v>
          </cell>
          <cell r="R124">
            <v>37705</v>
          </cell>
          <cell r="S124" t="str">
            <v>VR44</v>
          </cell>
          <cell r="T124" t="str">
            <v>VR82</v>
          </cell>
        </row>
        <row r="125">
          <cell r="B125" t="str">
            <v>I003122</v>
          </cell>
          <cell r="C125" t="str">
            <v>Lámpara HQI 1000W</v>
          </cell>
          <cell r="D125" t="str">
            <v>nº</v>
          </cell>
          <cell r="E125">
            <v>636.75720000000001</v>
          </cell>
          <cell r="F125">
            <v>2</v>
          </cell>
          <cell r="G125">
            <v>649.49</v>
          </cell>
          <cell r="H125" t="str">
            <v>Buenos Aires</v>
          </cell>
          <cell r="I125">
            <v>15</v>
          </cell>
          <cell r="J125" t="str">
            <v>Lámpara HQI 1000W</v>
          </cell>
          <cell r="K125" t="str">
            <v>nº</v>
          </cell>
          <cell r="L125">
            <v>0.62250000000000005</v>
          </cell>
          <cell r="M125">
            <v>2</v>
          </cell>
          <cell r="N125">
            <v>1.2450000000000001E-2</v>
          </cell>
          <cell r="O125">
            <v>0.63495000000000001</v>
          </cell>
          <cell r="P125">
            <v>9.52</v>
          </cell>
          <cell r="Q125">
            <v>659.01</v>
          </cell>
          <cell r="R125">
            <v>37704</v>
          </cell>
          <cell r="S125" t="str">
            <v>VR35</v>
          </cell>
          <cell r="T125" t="str">
            <v>VR82</v>
          </cell>
        </row>
        <row r="126">
          <cell r="B126" t="str">
            <v>I003123</v>
          </cell>
          <cell r="C126" t="str">
            <v>Lámpara NAV - T 400W Super</v>
          </cell>
          <cell r="D126" t="str">
            <v>nº</v>
          </cell>
          <cell r="E126">
            <v>69.238799999999998</v>
          </cell>
          <cell r="F126">
            <v>2</v>
          </cell>
          <cell r="G126">
            <v>70.62</v>
          </cell>
          <cell r="H126" t="str">
            <v>Buenos Aires</v>
          </cell>
          <cell r="I126">
            <v>15</v>
          </cell>
          <cell r="J126" t="str">
            <v>Lámpara NAV - T 400W Super</v>
          </cell>
          <cell r="K126" t="str">
            <v>nº</v>
          </cell>
          <cell r="L126">
            <v>0.31125000000000003</v>
          </cell>
          <cell r="M126">
            <v>2</v>
          </cell>
          <cell r="N126">
            <v>6.2250000000000005E-3</v>
          </cell>
          <cell r="O126">
            <v>0.31747500000000001</v>
          </cell>
          <cell r="P126">
            <v>4.76</v>
          </cell>
          <cell r="Q126">
            <v>75.38000000000001</v>
          </cell>
          <cell r="R126">
            <v>35957</v>
          </cell>
          <cell r="S126" t="str">
            <v>VR49</v>
          </cell>
          <cell r="T126" t="str">
            <v>VR82</v>
          </cell>
        </row>
        <row r="127">
          <cell r="B127" t="str">
            <v>I003124</v>
          </cell>
          <cell r="C127" t="str">
            <v>Lámpara p/farola tipo bajo consumo 105W</v>
          </cell>
          <cell r="D127" t="str">
            <v>nº</v>
          </cell>
          <cell r="E127">
            <v>131.84049999999999</v>
          </cell>
          <cell r="F127">
            <v>2</v>
          </cell>
          <cell r="G127">
            <v>134.47999999999999</v>
          </cell>
          <cell r="H127" t="str">
            <v>Buenos Aires</v>
          </cell>
          <cell r="I127">
            <v>15</v>
          </cell>
          <cell r="J127" t="str">
            <v>Lámpara p/farola tipo bajo consumo 105W</v>
          </cell>
          <cell r="K127" t="str">
            <v>nº</v>
          </cell>
          <cell r="L127">
            <v>0.62250000000000005</v>
          </cell>
          <cell r="M127">
            <v>2</v>
          </cell>
          <cell r="N127">
            <v>1.2450000000000001E-2</v>
          </cell>
          <cell r="O127">
            <v>0.63495000000000001</v>
          </cell>
          <cell r="P127">
            <v>9.52</v>
          </cell>
          <cell r="Q127">
            <v>144</v>
          </cell>
          <cell r="R127">
            <v>35957</v>
          </cell>
          <cell r="S127" t="str">
            <v>VR49</v>
          </cell>
          <cell r="T127" t="str">
            <v>VR82</v>
          </cell>
        </row>
        <row r="128">
          <cell r="B128" t="str">
            <v>I003125</v>
          </cell>
          <cell r="C128" t="str">
            <v>Lámpara para semáforo</v>
          </cell>
          <cell r="D128" t="str">
            <v>nº</v>
          </cell>
          <cell r="E128">
            <v>1400</v>
          </cell>
          <cell r="F128">
            <v>2</v>
          </cell>
          <cell r="G128">
            <v>1428</v>
          </cell>
          <cell r="H128" t="str">
            <v>Buenos Aires</v>
          </cell>
          <cell r="I128">
            <v>15</v>
          </cell>
          <cell r="J128" t="str">
            <v>Lámpara para semáforo</v>
          </cell>
          <cell r="K128" t="str">
            <v>nº</v>
          </cell>
          <cell r="L128">
            <v>3.1125000000000003</v>
          </cell>
          <cell r="M128">
            <v>2</v>
          </cell>
          <cell r="N128">
            <v>6.2250000000000007E-2</v>
          </cell>
          <cell r="O128">
            <v>3.1747500000000004</v>
          </cell>
          <cell r="P128">
            <v>47.62</v>
          </cell>
          <cell r="Q128">
            <v>1475.62</v>
          </cell>
          <cell r="R128">
            <v>35957</v>
          </cell>
          <cell r="S128" t="str">
            <v>VR49</v>
          </cell>
          <cell r="T128" t="str">
            <v>VR82</v>
          </cell>
        </row>
        <row r="129">
          <cell r="B129" t="str">
            <v>I003126</v>
          </cell>
          <cell r="C129" t="str">
            <v>Luminaria Tipo Strand RC800 NAV 400W SUPER</v>
          </cell>
          <cell r="D129" t="str">
            <v>nº</v>
          </cell>
          <cell r="E129">
            <v>1452</v>
          </cell>
          <cell r="F129">
            <v>2</v>
          </cell>
          <cell r="G129">
            <v>1481.04</v>
          </cell>
          <cell r="H129" t="str">
            <v>Buenos Aires</v>
          </cell>
          <cell r="I129">
            <v>15</v>
          </cell>
          <cell r="J129" t="str">
            <v>Luminaria Tipo Strand RC800 NAV 400W SUPER</v>
          </cell>
          <cell r="K129" t="str">
            <v>nº</v>
          </cell>
          <cell r="L129">
            <v>3.1125000000000003</v>
          </cell>
          <cell r="M129">
            <v>2</v>
          </cell>
          <cell r="N129">
            <v>6.2250000000000007E-2</v>
          </cell>
          <cell r="O129">
            <v>3.1747500000000004</v>
          </cell>
          <cell r="P129">
            <v>47.62</v>
          </cell>
          <cell r="Q129">
            <v>1528.6599999999999</v>
          </cell>
          <cell r="R129">
            <v>38655</v>
          </cell>
          <cell r="S129" t="str">
            <v>VR11</v>
          </cell>
          <cell r="T129" t="str">
            <v>VR70</v>
          </cell>
        </row>
        <row r="130">
          <cell r="B130" t="str">
            <v>I003127</v>
          </cell>
          <cell r="C130" t="str">
            <v>Luminaria Tipo Strand RC2400 NAV 400W SUPER</v>
          </cell>
          <cell r="D130" t="str">
            <v>nº</v>
          </cell>
          <cell r="E130">
            <v>2895</v>
          </cell>
          <cell r="F130">
            <v>2</v>
          </cell>
          <cell r="G130">
            <v>2952.9</v>
          </cell>
          <cell r="H130" t="str">
            <v>Buenos Aires</v>
          </cell>
          <cell r="I130">
            <v>15</v>
          </cell>
          <cell r="J130" t="str">
            <v>Luminaria Tipo Strand RC2400 NAV 400W SUPER</v>
          </cell>
          <cell r="K130" t="str">
            <v>nº</v>
          </cell>
          <cell r="L130">
            <v>3.1125000000000003</v>
          </cell>
          <cell r="M130">
            <v>2</v>
          </cell>
          <cell r="N130">
            <v>6.2250000000000007E-2</v>
          </cell>
          <cell r="O130">
            <v>3.1747500000000004</v>
          </cell>
          <cell r="P130">
            <v>47.62</v>
          </cell>
          <cell r="Q130">
            <v>3000.52</v>
          </cell>
          <cell r="R130">
            <v>38581</v>
          </cell>
          <cell r="S130" t="str">
            <v>VRC7</v>
          </cell>
          <cell r="T130" t="str">
            <v>VR70</v>
          </cell>
        </row>
        <row r="131">
          <cell r="B131" t="str">
            <v>I003128</v>
          </cell>
          <cell r="C131" t="str">
            <v>UPS 15KVA onda senoidal ff: 1,11…</v>
          </cell>
          <cell r="D131" t="str">
            <v>nº</v>
          </cell>
          <cell r="E131">
            <v>17084.5599</v>
          </cell>
          <cell r="F131">
            <v>2</v>
          </cell>
          <cell r="G131">
            <v>17426.25</v>
          </cell>
          <cell r="H131" t="str">
            <v>Buenos Aires</v>
          </cell>
          <cell r="I131">
            <v>15</v>
          </cell>
          <cell r="J131" t="str">
            <v>UPS 15KVA onda senoidal ff: 1,11…</v>
          </cell>
          <cell r="K131" t="str">
            <v>nº</v>
          </cell>
          <cell r="L131">
            <v>31.125000000000004</v>
          </cell>
          <cell r="M131">
            <v>2</v>
          </cell>
          <cell r="N131">
            <v>0.62250000000000005</v>
          </cell>
          <cell r="O131">
            <v>31.747500000000002</v>
          </cell>
          <cell r="P131">
            <v>476.21</v>
          </cell>
          <cell r="Q131">
            <v>17902.46</v>
          </cell>
          <cell r="R131">
            <v>40224</v>
          </cell>
          <cell r="S131" t="str">
            <v>VR11</v>
          </cell>
          <cell r="T131" t="str">
            <v>VR70</v>
          </cell>
        </row>
        <row r="132">
          <cell r="B132" t="str">
            <v>I003129</v>
          </cell>
          <cell r="C132" t="str">
            <v>Portalámpara rosca Goliath</v>
          </cell>
          <cell r="D132" t="str">
            <v>nº</v>
          </cell>
          <cell r="E132">
            <v>12.6</v>
          </cell>
          <cell r="F132">
            <v>2</v>
          </cell>
          <cell r="G132">
            <v>12.85</v>
          </cell>
          <cell r="H132" t="str">
            <v>Buenos Aires</v>
          </cell>
          <cell r="I132">
            <v>15</v>
          </cell>
          <cell r="J132" t="str">
            <v>Portalámpara rosca Goliath</v>
          </cell>
          <cell r="K132" t="str">
            <v>nº</v>
          </cell>
          <cell r="L132">
            <v>0.15562500000000001</v>
          </cell>
          <cell r="M132">
            <v>2</v>
          </cell>
          <cell r="N132">
            <v>3.1125000000000002E-3</v>
          </cell>
          <cell r="O132">
            <v>0.1587375</v>
          </cell>
          <cell r="P132">
            <v>2.38</v>
          </cell>
          <cell r="Q132">
            <v>15.23</v>
          </cell>
          <cell r="R132">
            <v>40060</v>
          </cell>
          <cell r="S132" t="str">
            <v>VR11</v>
          </cell>
          <cell r="T132" t="str">
            <v>VR70</v>
          </cell>
        </row>
        <row r="133">
          <cell r="B133" t="str">
            <v>I003130</v>
          </cell>
          <cell r="C133" t="str">
            <v>Pórtico semafórico ancho 19m</v>
          </cell>
          <cell r="D133" t="str">
            <v>nº</v>
          </cell>
          <cell r="E133">
            <v>25000</v>
          </cell>
          <cell r="F133">
            <v>2</v>
          </cell>
          <cell r="G133">
            <v>25500</v>
          </cell>
          <cell r="H133" t="str">
            <v>Buenos Aires</v>
          </cell>
          <cell r="I133">
            <v>15</v>
          </cell>
          <cell r="J133" t="str">
            <v>Pórtico semafórico ancho 19m</v>
          </cell>
          <cell r="K133" t="str">
            <v>nº</v>
          </cell>
          <cell r="L133">
            <v>31.125000000000004</v>
          </cell>
          <cell r="M133">
            <v>2</v>
          </cell>
          <cell r="N133">
            <v>0.62250000000000005</v>
          </cell>
          <cell r="O133">
            <v>31.747500000000002</v>
          </cell>
          <cell r="P133">
            <v>476.21</v>
          </cell>
          <cell r="Q133">
            <v>25976.21</v>
          </cell>
          <cell r="R133">
            <v>38450</v>
          </cell>
          <cell r="S133" t="str">
            <v>VR11</v>
          </cell>
          <cell r="T133" t="str">
            <v>VR70</v>
          </cell>
        </row>
        <row r="134">
          <cell r="B134" t="str">
            <v>I003131</v>
          </cell>
          <cell r="C134" t="str">
            <v>Cable preens.Al 3x25/50 mm2</v>
          </cell>
          <cell r="D134" t="str">
            <v>nº</v>
          </cell>
          <cell r="E134">
            <v>14.3245</v>
          </cell>
          <cell r="F134">
            <v>2</v>
          </cell>
          <cell r="G134">
            <v>14.61</v>
          </cell>
          <cell r="H134" t="str">
            <v>Buenos Aires</v>
          </cell>
          <cell r="I134">
            <v>15</v>
          </cell>
          <cell r="J134" t="str">
            <v>Cable preens.Al 3x25/50 mm2</v>
          </cell>
          <cell r="K134" t="str">
            <v>nº</v>
          </cell>
          <cell r="L134">
            <v>0.15562500000000001</v>
          </cell>
          <cell r="M134">
            <v>2</v>
          </cell>
          <cell r="N134">
            <v>3.1125000000000002E-3</v>
          </cell>
          <cell r="O134">
            <v>0.1587375</v>
          </cell>
          <cell r="P134">
            <v>2.38</v>
          </cell>
          <cell r="Q134">
            <v>16.989999999999998</v>
          </cell>
          <cell r="R134">
            <v>40224</v>
          </cell>
          <cell r="S134" t="str">
            <v>VR89</v>
          </cell>
          <cell r="T134" t="str">
            <v>VR70</v>
          </cell>
        </row>
        <row r="135">
          <cell r="B135" t="str">
            <v>I003132</v>
          </cell>
          <cell r="C135" t="str">
            <v>Proyector HQI 1000W c/equipo incorporado</v>
          </cell>
          <cell r="D135" t="str">
            <v>nº</v>
          </cell>
          <cell r="E135">
            <v>2413.125</v>
          </cell>
          <cell r="F135">
            <v>2</v>
          </cell>
          <cell r="G135">
            <v>2461.39</v>
          </cell>
          <cell r="H135" t="str">
            <v>Buenos Aires</v>
          </cell>
          <cell r="I135">
            <v>15</v>
          </cell>
          <cell r="J135" t="str">
            <v>Proyector HQI 1000W c/equipo incorporado</v>
          </cell>
          <cell r="K135" t="str">
            <v>nº</v>
          </cell>
          <cell r="L135">
            <v>3.1125000000000003</v>
          </cell>
          <cell r="M135">
            <v>2</v>
          </cell>
          <cell r="N135">
            <v>6.2250000000000007E-2</v>
          </cell>
          <cell r="O135">
            <v>3.1747500000000004</v>
          </cell>
          <cell r="P135">
            <v>47.62</v>
          </cell>
          <cell r="Q135">
            <v>2509.0099999999998</v>
          </cell>
          <cell r="R135">
            <v>39954</v>
          </cell>
          <cell r="S135" t="str">
            <v>VR12</v>
          </cell>
          <cell r="T135" t="str">
            <v>VR70</v>
          </cell>
        </row>
        <row r="136">
          <cell r="B136" t="str">
            <v>I003133</v>
          </cell>
          <cell r="C136" t="str">
            <v>Proyector PR400 c/lámpara de vapor de Hg halog.de 400W</v>
          </cell>
          <cell r="D136" t="str">
            <v>nº</v>
          </cell>
          <cell r="E136">
            <v>561.6</v>
          </cell>
          <cell r="F136">
            <v>2</v>
          </cell>
          <cell r="G136">
            <v>572.83000000000004</v>
          </cell>
          <cell r="H136" t="str">
            <v>Buenos Aires</v>
          </cell>
          <cell r="I136">
            <v>15</v>
          </cell>
          <cell r="J136" t="str">
            <v>Proyector PR400 c/lámpara de vapor de Hg halog.de 400W</v>
          </cell>
          <cell r="K136" t="str">
            <v>nº</v>
          </cell>
          <cell r="L136">
            <v>0.62250000000000005</v>
          </cell>
          <cell r="M136">
            <v>2</v>
          </cell>
          <cell r="N136">
            <v>1.2450000000000001E-2</v>
          </cell>
          <cell r="O136">
            <v>0.63495000000000001</v>
          </cell>
          <cell r="P136">
            <v>9.52</v>
          </cell>
          <cell r="Q136">
            <v>582.35</v>
          </cell>
          <cell r="R136">
            <v>40060</v>
          </cell>
          <cell r="S136" t="str">
            <v>VR11</v>
          </cell>
          <cell r="T136" t="str">
            <v>VR70</v>
          </cell>
        </row>
        <row r="137">
          <cell r="B137" t="str">
            <v>I003134</v>
          </cell>
          <cell r="C137" t="str">
            <v>Proyector L 1500 GO c/lámpara de Hg halog. de 250 W</v>
          </cell>
          <cell r="D137" t="str">
            <v>nº</v>
          </cell>
          <cell r="E137">
            <v>561.6</v>
          </cell>
          <cell r="F137">
            <v>2</v>
          </cell>
          <cell r="G137">
            <v>572.83000000000004</v>
          </cell>
          <cell r="H137" t="str">
            <v>Buenos Aires</v>
          </cell>
          <cell r="I137">
            <v>15</v>
          </cell>
          <cell r="J137" t="str">
            <v>Proyector L 1500 GO c/lámpara de Hg halog. de 250 W</v>
          </cell>
          <cell r="K137" t="str">
            <v>nº</v>
          </cell>
          <cell r="L137">
            <v>0.62250000000000005</v>
          </cell>
          <cell r="M137">
            <v>2</v>
          </cell>
          <cell r="N137">
            <v>1.2450000000000001E-2</v>
          </cell>
          <cell r="O137">
            <v>0.63495000000000001</v>
          </cell>
          <cell r="P137">
            <v>9.52</v>
          </cell>
          <cell r="Q137">
            <v>582.35</v>
          </cell>
          <cell r="R137">
            <v>40339</v>
          </cell>
          <cell r="S137" t="str">
            <v>VR11</v>
          </cell>
          <cell r="T137" t="str">
            <v>VR70</v>
          </cell>
        </row>
        <row r="138">
          <cell r="B138" t="str">
            <v>I003135</v>
          </cell>
          <cell r="C138" t="str">
            <v>Proyector LN 1000 HQI 150W</v>
          </cell>
          <cell r="D138" t="str">
            <v>nº</v>
          </cell>
          <cell r="E138">
            <v>412.42500000000001</v>
          </cell>
          <cell r="F138">
            <v>2</v>
          </cell>
          <cell r="G138">
            <v>420.67</v>
          </cell>
          <cell r="H138" t="str">
            <v>Buenos Aires</v>
          </cell>
          <cell r="I138">
            <v>15</v>
          </cell>
          <cell r="J138" t="str">
            <v>Proyector LN 1000 HQI 150W</v>
          </cell>
          <cell r="K138" t="str">
            <v>nº</v>
          </cell>
          <cell r="L138">
            <v>0.62250000000000005</v>
          </cell>
          <cell r="M138">
            <v>2</v>
          </cell>
          <cell r="N138">
            <v>1.2450000000000001E-2</v>
          </cell>
          <cell r="O138">
            <v>0.63495000000000001</v>
          </cell>
          <cell r="P138">
            <v>9.52</v>
          </cell>
          <cell r="Q138">
            <v>430.19</v>
          </cell>
          <cell r="R138">
            <v>40060</v>
          </cell>
          <cell r="S138" t="str">
            <v>VR11</v>
          </cell>
          <cell r="T138" t="str">
            <v>VR70</v>
          </cell>
        </row>
        <row r="139">
          <cell r="B139" t="str">
            <v>I003136</v>
          </cell>
          <cell r="C139" t="str">
            <v>Riel DIN</v>
          </cell>
          <cell r="D139" t="str">
            <v>ml</v>
          </cell>
          <cell r="E139">
            <v>11.065</v>
          </cell>
          <cell r="F139">
            <v>2</v>
          </cell>
          <cell r="G139">
            <v>11.29</v>
          </cell>
          <cell r="H139" t="str">
            <v>Buenos Aires</v>
          </cell>
          <cell r="I139">
            <v>15</v>
          </cell>
          <cell r="J139" t="str">
            <v>Riel DIN</v>
          </cell>
          <cell r="K139" t="str">
            <v>ml</v>
          </cell>
          <cell r="L139">
            <v>0.15562500000000001</v>
          </cell>
          <cell r="M139">
            <v>2</v>
          </cell>
          <cell r="N139">
            <v>3.1125000000000002E-3</v>
          </cell>
          <cell r="O139">
            <v>0.1587375</v>
          </cell>
          <cell r="P139">
            <v>2.38</v>
          </cell>
          <cell r="Q139">
            <v>13.669999999999998</v>
          </cell>
          <cell r="R139">
            <v>38450</v>
          </cell>
          <cell r="S139" t="str">
            <v>VRC7</v>
          </cell>
          <cell r="T139" t="str">
            <v>VR70</v>
          </cell>
        </row>
        <row r="140">
          <cell r="B140" t="str">
            <v>I003137</v>
          </cell>
          <cell r="C140" t="str">
            <v>Semáforos intermitentes 2x300mm</v>
          </cell>
          <cell r="D140" t="str">
            <v>nº</v>
          </cell>
          <cell r="E140">
            <v>2000</v>
          </cell>
          <cell r="F140">
            <v>2</v>
          </cell>
          <cell r="G140">
            <v>2040</v>
          </cell>
          <cell r="H140" t="str">
            <v>Buenos Aires</v>
          </cell>
          <cell r="I140">
            <v>15</v>
          </cell>
          <cell r="J140" t="str">
            <v>Semáforos intermitentes 2x300mm</v>
          </cell>
          <cell r="K140" t="str">
            <v>nº</v>
          </cell>
          <cell r="L140">
            <v>3.1125000000000003</v>
          </cell>
          <cell r="M140">
            <v>2</v>
          </cell>
          <cell r="N140">
            <v>6.2250000000000007E-2</v>
          </cell>
          <cell r="O140">
            <v>3.1747500000000004</v>
          </cell>
          <cell r="P140">
            <v>47.62</v>
          </cell>
          <cell r="Q140">
            <v>2087.62</v>
          </cell>
          <cell r="R140">
            <v>40344</v>
          </cell>
          <cell r="S140" t="str">
            <v>VR88</v>
          </cell>
          <cell r="T140" t="str">
            <v>VR70</v>
          </cell>
        </row>
        <row r="141">
          <cell r="B141" t="str">
            <v>I003138</v>
          </cell>
          <cell r="C141" t="str">
            <v>Cable subterráneo tipo Viper 3x1,5 mm2</v>
          </cell>
          <cell r="D141" t="str">
            <v>ml</v>
          </cell>
          <cell r="E141">
            <v>5.39</v>
          </cell>
          <cell r="F141">
            <v>2</v>
          </cell>
          <cell r="G141">
            <v>5.5</v>
          </cell>
          <cell r="H141" t="str">
            <v>Buenos Aires</v>
          </cell>
          <cell r="I141">
            <v>15</v>
          </cell>
          <cell r="J141" t="str">
            <v>Cable subterráneo tipo Viper 3x1,5 mm2</v>
          </cell>
          <cell r="K141" t="str">
            <v>ml</v>
          </cell>
          <cell r="L141">
            <v>6.2250000000000007E-2</v>
          </cell>
          <cell r="M141">
            <v>2</v>
          </cell>
          <cell r="N141">
            <v>1.2450000000000002E-3</v>
          </cell>
          <cell r="O141">
            <v>6.349500000000001E-2</v>
          </cell>
          <cell r="P141">
            <v>0.95</v>
          </cell>
          <cell r="Q141">
            <v>6.45</v>
          </cell>
          <cell r="R141">
            <v>40107</v>
          </cell>
          <cell r="S141" t="str">
            <v>VR11</v>
          </cell>
          <cell r="T141" t="str">
            <v>VR70</v>
          </cell>
        </row>
        <row r="142">
          <cell r="B142" t="str">
            <v>I003139</v>
          </cell>
          <cell r="C142" t="str">
            <v>Cable subterráneo tipo Viper 3x10 mm2</v>
          </cell>
          <cell r="D142" t="str">
            <v>ml</v>
          </cell>
          <cell r="E142">
            <v>26.319199999999999</v>
          </cell>
          <cell r="F142">
            <v>2</v>
          </cell>
          <cell r="G142">
            <v>26.85</v>
          </cell>
          <cell r="H142" t="str">
            <v>Buenos Aires</v>
          </cell>
          <cell r="I142">
            <v>15</v>
          </cell>
          <cell r="J142" t="str">
            <v>Cable subterráneo tipo Viper 3x10 mm2</v>
          </cell>
          <cell r="K142" t="str">
            <v>ml</v>
          </cell>
          <cell r="L142">
            <v>0.15562500000000001</v>
          </cell>
          <cell r="M142">
            <v>2</v>
          </cell>
          <cell r="N142">
            <v>3.1125000000000002E-3</v>
          </cell>
          <cell r="O142">
            <v>0.1587375</v>
          </cell>
          <cell r="P142">
            <v>2.38</v>
          </cell>
          <cell r="Q142">
            <v>29.23</v>
          </cell>
          <cell r="R142">
            <v>40107</v>
          </cell>
          <cell r="S142" t="str">
            <v>VR11</v>
          </cell>
          <cell r="T142" t="str">
            <v>VR70</v>
          </cell>
        </row>
        <row r="143">
          <cell r="B143" t="str">
            <v>I003140</v>
          </cell>
          <cell r="C143" t="str">
            <v>Cable subterráneo tipo Viper 4x1,5 mm3</v>
          </cell>
          <cell r="D143" t="str">
            <v>ml</v>
          </cell>
          <cell r="E143">
            <v>6.5941000000000001</v>
          </cell>
          <cell r="F143">
            <v>2</v>
          </cell>
          <cell r="G143">
            <v>6.73</v>
          </cell>
          <cell r="H143" t="str">
            <v>Buenos Aires</v>
          </cell>
          <cell r="I143">
            <v>15</v>
          </cell>
          <cell r="J143" t="str">
            <v>Cable subterráneo tipo Viper 4x1,5 mm3</v>
          </cell>
          <cell r="K143" t="str">
            <v>ml</v>
          </cell>
          <cell r="L143">
            <v>6.2250000000000007E-2</v>
          </cell>
          <cell r="M143">
            <v>2</v>
          </cell>
          <cell r="N143">
            <v>1.2450000000000002E-3</v>
          </cell>
          <cell r="O143">
            <v>6.349500000000001E-2</v>
          </cell>
          <cell r="P143">
            <v>0.95</v>
          </cell>
          <cell r="Q143">
            <v>7.6800000000000006</v>
          </cell>
          <cell r="R143">
            <v>39745</v>
          </cell>
          <cell r="S143" t="str">
            <v>VR05</v>
          </cell>
          <cell r="T143" t="str">
            <v>VR70</v>
          </cell>
        </row>
        <row r="144">
          <cell r="B144" t="str">
            <v>I003141</v>
          </cell>
          <cell r="C144" t="str">
            <v>Cable subterráneo tipo Viper 4x10 mm4</v>
          </cell>
          <cell r="D144" t="str">
            <v>ml</v>
          </cell>
          <cell r="E144">
            <v>32.913400000000003</v>
          </cell>
          <cell r="F144">
            <v>2</v>
          </cell>
          <cell r="G144">
            <v>33.57</v>
          </cell>
          <cell r="H144" t="str">
            <v>Buenos Aires</v>
          </cell>
          <cell r="I144">
            <v>15</v>
          </cell>
          <cell r="J144" t="str">
            <v>Cable subterráneo tipo Viper 4x10 mm4</v>
          </cell>
          <cell r="K144" t="str">
            <v>ml</v>
          </cell>
          <cell r="L144">
            <v>0.15562500000000001</v>
          </cell>
          <cell r="M144">
            <v>2</v>
          </cell>
          <cell r="N144">
            <v>3.1125000000000002E-3</v>
          </cell>
          <cell r="O144">
            <v>0.1587375</v>
          </cell>
          <cell r="P144">
            <v>2.38</v>
          </cell>
          <cell r="Q144">
            <v>35.950000000000003</v>
          </cell>
          <cell r="R144">
            <v>39637</v>
          </cell>
          <cell r="S144" t="str">
            <v>VR11</v>
          </cell>
          <cell r="T144" t="str">
            <v>VR70</v>
          </cell>
        </row>
        <row r="145">
          <cell r="B145" t="str">
            <v>I003142</v>
          </cell>
          <cell r="C145" t="str">
            <v>Cable subterráneo tipo Viper 4x16 mm5</v>
          </cell>
          <cell r="D145" t="str">
            <v>ml</v>
          </cell>
          <cell r="E145">
            <v>52.523800000000001</v>
          </cell>
          <cell r="F145">
            <v>2</v>
          </cell>
          <cell r="G145">
            <v>53.57</v>
          </cell>
          <cell r="H145" t="str">
            <v>Buenos Aires</v>
          </cell>
          <cell r="I145">
            <v>15</v>
          </cell>
          <cell r="J145" t="str">
            <v>Cable subterráneo tipo Viper 4x16 mm5</v>
          </cell>
          <cell r="K145" t="str">
            <v>ml</v>
          </cell>
          <cell r="L145">
            <v>0.31125000000000003</v>
          </cell>
          <cell r="M145">
            <v>2</v>
          </cell>
          <cell r="N145">
            <v>6.2250000000000005E-3</v>
          </cell>
          <cell r="O145">
            <v>0.31747500000000001</v>
          </cell>
          <cell r="P145">
            <v>4.76</v>
          </cell>
          <cell r="Q145">
            <v>58.33</v>
          </cell>
          <cell r="R145">
            <v>37704</v>
          </cell>
          <cell r="S145" t="str">
            <v>VR35</v>
          </cell>
          <cell r="T145" t="str">
            <v>VR82</v>
          </cell>
        </row>
        <row r="146">
          <cell r="B146" t="str">
            <v>I003143</v>
          </cell>
          <cell r="C146" t="str">
            <v>Cable subterráneo tipo Viper 4x6 mm6</v>
          </cell>
          <cell r="D146" t="str">
            <v>ml</v>
          </cell>
          <cell r="E146">
            <v>20.8719</v>
          </cell>
          <cell r="F146">
            <v>2</v>
          </cell>
          <cell r="G146">
            <v>21.29</v>
          </cell>
          <cell r="H146" t="str">
            <v>Buenos Aires</v>
          </cell>
          <cell r="I146">
            <v>15</v>
          </cell>
          <cell r="J146" t="str">
            <v>Cable subterráneo tipo Viper 4x6 mm6</v>
          </cell>
          <cell r="K146" t="str">
            <v>ml</v>
          </cell>
          <cell r="L146">
            <v>0.15562500000000001</v>
          </cell>
          <cell r="M146">
            <v>2</v>
          </cell>
          <cell r="N146">
            <v>3.1125000000000002E-3</v>
          </cell>
          <cell r="O146">
            <v>0.1587375</v>
          </cell>
          <cell r="P146">
            <v>2.38</v>
          </cell>
          <cell r="Q146">
            <v>23.669999999999998</v>
          </cell>
          <cell r="R146">
            <v>37928</v>
          </cell>
          <cell r="S146" t="str">
            <v>VR40</v>
          </cell>
          <cell r="T146" t="str">
            <v>VR82</v>
          </cell>
        </row>
        <row r="147">
          <cell r="B147" t="str">
            <v>I003144</v>
          </cell>
          <cell r="C147" t="str">
            <v>Tablero de columna c/tornillos imperdibles compl.</v>
          </cell>
          <cell r="D147" t="str">
            <v>nº</v>
          </cell>
          <cell r="E147">
            <v>83</v>
          </cell>
          <cell r="F147">
            <v>2</v>
          </cell>
          <cell r="G147">
            <v>84.66</v>
          </cell>
          <cell r="H147" t="str">
            <v>Buenos Aires</v>
          </cell>
          <cell r="I147">
            <v>15</v>
          </cell>
          <cell r="J147" t="str">
            <v>Tablero de columna c/tornillos imperdibles compl.</v>
          </cell>
          <cell r="K147" t="str">
            <v>nº</v>
          </cell>
          <cell r="L147">
            <v>0.31125000000000003</v>
          </cell>
          <cell r="M147">
            <v>2</v>
          </cell>
          <cell r="N147">
            <v>6.2250000000000005E-3</v>
          </cell>
          <cell r="O147">
            <v>0.31747500000000001</v>
          </cell>
          <cell r="P147">
            <v>4.76</v>
          </cell>
          <cell r="Q147">
            <v>89.42</v>
          </cell>
          <cell r="R147">
            <v>37928</v>
          </cell>
          <cell r="S147" t="str">
            <v>VR40</v>
          </cell>
          <cell r="T147" t="str">
            <v>VR82</v>
          </cell>
        </row>
        <row r="148">
          <cell r="B148" t="str">
            <v>I003145</v>
          </cell>
          <cell r="C148" t="str">
            <v>Tapa p/ tablero de columna c/tornillos imperdibles compl.</v>
          </cell>
          <cell r="D148" t="str">
            <v>nº</v>
          </cell>
          <cell r="E148">
            <v>83</v>
          </cell>
          <cell r="F148">
            <v>2</v>
          </cell>
          <cell r="G148">
            <v>84.66</v>
          </cell>
          <cell r="H148" t="str">
            <v>Buenos Aires</v>
          </cell>
          <cell r="I148">
            <v>15</v>
          </cell>
          <cell r="J148" t="str">
            <v>Tapa p/ tablero de columna c/tornillos imperdibles compl.</v>
          </cell>
          <cell r="K148" t="str">
            <v>nº</v>
          </cell>
          <cell r="L148">
            <v>0.31125000000000003</v>
          </cell>
          <cell r="M148">
            <v>2</v>
          </cell>
          <cell r="N148">
            <v>6.2250000000000005E-3</v>
          </cell>
          <cell r="O148">
            <v>0.31747500000000001</v>
          </cell>
          <cell r="P148">
            <v>4.76</v>
          </cell>
          <cell r="Q148">
            <v>89.42</v>
          </cell>
          <cell r="R148">
            <v>39888</v>
          </cell>
          <cell r="S148" t="str">
            <v>VR40</v>
          </cell>
          <cell r="T148" t="str">
            <v>VR82</v>
          </cell>
        </row>
        <row r="149">
          <cell r="B149" t="str">
            <v>I003146</v>
          </cell>
          <cell r="C149" t="str">
            <v>Terminales eléctricos</v>
          </cell>
          <cell r="D149" t="str">
            <v>gl</v>
          </cell>
          <cell r="E149">
            <v>19500</v>
          </cell>
          <cell r="F149">
            <v>0</v>
          </cell>
          <cell r="G149">
            <v>19500</v>
          </cell>
          <cell r="H149" t="str">
            <v>Buenos Aires</v>
          </cell>
          <cell r="I149">
            <v>15</v>
          </cell>
          <cell r="J149" t="str">
            <v>Terminales eléctricos</v>
          </cell>
          <cell r="K149" t="str">
            <v>gl</v>
          </cell>
          <cell r="L149">
            <v>31.125000000000004</v>
          </cell>
          <cell r="M149">
            <v>0</v>
          </cell>
          <cell r="N149">
            <v>0</v>
          </cell>
          <cell r="O149">
            <v>31.125000000000004</v>
          </cell>
          <cell r="P149">
            <v>466.88</v>
          </cell>
          <cell r="Q149">
            <v>19966.88</v>
          </cell>
          <cell r="R149">
            <v>39888</v>
          </cell>
          <cell r="S149" t="str">
            <v>VR40</v>
          </cell>
          <cell r="T149" t="str">
            <v>VR82</v>
          </cell>
        </row>
        <row r="150">
          <cell r="B150" t="str">
            <v>I003147</v>
          </cell>
          <cell r="C150" t="str">
            <v>Toma tetrapolar y ficha macho 32A 3P+N+T Tipo SCAME</v>
          </cell>
          <cell r="D150" t="str">
            <v>nº</v>
          </cell>
          <cell r="E150">
            <v>93.944999999999993</v>
          </cell>
          <cell r="F150">
            <v>2</v>
          </cell>
          <cell r="G150">
            <v>95.82</v>
          </cell>
          <cell r="H150" t="str">
            <v>Buenos Aires</v>
          </cell>
          <cell r="I150">
            <v>15</v>
          </cell>
          <cell r="J150" t="str">
            <v>Toma tetrapolar y ficha macho 32A 3P+N+T Tipo SCAME</v>
          </cell>
          <cell r="K150" t="str">
            <v>nº</v>
          </cell>
          <cell r="L150">
            <v>0.62250000000000005</v>
          </cell>
          <cell r="M150">
            <v>2</v>
          </cell>
          <cell r="N150">
            <v>1.2450000000000001E-2</v>
          </cell>
          <cell r="O150">
            <v>0.63495000000000001</v>
          </cell>
          <cell r="P150">
            <v>9.52</v>
          </cell>
          <cell r="Q150">
            <v>105.33999999999999</v>
          </cell>
          <cell r="R150">
            <v>39888</v>
          </cell>
          <cell r="S150" t="str">
            <v>VR40</v>
          </cell>
          <cell r="T150" t="str">
            <v>VR82</v>
          </cell>
        </row>
        <row r="151">
          <cell r="B151" t="str">
            <v>I003148</v>
          </cell>
          <cell r="C151" t="str">
            <v>Tomacable terminal y bulón</v>
          </cell>
          <cell r="D151" t="str">
            <v>nº</v>
          </cell>
          <cell r="E151">
            <v>10.0466</v>
          </cell>
          <cell r="F151">
            <v>2</v>
          </cell>
          <cell r="G151">
            <v>10.25</v>
          </cell>
          <cell r="H151" t="str">
            <v>Buenos Aires</v>
          </cell>
          <cell r="I151">
            <v>15</v>
          </cell>
          <cell r="J151" t="str">
            <v>Tomacable terminal y bulón</v>
          </cell>
          <cell r="K151" t="str">
            <v>nº</v>
          </cell>
          <cell r="L151">
            <v>0.15562500000000001</v>
          </cell>
          <cell r="M151">
            <v>2</v>
          </cell>
          <cell r="N151">
            <v>3.1125000000000002E-3</v>
          </cell>
          <cell r="O151">
            <v>0.1587375</v>
          </cell>
          <cell r="P151">
            <v>2.38</v>
          </cell>
          <cell r="Q151">
            <v>12.629999999999999</v>
          </cell>
          <cell r="R151">
            <v>37704</v>
          </cell>
          <cell r="S151" t="str">
            <v>VR40</v>
          </cell>
          <cell r="T151" t="str">
            <v>VR82</v>
          </cell>
        </row>
        <row r="152">
          <cell r="B152" t="str">
            <v>I003149</v>
          </cell>
          <cell r="C152" t="str">
            <v>Tomacable terminal y bulón de puesta a tierra</v>
          </cell>
          <cell r="D152" t="str">
            <v>nº</v>
          </cell>
          <cell r="E152">
            <v>14.97</v>
          </cell>
          <cell r="F152">
            <v>2</v>
          </cell>
          <cell r="G152">
            <v>15.27</v>
          </cell>
          <cell r="H152" t="str">
            <v>Buenos Aires</v>
          </cell>
          <cell r="I152">
            <v>15</v>
          </cell>
          <cell r="J152" t="str">
            <v>Tomacable terminal y bulón de puesta a tierra</v>
          </cell>
          <cell r="K152" t="str">
            <v>nº</v>
          </cell>
          <cell r="L152">
            <v>0.15562500000000001</v>
          </cell>
          <cell r="M152">
            <v>2</v>
          </cell>
          <cell r="N152">
            <v>3.1125000000000002E-3</v>
          </cell>
          <cell r="O152">
            <v>0.1587375</v>
          </cell>
          <cell r="P152">
            <v>2.38</v>
          </cell>
          <cell r="Q152">
            <v>17.649999999999999</v>
          </cell>
          <cell r="R152">
            <v>37704</v>
          </cell>
          <cell r="S152" t="str">
            <v>VR40</v>
          </cell>
          <cell r="T152" t="str">
            <v>VR82</v>
          </cell>
        </row>
        <row r="153">
          <cell r="B153" t="str">
            <v>I003150</v>
          </cell>
          <cell r="C153" t="str">
            <v>Tubo fluorescente 1x40w</v>
          </cell>
          <cell r="D153" t="str">
            <v>nº</v>
          </cell>
          <cell r="E153">
            <v>5.7023999999999999</v>
          </cell>
          <cell r="F153">
            <v>2</v>
          </cell>
          <cell r="G153">
            <v>5.82</v>
          </cell>
          <cell r="H153" t="str">
            <v>Buenos Aires</v>
          </cell>
          <cell r="I153">
            <v>15</v>
          </cell>
          <cell r="J153" t="str">
            <v>Tubo fluorescente 1x40w</v>
          </cell>
          <cell r="K153" t="str">
            <v>nº</v>
          </cell>
          <cell r="L153">
            <v>6.2250000000000007E-2</v>
          </cell>
          <cell r="M153">
            <v>2</v>
          </cell>
          <cell r="N153">
            <v>1.2450000000000002E-3</v>
          </cell>
          <cell r="O153">
            <v>6.349500000000001E-2</v>
          </cell>
          <cell r="P153">
            <v>0.95</v>
          </cell>
          <cell r="Q153">
            <v>6.7700000000000005</v>
          </cell>
          <cell r="R153">
            <v>37743</v>
          </cell>
          <cell r="S153" t="str">
            <v>VR40</v>
          </cell>
          <cell r="T153" t="str">
            <v>VR82</v>
          </cell>
        </row>
        <row r="154">
          <cell r="B154" t="str">
            <v>I003151</v>
          </cell>
          <cell r="C154" t="str">
            <v>Tulipa</v>
          </cell>
          <cell r="D154" t="str">
            <v>nº</v>
          </cell>
          <cell r="E154">
            <v>147.465</v>
          </cell>
          <cell r="F154">
            <v>2</v>
          </cell>
          <cell r="G154">
            <v>150.41</v>
          </cell>
          <cell r="H154" t="str">
            <v>Buenos Aires</v>
          </cell>
          <cell r="I154">
            <v>15</v>
          </cell>
          <cell r="J154" t="str">
            <v>Tulipa</v>
          </cell>
          <cell r="K154" t="str">
            <v>nº</v>
          </cell>
          <cell r="L154">
            <v>0.62250000000000005</v>
          </cell>
          <cell r="M154">
            <v>2</v>
          </cell>
          <cell r="N154">
            <v>1.2450000000000001E-2</v>
          </cell>
          <cell r="O154">
            <v>0.63495000000000001</v>
          </cell>
          <cell r="P154">
            <v>9.52</v>
          </cell>
          <cell r="Q154">
            <v>159.93</v>
          </cell>
          <cell r="R154">
            <v>39888</v>
          </cell>
          <cell r="S154" t="str">
            <v>VR40</v>
          </cell>
          <cell r="T154" t="str">
            <v>VR82</v>
          </cell>
        </row>
        <row r="155">
          <cell r="B155" t="str">
            <v>I003152</v>
          </cell>
          <cell r="C155" t="str">
            <v>Vidrio templado p/proyector</v>
          </cell>
          <cell r="D155" t="str">
            <v>nº</v>
          </cell>
          <cell r="E155">
            <v>57.87</v>
          </cell>
          <cell r="F155">
            <v>2</v>
          </cell>
          <cell r="G155">
            <v>59.03</v>
          </cell>
          <cell r="H155" t="str">
            <v>Buenos Aires</v>
          </cell>
          <cell r="I155">
            <v>15</v>
          </cell>
          <cell r="J155" t="str">
            <v>Vidrio templado p/proyector</v>
          </cell>
          <cell r="K155" t="str">
            <v>nº</v>
          </cell>
          <cell r="L155">
            <v>0.31125000000000003</v>
          </cell>
          <cell r="M155">
            <v>2</v>
          </cell>
          <cell r="N155">
            <v>6.2250000000000005E-3</v>
          </cell>
          <cell r="O155">
            <v>0.31747500000000001</v>
          </cell>
          <cell r="P155">
            <v>4.76</v>
          </cell>
          <cell r="Q155">
            <v>63.79</v>
          </cell>
          <cell r="R155">
            <v>37704</v>
          </cell>
          <cell r="S155" t="str">
            <v>VR35</v>
          </cell>
          <cell r="T155" t="str">
            <v>VR82</v>
          </cell>
        </row>
      </sheetData>
      <sheetData sheetId="3"/>
      <sheetData sheetId="4" refreshError="1">
        <row r="6">
          <cell r="B6" t="str">
            <v>V101</v>
          </cell>
          <cell r="C6" t="str">
            <v>Provisión de Agua</v>
          </cell>
          <cell r="D6" t="str">
            <v>m3</v>
          </cell>
          <cell r="E6">
            <v>12.450000000000001</v>
          </cell>
          <cell r="F6" t="str">
            <v>VR91</v>
          </cell>
        </row>
        <row r="7">
          <cell r="B7" t="str">
            <v>V102</v>
          </cell>
          <cell r="C7" t="str">
            <v>Elementos de oficina y muebles</v>
          </cell>
          <cell r="D7" t="str">
            <v>Gl</v>
          </cell>
          <cell r="E7">
            <v>1037.5</v>
          </cell>
          <cell r="F7" t="str">
            <v>VR91</v>
          </cell>
        </row>
        <row r="8">
          <cell r="B8" t="str">
            <v>V103</v>
          </cell>
          <cell r="C8" t="str">
            <v>Terrenos</v>
          </cell>
          <cell r="D8" t="str">
            <v>ha</v>
          </cell>
          <cell r="E8">
            <v>10375</v>
          </cell>
          <cell r="F8" t="str">
            <v>VR91</v>
          </cell>
        </row>
        <row r="9">
          <cell r="B9" t="str">
            <v>V104</v>
          </cell>
          <cell r="C9" t="str">
            <v>Canon de explotación</v>
          </cell>
          <cell r="D9" t="str">
            <v>m3</v>
          </cell>
          <cell r="E9">
            <v>0.62250000000000005</v>
          </cell>
          <cell r="F9" t="str">
            <v>VR91</v>
          </cell>
        </row>
        <row r="10">
          <cell r="B10" t="str">
            <v>V105</v>
          </cell>
          <cell r="C10" t="str">
            <v>Desvio de transito</v>
          </cell>
          <cell r="D10" t="str">
            <v>m</v>
          </cell>
          <cell r="E10">
            <v>35</v>
          </cell>
          <cell r="F10" t="str">
            <v>VR49</v>
          </cell>
        </row>
        <row r="11">
          <cell r="B11" t="str">
            <v>V106</v>
          </cell>
          <cell r="C11" t="str">
            <v>Vigilancia</v>
          </cell>
          <cell r="D11" t="str">
            <v>Gl</v>
          </cell>
          <cell r="E11">
            <v>37800</v>
          </cell>
          <cell r="F11" t="str">
            <v>VR178</v>
          </cell>
        </row>
        <row r="12">
          <cell r="B12" t="str">
            <v>V107</v>
          </cell>
          <cell r="C12" t="str">
            <v>Estudio de Suelos</v>
          </cell>
          <cell r="D12" t="str">
            <v>Gl</v>
          </cell>
          <cell r="E12">
            <v>10000</v>
          </cell>
          <cell r="F12" t="str">
            <v>VR91</v>
          </cell>
        </row>
        <row r="13">
          <cell r="B13" t="str">
            <v>V108</v>
          </cell>
          <cell r="C13" t="str">
            <v>Proyecto ejecutivo</v>
          </cell>
          <cell r="D13" t="str">
            <v>Gl</v>
          </cell>
          <cell r="E13">
            <v>25000</v>
          </cell>
          <cell r="F13" t="str">
            <v>VR91</v>
          </cell>
        </row>
        <row r="14">
          <cell r="B14" t="str">
            <v>V109</v>
          </cell>
          <cell r="C14" t="str">
            <v>Proyecto de Iluminación</v>
          </cell>
          <cell r="D14" t="str">
            <v>Gl</v>
          </cell>
          <cell r="E14">
            <v>10000</v>
          </cell>
          <cell r="F14" t="str">
            <v>VR91</v>
          </cell>
        </row>
        <row r="15">
          <cell r="B15" t="str">
            <v>V110</v>
          </cell>
          <cell r="C15" t="str">
            <v>Ensayos</v>
          </cell>
          <cell r="D15" t="str">
            <v>ud</v>
          </cell>
          <cell r="E15">
            <v>58</v>
          </cell>
          <cell r="F15" t="str">
            <v>VR91</v>
          </cell>
        </row>
        <row r="16">
          <cell r="B16" t="str">
            <v>V111</v>
          </cell>
          <cell r="C16" t="str">
            <v>Movilización de equipo</v>
          </cell>
          <cell r="D16" t="str">
            <v>Gl</v>
          </cell>
          <cell r="E16">
            <v>1000</v>
          </cell>
          <cell r="F16" t="str">
            <v>VR82</v>
          </cell>
        </row>
        <row r="17">
          <cell r="B17" t="str">
            <v>V112</v>
          </cell>
          <cell r="C17" t="str">
            <v>Reembolso de gastos</v>
          </cell>
          <cell r="D17" t="str">
            <v>Gl</v>
          </cell>
          <cell r="E17">
            <v>50000</v>
          </cell>
          <cell r="F17" t="str">
            <v>VR91</v>
          </cell>
        </row>
        <row r="18">
          <cell r="B18" t="str">
            <v>V113</v>
          </cell>
          <cell r="C18" t="str">
            <v>Honorarios de administración</v>
          </cell>
          <cell r="D18" t="str">
            <v>Gl</v>
          </cell>
          <cell r="E18">
            <v>1500</v>
          </cell>
          <cell r="F18" t="str">
            <v>VR91</v>
          </cell>
        </row>
        <row r="19">
          <cell r="B19" t="str">
            <v>V114</v>
          </cell>
          <cell r="C19" t="str">
            <v>Prueba de carga en puentes</v>
          </cell>
          <cell r="D19" t="str">
            <v>Gl</v>
          </cell>
          <cell r="E19">
            <v>25000</v>
          </cell>
          <cell r="F19" t="str">
            <v>VR91</v>
          </cell>
        </row>
        <row r="20">
          <cell r="B20" t="str">
            <v>V115</v>
          </cell>
          <cell r="C20" t="str">
            <v>Sistema de pesaje</v>
          </cell>
          <cell r="D20" t="str">
            <v>Gl</v>
          </cell>
          <cell r="E20">
            <v>80000</v>
          </cell>
          <cell r="F20" t="str">
            <v>VR49</v>
          </cell>
        </row>
        <row r="21">
          <cell r="B21" t="str">
            <v>V116</v>
          </cell>
          <cell r="C21" t="str">
            <v>Medios audiovisuales</v>
          </cell>
          <cell r="D21" t="str">
            <v>Gl</v>
          </cell>
          <cell r="E21">
            <v>10375</v>
          </cell>
          <cell r="F21" t="str">
            <v>VR91</v>
          </cell>
        </row>
        <row r="22">
          <cell r="B22" t="str">
            <v>V117</v>
          </cell>
          <cell r="C22" t="str">
            <v>Supervisión, royalties, etc.</v>
          </cell>
          <cell r="D22" t="str">
            <v>Gl</v>
          </cell>
          <cell r="E22">
            <v>15000</v>
          </cell>
          <cell r="F22" t="str">
            <v>VR91</v>
          </cell>
        </row>
        <row r="23">
          <cell r="B23" t="str">
            <v>V118</v>
          </cell>
          <cell r="C23" t="str">
            <v>Tramitaciones</v>
          </cell>
          <cell r="D23" t="str">
            <v>Gl</v>
          </cell>
          <cell r="E23">
            <v>10000</v>
          </cell>
          <cell r="F23" t="str">
            <v>VR91</v>
          </cell>
        </row>
        <row r="24">
          <cell r="B24" t="str">
            <v>V119</v>
          </cell>
          <cell r="C24" t="str">
            <v>Inspecciones, proyecto y tramites</v>
          </cell>
          <cell r="D24" t="str">
            <v>Gl</v>
          </cell>
          <cell r="E24">
            <v>8300</v>
          </cell>
          <cell r="F24" t="str">
            <v>VR91</v>
          </cell>
        </row>
        <row r="25">
          <cell r="B25" t="str">
            <v>V120</v>
          </cell>
          <cell r="C25" t="str">
            <v>Materiales para interferencias</v>
          </cell>
          <cell r="D25" t="str">
            <v>Gl</v>
          </cell>
          <cell r="E25">
            <v>90000</v>
          </cell>
          <cell r="F25" t="str">
            <v>VR40</v>
          </cell>
        </row>
        <row r="26">
          <cell r="B26" t="str">
            <v>V121</v>
          </cell>
          <cell r="C26" t="str">
            <v>Equipo de medición</v>
          </cell>
          <cell r="D26" t="str">
            <v>Gl</v>
          </cell>
          <cell r="E26">
            <v>2000</v>
          </cell>
          <cell r="F26" t="str">
            <v>VR40</v>
          </cell>
        </row>
        <row r="27">
          <cell r="B27" t="str">
            <v>V122</v>
          </cell>
          <cell r="C27" t="str">
            <v>Gastos fijos</v>
          </cell>
          <cell r="D27" t="str">
            <v>Gl</v>
          </cell>
          <cell r="E27">
            <v>300</v>
          </cell>
          <cell r="F27" t="str">
            <v>VR91</v>
          </cell>
        </row>
        <row r="28">
          <cell r="B28" t="str">
            <v>V123</v>
          </cell>
          <cell r="C28" t="str">
            <v>Gastos variables</v>
          </cell>
          <cell r="D28" t="str">
            <v>Gl</v>
          </cell>
          <cell r="E28">
            <v>518.75</v>
          </cell>
          <cell r="F28" t="str">
            <v>VR91</v>
          </cell>
        </row>
        <row r="29">
          <cell r="B29" t="str">
            <v>V124</v>
          </cell>
          <cell r="C29" t="str">
            <v>Provisiones a la inspección</v>
          </cell>
          <cell r="D29" t="str">
            <v>Gl</v>
          </cell>
          <cell r="E29">
            <v>10000</v>
          </cell>
          <cell r="F29" t="str">
            <v>VR49</v>
          </cell>
        </row>
        <row r="30">
          <cell r="B30" t="str">
            <v>V125</v>
          </cell>
          <cell r="C30" t="str">
            <v>Ingeniería de detalle</v>
          </cell>
          <cell r="D30" t="str">
            <v>Gl</v>
          </cell>
          <cell r="E30">
            <v>890000</v>
          </cell>
          <cell r="F30" t="str">
            <v>VR91</v>
          </cell>
        </row>
        <row r="31">
          <cell r="B31" t="str">
            <v>V126</v>
          </cell>
          <cell r="C31" t="str">
            <v>Subcontrato electrico</v>
          </cell>
          <cell r="D31" t="str">
            <v>Gl</v>
          </cell>
          <cell r="E31">
            <v>4000</v>
          </cell>
          <cell r="F31" t="str">
            <v>VR91</v>
          </cell>
        </row>
        <row r="32">
          <cell r="B32" t="str">
            <v>V127</v>
          </cell>
          <cell r="C32" t="str">
            <v>Planos conforme a obra</v>
          </cell>
          <cell r="D32" t="str">
            <v>ud</v>
          </cell>
          <cell r="E32">
            <v>200</v>
          </cell>
          <cell r="F32" t="str">
            <v>VR91</v>
          </cell>
        </row>
        <row r="33">
          <cell r="B33" t="str">
            <v>V128</v>
          </cell>
          <cell r="C33" t="str">
            <v>Subcontrato telefónico</v>
          </cell>
          <cell r="D33" t="str">
            <v>Gl</v>
          </cell>
          <cell r="E33">
            <v>15000</v>
          </cell>
          <cell r="F33" t="str">
            <v>VR91</v>
          </cell>
        </row>
        <row r="34">
          <cell r="B34" t="str">
            <v>V129</v>
          </cell>
          <cell r="C34" t="str">
            <v>Cabinas para peaje</v>
          </cell>
          <cell r="D34" t="str">
            <v>Nro</v>
          </cell>
          <cell r="E34">
            <v>25000</v>
          </cell>
          <cell r="F34" t="str">
            <v>VR91</v>
          </cell>
        </row>
        <row r="35">
          <cell r="B35" t="str">
            <v>V131</v>
          </cell>
          <cell r="C35" t="str">
            <v>Alquiler mensual</v>
          </cell>
          <cell r="D35" t="str">
            <v>mes</v>
          </cell>
          <cell r="E35">
            <v>2075</v>
          </cell>
          <cell r="F35" t="str">
            <v>VR91</v>
          </cell>
        </row>
      </sheetData>
      <sheetData sheetId="5" refreshError="1">
        <row r="6">
          <cell r="B6" t="str">
            <v>VR01</v>
          </cell>
          <cell r="C6" t="str">
            <v>Acero inoxidable</v>
          </cell>
          <cell r="D6">
            <v>0.93454118015864263</v>
          </cell>
          <cell r="E6">
            <v>6.5176368139989567</v>
          </cell>
          <cell r="F6">
            <v>6.0910000000000002</v>
          </cell>
        </row>
        <row r="7">
          <cell r="B7" t="str">
            <v>VR02</v>
          </cell>
          <cell r="C7" t="str">
            <v>Aceros</v>
          </cell>
          <cell r="D7">
            <v>1.0020333995972353</v>
          </cell>
          <cell r="E7">
            <v>6.9229229312998051</v>
          </cell>
          <cell r="F7">
            <v>6.9370000000000003</v>
          </cell>
        </row>
        <row r="8">
          <cell r="B8" t="str">
            <v>VR02B</v>
          </cell>
          <cell r="C8" t="str">
            <v>Aceros en Barra</v>
          </cell>
          <cell r="D8">
            <v>1.0354906358317337</v>
          </cell>
          <cell r="E8">
            <v>7.2361832552753338</v>
          </cell>
          <cell r="F8">
            <v>7.4930000000000003</v>
          </cell>
        </row>
        <row r="9">
          <cell r="B9" t="str">
            <v>VR03</v>
          </cell>
          <cell r="C9" t="str">
            <v>Agregados pétreos cuarcíticos</v>
          </cell>
          <cell r="D9">
            <v>1.0053089298259761</v>
          </cell>
          <cell r="E9">
            <v>3.3342984435443612</v>
          </cell>
          <cell r="F9">
            <v>3.3519999999999999</v>
          </cell>
        </row>
        <row r="10">
          <cell r="B10" t="str">
            <v>VR04</v>
          </cell>
          <cell r="C10" t="str">
            <v>Agregados pétreos graníticos</v>
          </cell>
          <cell r="D10">
            <v>0.96259875928111249</v>
          </cell>
          <cell r="E10">
            <v>6.2071553099260655</v>
          </cell>
          <cell r="F10">
            <v>5.9749999999999996</v>
          </cell>
        </row>
        <row r="11">
          <cell r="B11" t="str">
            <v>VR05</v>
          </cell>
          <cell r="C11" t="str">
            <v>Aislador orgánico</v>
          </cell>
          <cell r="D11">
            <v>1.0969596366230203</v>
          </cell>
          <cell r="E11">
            <v>3.5206400227169068</v>
          </cell>
          <cell r="F11">
            <v>3.8620000000000001</v>
          </cell>
        </row>
        <row r="12">
          <cell r="B12" t="str">
            <v>VR06</v>
          </cell>
          <cell r="C12" t="str">
            <v>Aislante hidraúlico</v>
          </cell>
          <cell r="D12">
            <v>1.0310981853829655</v>
          </cell>
          <cell r="E12">
            <v>5.8403749374879732</v>
          </cell>
          <cell r="F12">
            <v>6.0220000000000002</v>
          </cell>
        </row>
        <row r="13">
          <cell r="B13" t="str">
            <v>VR07</v>
          </cell>
          <cell r="C13" t="str">
            <v>Alfombra</v>
          </cell>
          <cell r="D13">
            <v>1.0246132924071483</v>
          </cell>
          <cell r="E13">
            <v>4.8388987696539179</v>
          </cell>
          <cell r="F13">
            <v>4.9580000000000002</v>
          </cell>
        </row>
        <row r="14">
          <cell r="B14" t="str">
            <v>VR08</v>
          </cell>
          <cell r="C14" t="str">
            <v>Arcilla expandida</v>
          </cell>
          <cell r="D14">
            <v>0.99992426208328333</v>
          </cell>
          <cell r="E14">
            <v>4.3053260764278143</v>
          </cell>
          <cell r="F14">
            <v>4.3049999999999997</v>
          </cell>
        </row>
        <row r="15">
          <cell r="B15" t="str">
            <v>VR09</v>
          </cell>
          <cell r="C15" t="str">
            <v>Arena argentina</v>
          </cell>
          <cell r="D15">
            <v>1.0185515771895179</v>
          </cell>
          <cell r="E15">
            <v>5.4332054693488629</v>
          </cell>
          <cell r="F15">
            <v>5.5339999999999998</v>
          </cell>
        </row>
        <row r="16">
          <cell r="B16" t="str">
            <v>VR10</v>
          </cell>
          <cell r="C16" t="str">
            <v>Artefactos de losa para baño</v>
          </cell>
          <cell r="D16">
            <v>1.0388105832656309</v>
          </cell>
          <cell r="E16">
            <v>5.7363682041697519</v>
          </cell>
          <cell r="F16">
            <v>5.9589999999999996</v>
          </cell>
        </row>
        <row r="17">
          <cell r="B17" t="str">
            <v>VR11</v>
          </cell>
          <cell r="C17" t="str">
            <v>Asfaltos</v>
          </cell>
          <cell r="D17">
            <v>1.0688180893413792</v>
          </cell>
          <cell r="E17">
            <v>5.972017187633206</v>
          </cell>
          <cell r="F17">
            <v>6.383</v>
          </cell>
        </row>
        <row r="18">
          <cell r="B18" t="str">
            <v>VR12</v>
          </cell>
          <cell r="C18" t="str">
            <v>Asfaltos con polímeros</v>
          </cell>
          <cell r="D18">
            <v>1.0688246793065785</v>
          </cell>
          <cell r="E18">
            <v>5.5921238681330783</v>
          </cell>
          <cell r="F18">
            <v>5.9770000000000003</v>
          </cell>
        </row>
        <row r="19">
          <cell r="B19" t="str">
            <v>VR13</v>
          </cell>
          <cell r="C19" t="str">
            <v>Baldosas calcáreas</v>
          </cell>
          <cell r="D19">
            <v>0.99999871957964614</v>
          </cell>
          <cell r="E19">
            <v>3.0930039603452255</v>
          </cell>
          <cell r="F19">
            <v>3.093</v>
          </cell>
        </row>
        <row r="20">
          <cell r="B20" t="str">
            <v>VR14</v>
          </cell>
          <cell r="C20" t="str">
            <v>Baldosas graníticas</v>
          </cell>
          <cell r="D20">
            <v>0.99989116971033631</v>
          </cell>
          <cell r="E20">
            <v>3.3003591790454494</v>
          </cell>
          <cell r="F20">
            <v>3.3</v>
          </cell>
        </row>
        <row r="21">
          <cell r="B21" t="str">
            <v>VR15</v>
          </cell>
          <cell r="C21" t="str">
            <v>Baldosas de goma</v>
          </cell>
          <cell r="D21">
            <v>0.99995139353334617</v>
          </cell>
          <cell r="E21">
            <v>2.8111366394193231</v>
          </cell>
          <cell r="F21">
            <v>2.8109999999999999</v>
          </cell>
        </row>
        <row r="22">
          <cell r="B22" t="str">
            <v>VR16</v>
          </cell>
          <cell r="C22" t="str">
            <v>Baldosas y tejas cerámicas</v>
          </cell>
          <cell r="D22">
            <v>1.05144247093708</v>
          </cell>
          <cell r="E22">
            <v>3.4248188555581849</v>
          </cell>
          <cell r="F22">
            <v>3.601</v>
          </cell>
        </row>
        <row r="23">
          <cell r="B23" t="str">
            <v>VR17</v>
          </cell>
          <cell r="C23" t="str">
            <v>Baranda flex bean</v>
          </cell>
          <cell r="D23">
            <v>0.9565358373382512</v>
          </cell>
          <cell r="E23">
            <v>5.8210051130902247</v>
          </cell>
          <cell r="F23">
            <v>5.5679999999999996</v>
          </cell>
        </row>
        <row r="24">
          <cell r="B24" t="str">
            <v>VR18</v>
          </cell>
          <cell r="C24" t="str">
            <v>Baterías de acumulación</v>
          </cell>
          <cell r="D24">
            <v>0.96263672129248767</v>
          </cell>
          <cell r="E24">
            <v>4.1500598425500526</v>
          </cell>
          <cell r="F24">
            <v>3.9950000000000001</v>
          </cell>
        </row>
        <row r="25">
          <cell r="B25" t="str">
            <v>VR19</v>
          </cell>
          <cell r="C25" t="str">
            <v>Bentonita</v>
          </cell>
          <cell r="D25">
            <v>1.0605847364092973</v>
          </cell>
          <cell r="E25">
            <v>2.1441002514318908</v>
          </cell>
          <cell r="F25">
            <v>2.274</v>
          </cell>
        </row>
        <row r="26">
          <cell r="B26" t="str">
            <v>VR20</v>
          </cell>
          <cell r="C26" t="str">
            <v>Bloque de medición</v>
          </cell>
          <cell r="D26">
            <v>1.0763502314922797</v>
          </cell>
          <cell r="E26">
            <v>4.0349320071950494</v>
          </cell>
          <cell r="F26">
            <v>4.343</v>
          </cell>
        </row>
        <row r="27">
          <cell r="B27" t="str">
            <v>VR21</v>
          </cell>
          <cell r="C27" t="str">
            <v>Cables de acero</v>
          </cell>
          <cell r="D27">
            <v>1.0000178760963074</v>
          </cell>
          <cell r="E27">
            <v>8.9148406374501992</v>
          </cell>
          <cell r="F27">
            <v>8.9149999999999991</v>
          </cell>
        </row>
        <row r="28">
          <cell r="B28" t="str">
            <v>VR22</v>
          </cell>
          <cell r="C28" t="str">
            <v>Caños de Hº Aº</v>
          </cell>
          <cell r="D28">
            <v>0.9990648342990498</v>
          </cell>
          <cell r="E28">
            <v>4.7574490031317485</v>
          </cell>
          <cell r="F28">
            <v>4.7530000000000001</v>
          </cell>
        </row>
        <row r="29">
          <cell r="B29" t="str">
            <v>VR23</v>
          </cell>
          <cell r="C29" t="str">
            <v>Caños de Hº Fº</v>
          </cell>
          <cell r="D29">
            <v>0.99998533979370796</v>
          </cell>
          <cell r="E29">
            <v>4.1650610606543683</v>
          </cell>
          <cell r="F29">
            <v>4.165</v>
          </cell>
        </row>
        <row r="30">
          <cell r="B30" t="str">
            <v>VR24</v>
          </cell>
          <cell r="C30" t="str">
            <v>Bloques de Hº Sº</v>
          </cell>
          <cell r="D30">
            <v>0.99992603016855408</v>
          </cell>
          <cell r="E30">
            <v>4.2373134333604492</v>
          </cell>
          <cell r="F30">
            <v>4.2370000000000001</v>
          </cell>
        </row>
        <row r="31">
          <cell r="B31" t="str">
            <v>VR24B</v>
          </cell>
          <cell r="C31" t="str">
            <v>Caños de Hº Sº</v>
          </cell>
          <cell r="D31">
            <v>1.0420463359483378</v>
          </cell>
          <cell r="E31">
            <v>4.6629404397626493</v>
          </cell>
          <cell r="F31">
            <v>4.859</v>
          </cell>
        </row>
        <row r="32">
          <cell r="B32" t="str">
            <v>VR25</v>
          </cell>
          <cell r="C32" t="str">
            <v>Caños de PVC</v>
          </cell>
          <cell r="D32">
            <v>1.0142164765153503</v>
          </cell>
          <cell r="E32">
            <v>6.4197340023212046</v>
          </cell>
          <cell r="F32">
            <v>6.5110000000000001</v>
          </cell>
        </row>
        <row r="33">
          <cell r="B33" t="str">
            <v>VR26</v>
          </cell>
          <cell r="C33" t="str">
            <v>Caños de polietileno</v>
          </cell>
          <cell r="D33">
            <v>1.024805655278529</v>
          </cell>
          <cell r="E33">
            <v>5.0214398930120883</v>
          </cell>
          <cell r="F33">
            <v>5.1459999999999999</v>
          </cell>
        </row>
        <row r="34">
          <cell r="B34" t="str">
            <v>VR27</v>
          </cell>
          <cell r="C34" t="str">
            <v>Caños de acero</v>
          </cell>
          <cell r="D34">
            <v>0.94999661526962842</v>
          </cell>
          <cell r="E34">
            <v>4.6515955204175095</v>
          </cell>
          <cell r="F34">
            <v>4.4189999999999996</v>
          </cell>
        </row>
        <row r="35">
          <cell r="B35" t="str">
            <v>VR28</v>
          </cell>
          <cell r="C35" t="str">
            <v>Chapa de fibrocemento</v>
          </cell>
          <cell r="D35">
            <v>1.0499538925750393</v>
          </cell>
          <cell r="E35">
            <v>3.9182672963955656</v>
          </cell>
          <cell r="F35">
            <v>4.1139999999999999</v>
          </cell>
        </row>
        <row r="36">
          <cell r="B36" t="str">
            <v>VR29</v>
          </cell>
          <cell r="C36" t="str">
            <v>Caños de PRFV</v>
          </cell>
          <cell r="D36">
            <v>1.0000251004548637</v>
          </cell>
          <cell r="E36">
            <v>7.7158063297514836</v>
          </cell>
          <cell r="F36">
            <v>7.7160000000000002</v>
          </cell>
        </row>
        <row r="37">
          <cell r="B37" t="str">
            <v>VR30</v>
          </cell>
          <cell r="C37" t="str">
            <v>Cemento a granel</v>
          </cell>
          <cell r="D37">
            <v>1.040264134288843</v>
          </cell>
          <cell r="E37">
            <v>3.8182610253264024</v>
          </cell>
          <cell r="F37">
            <v>3.972</v>
          </cell>
        </row>
        <row r="38">
          <cell r="B38" t="str">
            <v>VR31</v>
          </cell>
          <cell r="C38" t="str">
            <v>Cementos y cales</v>
          </cell>
          <cell r="D38">
            <v>1.0400090811233607</v>
          </cell>
          <cell r="E38">
            <v>3.7740055074907906</v>
          </cell>
          <cell r="F38">
            <v>3.9249999999999998</v>
          </cell>
        </row>
        <row r="39">
          <cell r="B39" t="str">
            <v>VR31B</v>
          </cell>
          <cell r="C39" t="str">
            <v>Cal hidraulica hidratada</v>
          </cell>
          <cell r="D39">
            <v>1.0452214586456157</v>
          </cell>
          <cell r="E39">
            <v>3.4614673953289836</v>
          </cell>
          <cell r="F39">
            <v>3.6179999999999999</v>
          </cell>
        </row>
        <row r="40">
          <cell r="B40" t="str">
            <v>VR32</v>
          </cell>
          <cell r="C40" t="str">
            <v>Cerámica para piso y revestimiento esmaltado</v>
          </cell>
          <cell r="D40">
            <v>1.0000146286650511</v>
          </cell>
          <cell r="E40">
            <v>4.7099310999955248</v>
          </cell>
          <cell r="F40">
            <v>4.71</v>
          </cell>
        </row>
        <row r="41">
          <cell r="B41" t="str">
            <v>VR33</v>
          </cell>
          <cell r="C41" t="str">
            <v>Chapas de aluminio</v>
          </cell>
          <cell r="D41">
            <v>0.97625074648297494</v>
          </cell>
          <cell r="E41">
            <v>4.3513411029940574</v>
          </cell>
          <cell r="F41">
            <v>4.2480000000000002</v>
          </cell>
        </row>
        <row r="42">
          <cell r="B42" t="str">
            <v>VR34</v>
          </cell>
          <cell r="C42" t="str">
            <v>Chapas galvanizadas</v>
          </cell>
          <cell r="D42">
            <v>1.0456634474619411</v>
          </cell>
          <cell r="E42">
            <v>5.3745782293920632</v>
          </cell>
          <cell r="F42">
            <v>5.62</v>
          </cell>
        </row>
        <row r="43">
          <cell r="B43" t="str">
            <v>VR35</v>
          </cell>
          <cell r="C43" t="str">
            <v>Chapas metálicas</v>
          </cell>
          <cell r="D43">
            <v>1.0511564620401879</v>
          </cell>
          <cell r="E43">
            <v>5.9220489287749869</v>
          </cell>
          <cell r="F43">
            <v>6.2249999999999996</v>
          </cell>
        </row>
        <row r="44">
          <cell r="B44" t="str">
            <v>VR36</v>
          </cell>
          <cell r="C44" t="str">
            <v>Chapas y conductores de cobre</v>
          </cell>
          <cell r="D44">
            <v>1.1342241763839347</v>
          </cell>
          <cell r="E44">
            <v>7.3116057413264137</v>
          </cell>
          <cell r="F44">
            <v>8.2929999999999993</v>
          </cell>
        </row>
        <row r="45">
          <cell r="B45" t="str">
            <v>VR37</v>
          </cell>
          <cell r="C45" t="str">
            <v>Conductor de aluminio - acero</v>
          </cell>
          <cell r="D45">
            <v>1.0043208171924376</v>
          </cell>
          <cell r="E45">
            <v>6.5496999438771875</v>
          </cell>
          <cell r="F45">
            <v>6.5780000000000003</v>
          </cell>
        </row>
        <row r="46">
          <cell r="B46" t="str">
            <v>VR38</v>
          </cell>
          <cell r="C46" t="str">
            <v>Conjunto terminal</v>
          </cell>
          <cell r="D46">
            <v>1.0764380882459532</v>
          </cell>
          <cell r="E46">
            <v>3.1743581329121979</v>
          </cell>
          <cell r="F46">
            <v>3.4169999999999998</v>
          </cell>
        </row>
        <row r="47">
          <cell r="B47" t="str">
            <v>VR39</v>
          </cell>
          <cell r="C47" t="str">
            <v>Contador de descarga</v>
          </cell>
          <cell r="D47">
            <v>1.0764565679227249</v>
          </cell>
          <cell r="E47">
            <v>3.5542539420639727</v>
          </cell>
          <cell r="F47">
            <v>3.8260000000000001</v>
          </cell>
        </row>
        <row r="48">
          <cell r="B48" t="str">
            <v>VR40</v>
          </cell>
          <cell r="C48" t="str">
            <v>Dólar</v>
          </cell>
          <cell r="D48">
            <v>1.0764640308669708</v>
          </cell>
          <cell r="E48">
            <v>3.4446111469359759</v>
          </cell>
          <cell r="F48">
            <v>3.7080000000000002</v>
          </cell>
        </row>
        <row r="49">
          <cell r="B49" t="str">
            <v>VR41</v>
          </cell>
          <cell r="C49" t="str">
            <v>Equipo de teleprotección</v>
          </cell>
          <cell r="D49">
            <v>1.0764640308669524</v>
          </cell>
          <cell r="E49">
            <v>3.444611146936035</v>
          </cell>
          <cell r="F49">
            <v>3.7080000000000002</v>
          </cell>
        </row>
        <row r="50">
          <cell r="B50" t="str">
            <v>VR42</v>
          </cell>
          <cell r="C50" t="str">
            <v>Equipo rectificador para protección catódica</v>
          </cell>
          <cell r="D50">
            <v>1.0219678010144884</v>
          </cell>
          <cell r="E50">
            <v>2.2857863013698632</v>
          </cell>
          <cell r="F50">
            <v>2.3359999999999999</v>
          </cell>
        </row>
        <row r="51">
          <cell r="B51" t="str">
            <v>VR43</v>
          </cell>
          <cell r="C51" t="str">
            <v>Celdas p/transformadores de potencia de 33Kw</v>
          </cell>
          <cell r="D51">
            <v>1.0000610457516339</v>
          </cell>
          <cell r="E51">
            <v>5.4976643909450242</v>
          </cell>
          <cell r="F51">
            <v>5.4980000000000002</v>
          </cell>
        </row>
        <row r="52">
          <cell r="B52" t="str">
            <v>VR44</v>
          </cell>
          <cell r="C52" t="str">
            <v>Gaviones</v>
          </cell>
          <cell r="D52">
            <v>1.000045582195052</v>
          </cell>
          <cell r="E52">
            <v>4.8337796657124388</v>
          </cell>
          <cell r="F52">
            <v>4.8339999999999996</v>
          </cell>
        </row>
        <row r="53">
          <cell r="B53" t="str">
            <v>VR45</v>
          </cell>
          <cell r="C53" t="str">
            <v>Generador eólico</v>
          </cell>
          <cell r="D53">
            <v>1.0000267399701996</v>
          </cell>
          <cell r="E53">
            <v>3.413908712182772</v>
          </cell>
          <cell r="F53">
            <v>3.4140000000000001</v>
          </cell>
        </row>
        <row r="54">
          <cell r="B54" t="str">
            <v>VR46</v>
          </cell>
          <cell r="C54" t="str">
            <v>Geotextiles</v>
          </cell>
          <cell r="D54">
            <v>1.0197278631631135</v>
          </cell>
          <cell r="E54">
            <v>4.0412742937287121</v>
          </cell>
          <cell r="F54">
            <v>4.1210000000000004</v>
          </cell>
        </row>
        <row r="55">
          <cell r="B55" t="str">
            <v>VR47</v>
          </cell>
          <cell r="C55" t="str">
            <v>Iluminación</v>
          </cell>
          <cell r="D55">
            <v>1.0696716763042573</v>
          </cell>
          <cell r="E55">
            <v>3.7665763142577511</v>
          </cell>
          <cell r="F55">
            <v>4.0289999999999999</v>
          </cell>
        </row>
        <row r="56">
          <cell r="B56" t="str">
            <v>VR48</v>
          </cell>
          <cell r="C56" t="str">
            <v>Caño prolipropileno c/termofusión</v>
          </cell>
          <cell r="D56">
            <v>1.1044110643752858</v>
          </cell>
          <cell r="E56">
            <v>2.8811735979844695</v>
          </cell>
          <cell r="F56">
            <v>3.1819999999999999</v>
          </cell>
        </row>
        <row r="57">
          <cell r="B57" t="str">
            <v>VR49</v>
          </cell>
          <cell r="C57" t="str">
            <v>INDEC - Nivel general IPIM</v>
          </cell>
          <cell r="D57">
            <v>1.014606148611735</v>
          </cell>
          <cell r="E57">
            <v>3.5738005382299147</v>
          </cell>
          <cell r="F57">
            <v>3.6259999999999999</v>
          </cell>
        </row>
        <row r="58">
          <cell r="B58" t="str">
            <v>VR50</v>
          </cell>
          <cell r="C58" t="str">
            <v>Interruptores</v>
          </cell>
          <cell r="D58">
            <v>1.0374753291508743</v>
          </cell>
          <cell r="E58">
            <v>4.0993745880018997</v>
          </cell>
          <cell r="F58">
            <v>4.2530000000000001</v>
          </cell>
        </row>
        <row r="59">
          <cell r="B59" t="str">
            <v>VR51</v>
          </cell>
          <cell r="C59" t="str">
            <v>Inversores de carga</v>
          </cell>
          <cell r="D59">
            <v>1.0608421345169283</v>
          </cell>
          <cell r="E59">
            <v>4.3550306399771648</v>
          </cell>
          <cell r="F59">
            <v>4.62</v>
          </cell>
        </row>
        <row r="60">
          <cell r="B60" t="str">
            <v>VR52</v>
          </cell>
          <cell r="C60" t="str">
            <v>Juego de grifería</v>
          </cell>
          <cell r="D60">
            <v>1.059062770017851</v>
          </cell>
          <cell r="E60">
            <v>5.5577442306850129</v>
          </cell>
          <cell r="F60">
            <v>5.8860000000000001</v>
          </cell>
        </row>
        <row r="61">
          <cell r="B61" t="str">
            <v>VR53</v>
          </cell>
          <cell r="C61" t="str">
            <v>Ladrillo cerámico</v>
          </cell>
          <cell r="D61">
            <v>1.0000723457334801</v>
          </cell>
          <cell r="E61">
            <v>3.4907474593146621</v>
          </cell>
          <cell r="F61">
            <v>3.4910000000000001</v>
          </cell>
        </row>
        <row r="62">
          <cell r="B62" t="str">
            <v>VR54</v>
          </cell>
          <cell r="C62" t="str">
            <v>Ladrillo común</v>
          </cell>
          <cell r="D62">
            <v>1.0170278331546636</v>
          </cell>
          <cell r="E62">
            <v>4.5642801983120087</v>
          </cell>
          <cell r="F62">
            <v>4.6420000000000003</v>
          </cell>
        </row>
        <row r="63">
          <cell r="B63" t="str">
            <v>VR55</v>
          </cell>
          <cell r="C63" t="str">
            <v>Maderas de cedro</v>
          </cell>
          <cell r="D63">
            <v>1.1141574840154234</v>
          </cell>
          <cell r="E63">
            <v>2.9331580560964583</v>
          </cell>
          <cell r="F63">
            <v>3.2679999999999998</v>
          </cell>
        </row>
        <row r="64">
          <cell r="B64" t="str">
            <v>VR56</v>
          </cell>
          <cell r="C64" t="str">
            <v>Maderas para encofrado</v>
          </cell>
          <cell r="D64">
            <v>1.0456960627534593</v>
          </cell>
          <cell r="E64">
            <v>3.7104471731331139</v>
          </cell>
          <cell r="F64">
            <v>3.88</v>
          </cell>
        </row>
        <row r="65">
          <cell r="B65" t="str">
            <v>VR57</v>
          </cell>
          <cell r="C65" t="str">
            <v>Mármoles y granitos</v>
          </cell>
          <cell r="D65">
            <v>0.99143107336437575</v>
          </cell>
          <cell r="E65">
            <v>3.3164181437669922</v>
          </cell>
          <cell r="F65">
            <v>3.2879999999999998</v>
          </cell>
        </row>
        <row r="66">
          <cell r="B66" t="str">
            <v>VR58</v>
          </cell>
          <cell r="C66" t="str">
            <v>Material dieléctrico</v>
          </cell>
          <cell r="D66">
            <v>1</v>
          </cell>
          <cell r="E66">
            <v>4</v>
          </cell>
          <cell r="F66">
            <v>4</v>
          </cell>
        </row>
        <row r="67">
          <cell r="B67" t="str">
            <v>VR59</v>
          </cell>
          <cell r="C67" t="str">
            <v>Metales no ferrosos</v>
          </cell>
          <cell r="D67">
            <v>1.0000010940467279</v>
          </cell>
          <cell r="E67">
            <v>10.271988761964307</v>
          </cell>
          <cell r="F67">
            <v>10.272</v>
          </cell>
        </row>
        <row r="68">
          <cell r="B68" t="str">
            <v>VR60</v>
          </cell>
          <cell r="C68" t="str">
            <v>Morsetería</v>
          </cell>
          <cell r="D68">
            <v>1.0032933945176798</v>
          </cell>
          <cell r="E68">
            <v>6.2404477436133163</v>
          </cell>
          <cell r="F68">
            <v>6.2610000000000001</v>
          </cell>
        </row>
        <row r="69">
          <cell r="B69" t="str">
            <v>VR61</v>
          </cell>
          <cell r="C69" t="str">
            <v>Panel solar fotovoltaíco</v>
          </cell>
          <cell r="D69">
            <v>1.0282727424534193</v>
          </cell>
          <cell r="E69">
            <v>3.5515868983227823</v>
          </cell>
          <cell r="F69">
            <v>3.6520000000000001</v>
          </cell>
        </row>
        <row r="70">
          <cell r="B70" t="str">
            <v>VR62</v>
          </cell>
          <cell r="C70" t="str">
            <v>Pino paraná nacional</v>
          </cell>
          <cell r="D70">
            <v>1.0476810857593544</v>
          </cell>
          <cell r="E70">
            <v>3.1727212079912466</v>
          </cell>
          <cell r="F70">
            <v>3.3239999999999998</v>
          </cell>
        </row>
        <row r="71">
          <cell r="B71" t="str">
            <v>VR63</v>
          </cell>
          <cell r="C71" t="str">
            <v>Pinturas</v>
          </cell>
          <cell r="D71">
            <v>1.0174382097487156</v>
          </cell>
          <cell r="E71">
            <v>3.0861825022037555</v>
          </cell>
          <cell r="F71">
            <v>3.14</v>
          </cell>
        </row>
        <row r="72">
          <cell r="B72" t="str">
            <v>VR64</v>
          </cell>
          <cell r="C72" t="str">
            <v>Policarbonato</v>
          </cell>
          <cell r="D72">
            <v>1.0520638565308247</v>
          </cell>
          <cell r="E72">
            <v>3.8125062229837008</v>
          </cell>
          <cell r="F72">
            <v>4.0110000000000001</v>
          </cell>
        </row>
        <row r="73">
          <cell r="B73" t="str">
            <v>VR65</v>
          </cell>
          <cell r="C73" t="str">
            <v>Poste de alambrado</v>
          </cell>
          <cell r="D73">
            <v>1.0557037123889081</v>
          </cell>
          <cell r="E73">
            <v>4.6130367288184289</v>
          </cell>
          <cell r="F73">
            <v>4.87</v>
          </cell>
        </row>
        <row r="74">
          <cell r="B74" t="str">
            <v>VR66</v>
          </cell>
          <cell r="C74" t="str">
            <v>Poste de eucalipto creosotado</v>
          </cell>
          <cell r="D74">
            <v>1.0000148562178826</v>
          </cell>
          <cell r="E74">
            <v>3.6519457458983036</v>
          </cell>
          <cell r="F74">
            <v>3.6520000000000001</v>
          </cell>
        </row>
        <row r="75">
          <cell r="B75" t="str">
            <v>VR67</v>
          </cell>
          <cell r="C75" t="str">
            <v>Regulador de carga</v>
          </cell>
          <cell r="D75">
            <v>1.000107582145972</v>
          </cell>
          <cell r="E75">
            <v>3.552617801753069</v>
          </cell>
          <cell r="F75">
            <v>3.5529999999999999</v>
          </cell>
        </row>
        <row r="76">
          <cell r="B76" t="str">
            <v>VR68</v>
          </cell>
          <cell r="C76" t="str">
            <v>Revestimiento para cañería de gas</v>
          </cell>
          <cell r="D76">
            <v>1.0739890617663503</v>
          </cell>
          <cell r="E76">
            <v>2.1406177044474912</v>
          </cell>
          <cell r="F76">
            <v>2.2989999999999999</v>
          </cell>
        </row>
        <row r="77">
          <cell r="B77" t="str">
            <v>VR69</v>
          </cell>
          <cell r="C77" t="str">
            <v>Seccionadores</v>
          </cell>
          <cell r="D77">
            <v>1.0374836129021408</v>
          </cell>
          <cell r="E77">
            <v>3.1528208824909241</v>
          </cell>
          <cell r="F77">
            <v>3.2709999999999999</v>
          </cell>
        </row>
        <row r="78">
          <cell r="B78" t="str">
            <v>VR70</v>
          </cell>
          <cell r="C78" t="str">
            <v>Transporte Automotor de Asfalto</v>
          </cell>
          <cell r="D78">
            <v>1.0001152123876933</v>
          </cell>
          <cell r="E78">
            <v>3.0406496794902869</v>
          </cell>
          <cell r="F78">
            <v>3.0409999999999999</v>
          </cell>
        </row>
        <row r="79">
          <cell r="B79" t="str">
            <v>VR71</v>
          </cell>
          <cell r="C79" t="str">
            <v>Suelo seleccionado</v>
          </cell>
          <cell r="D79">
            <v>1.0863188909346437</v>
          </cell>
          <cell r="E79">
            <v>2.7404476023045659</v>
          </cell>
          <cell r="F79">
            <v>2.9769999999999999</v>
          </cell>
        </row>
        <row r="80">
          <cell r="B80" t="str">
            <v>VR72</v>
          </cell>
          <cell r="C80" t="str">
            <v>Material cementicio símil piedra para frente</v>
          </cell>
          <cell r="D80">
            <v>1.0289694241876661</v>
          </cell>
          <cell r="E80">
            <v>2.5190252878954977</v>
          </cell>
          <cell r="F80">
            <v>2.5920000000000001</v>
          </cell>
        </row>
        <row r="81">
          <cell r="B81" t="str">
            <v>VR73</v>
          </cell>
          <cell r="C81" t="str">
            <v>Tableros de roca de yeso</v>
          </cell>
          <cell r="D81">
            <v>0.99999882685512531</v>
          </cell>
          <cell r="E81">
            <v>3.0340035593257251</v>
          </cell>
          <cell r="F81">
            <v>3.0339999999999998</v>
          </cell>
        </row>
        <row r="82">
          <cell r="B82" t="str">
            <v>VR74</v>
          </cell>
          <cell r="C82" t="str">
            <v>Transformadores</v>
          </cell>
          <cell r="D82">
            <v>1.0417674493071936</v>
          </cell>
          <cell r="E82">
            <v>6.6483167664779668</v>
          </cell>
          <cell r="F82">
            <v>6.9260000000000002</v>
          </cell>
        </row>
        <row r="83">
          <cell r="B83" t="str">
            <v>VR75</v>
          </cell>
          <cell r="C83" t="str">
            <v>Tubos y válvulas de acero</v>
          </cell>
          <cell r="D83">
            <v>1.0745438047867322</v>
          </cell>
          <cell r="E83">
            <v>4.8978924605540515</v>
          </cell>
          <cell r="F83">
            <v>5.2629999999999999</v>
          </cell>
        </row>
        <row r="84">
          <cell r="B84" t="str">
            <v>VR76</v>
          </cell>
          <cell r="C84" t="str">
            <v>Poliestireno expandido</v>
          </cell>
          <cell r="D84">
            <v>0.99994594982762264</v>
          </cell>
          <cell r="E84">
            <v>4.912265508797514</v>
          </cell>
          <cell r="F84">
            <v>4.9119999999999999</v>
          </cell>
        </row>
        <row r="85">
          <cell r="B85" t="str">
            <v>VR77</v>
          </cell>
          <cell r="C85" t="str">
            <v>Vidrios</v>
          </cell>
          <cell r="D85">
            <v>1.000011350385279</v>
          </cell>
          <cell r="E85">
            <v>2.9919660400327039</v>
          </cell>
          <cell r="F85">
            <v>2.992</v>
          </cell>
        </row>
        <row r="86">
          <cell r="B86" t="str">
            <v>VR78</v>
          </cell>
          <cell r="C86" t="str">
            <v>Ayudante</v>
          </cell>
          <cell r="D86" t="e">
            <v>#DIV/0!</v>
          </cell>
        </row>
        <row r="87">
          <cell r="B87" t="str">
            <v>VR79</v>
          </cell>
          <cell r="C87" t="str">
            <v>Oficial</v>
          </cell>
          <cell r="D87" t="e">
            <v>#DIV/0!</v>
          </cell>
        </row>
        <row r="88">
          <cell r="B88" t="str">
            <v>VR80</v>
          </cell>
          <cell r="C88" t="str">
            <v>Oficial especializado</v>
          </cell>
          <cell r="D88" t="e">
            <v>#DIV/0!</v>
          </cell>
        </row>
        <row r="89">
          <cell r="B89" t="str">
            <v>VR81</v>
          </cell>
          <cell r="C89" t="str">
            <v>Medio oficial</v>
          </cell>
          <cell r="D89" t="e">
            <v>#DIV/0!</v>
          </cell>
        </row>
        <row r="90">
          <cell r="B90" t="str">
            <v>VR82</v>
          </cell>
          <cell r="C90" t="str">
            <v>Transporte automotor</v>
          </cell>
          <cell r="D90">
            <v>1.0000879513828282</v>
          </cell>
          <cell r="E90">
            <v>3.4446970341324237</v>
          </cell>
          <cell r="F90">
            <v>3.4449999999999998</v>
          </cell>
        </row>
        <row r="91">
          <cell r="B91" t="str">
            <v>VR83</v>
          </cell>
          <cell r="C91" t="str">
            <v>Transporte ferroviario</v>
          </cell>
          <cell r="D91">
            <v>0.95731258965559218</v>
          </cell>
          <cell r="E91">
            <v>4.692302230785522</v>
          </cell>
          <cell r="F91">
            <v>4.492</v>
          </cell>
        </row>
        <row r="92">
          <cell r="B92" t="str">
            <v>VR84</v>
          </cell>
          <cell r="C92" t="str">
            <v>Amortización equipo importado</v>
          </cell>
          <cell r="D92">
            <v>1.0732416337961668</v>
          </cell>
          <cell r="E92">
            <v>3.7307535171156538</v>
          </cell>
          <cell r="F92">
            <v>4.0039999999999996</v>
          </cell>
        </row>
        <row r="93">
          <cell r="B93" t="str">
            <v>VR85</v>
          </cell>
          <cell r="C93" t="str">
            <v>Amortización equipo nacional</v>
          </cell>
          <cell r="D93">
            <v>1.0421613460143131</v>
          </cell>
          <cell r="E93">
            <v>2.0860493514889411</v>
          </cell>
          <cell r="F93">
            <v>2.1739999999999999</v>
          </cell>
        </row>
        <row r="94">
          <cell r="B94" t="str">
            <v>VR85B</v>
          </cell>
          <cell r="C94" t="str">
            <v>Amortización equipo nacional combinado</v>
          </cell>
          <cell r="D94">
            <v>0.99997988643499747</v>
          </cell>
          <cell r="E94">
            <v>4.0480814213488037</v>
          </cell>
          <cell r="F94">
            <v>4.048</v>
          </cell>
        </row>
        <row r="95">
          <cell r="B95" t="str">
            <v>VR86</v>
          </cell>
          <cell r="C95" t="str">
            <v>Aceites lubricantes y grasas</v>
          </cell>
          <cell r="D95">
            <v>0.98142783398816746</v>
          </cell>
          <cell r="E95">
            <v>5.2627404900585608</v>
          </cell>
          <cell r="F95">
            <v>5.165</v>
          </cell>
        </row>
        <row r="96">
          <cell r="B96" t="str">
            <v>VR87</v>
          </cell>
          <cell r="C96" t="str">
            <v>Costo Kw/Hora</v>
          </cell>
          <cell r="D96">
            <v>1.0001001201110857</v>
          </cell>
          <cell r="E96">
            <v>2.8857110822858805</v>
          </cell>
          <cell r="F96">
            <v>2.8860000000000001</v>
          </cell>
        </row>
        <row r="97">
          <cell r="B97" t="str">
            <v>VR88</v>
          </cell>
          <cell r="C97" t="str">
            <v>Gas oil</v>
          </cell>
          <cell r="D97">
            <v>1.0200494881203335</v>
          </cell>
          <cell r="E97">
            <v>4.5154671941334659</v>
          </cell>
          <cell r="F97">
            <v>4.6059999999999999</v>
          </cell>
        </row>
        <row r="98">
          <cell r="B98" t="str">
            <v>VR89</v>
          </cell>
          <cell r="C98" t="str">
            <v>Mezcla 70/30</v>
          </cell>
          <cell r="D98">
            <v>1.0198402116212186</v>
          </cell>
          <cell r="E98">
            <v>13.197165444775422</v>
          </cell>
          <cell r="F98">
            <v>13.459</v>
          </cell>
        </row>
        <row r="99">
          <cell r="B99" t="str">
            <v>VR90</v>
          </cell>
          <cell r="C99" t="str">
            <v>Naftas</v>
          </cell>
          <cell r="D99">
            <v>1.052915923083602</v>
          </cell>
          <cell r="E99">
            <v>2.9271093089502909</v>
          </cell>
          <cell r="F99">
            <v>3.0819999999999999</v>
          </cell>
        </row>
        <row r="100">
          <cell r="B100" t="str">
            <v>VR91</v>
          </cell>
          <cell r="C100" t="str">
            <v>Gastos generales</v>
          </cell>
          <cell r="D100">
            <v>0.9993943067055957</v>
          </cell>
          <cell r="E100">
            <v>3.9413872718412049</v>
          </cell>
          <cell r="F100">
            <v>3.9390000000000001</v>
          </cell>
        </row>
        <row r="101">
          <cell r="B101" t="str">
            <v>VR92</v>
          </cell>
          <cell r="C101" t="str">
            <v>Gasto financiero</v>
          </cell>
          <cell r="D101">
            <v>0.51328125000000002</v>
          </cell>
          <cell r="E101">
            <v>5.2602739726027394E-2</v>
          </cell>
          <cell r="F101">
            <v>2.7E-2</v>
          </cell>
        </row>
        <row r="102">
          <cell r="B102" t="str">
            <v>VR93</v>
          </cell>
          <cell r="C102" t="str">
            <v>Gastos impositivos</v>
          </cell>
          <cell r="D102">
            <v>1</v>
          </cell>
          <cell r="E102">
            <v>0.245</v>
          </cell>
          <cell r="F102">
            <v>0.245</v>
          </cell>
        </row>
        <row r="103">
          <cell r="B103" t="str">
            <v>VR94</v>
          </cell>
          <cell r="C103" t="str">
            <v>Arena de trituración</v>
          </cell>
          <cell r="D103">
            <v>0.95549039907875266</v>
          </cell>
          <cell r="E103">
            <v>4.2229623697845557</v>
          </cell>
          <cell r="F103">
            <v>4.0350000000000001</v>
          </cell>
        </row>
        <row r="104">
          <cell r="B104" t="str">
            <v>VR95</v>
          </cell>
          <cell r="C104" t="str">
            <v>Agregado pétreo 6-20mm</v>
          </cell>
          <cell r="D104">
            <v>0.98500957072813433</v>
          </cell>
          <cell r="E104">
            <v>4.0689959966959757</v>
          </cell>
          <cell r="F104">
            <v>4.008</v>
          </cell>
        </row>
        <row r="105">
          <cell r="B105" t="str">
            <v>VR96</v>
          </cell>
          <cell r="C105" t="str">
            <v>Material termoplástico</v>
          </cell>
          <cell r="D105">
            <v>1.02692718171231</v>
          </cell>
          <cell r="E105">
            <v>6.1649940840436406</v>
          </cell>
          <cell r="F105">
            <v>6.3310000000000004</v>
          </cell>
        </row>
        <row r="106">
          <cell r="B106" t="str">
            <v>VR97</v>
          </cell>
          <cell r="C106" t="str">
            <v>IPIB - Productos Agrícolas</v>
          </cell>
          <cell r="D106">
            <v>1.3000589324663565</v>
          </cell>
          <cell r="E106">
            <v>3.182163436354112</v>
          </cell>
          <cell r="F106">
            <v>4.1369999999999996</v>
          </cell>
        </row>
        <row r="107">
          <cell r="B107" t="str">
            <v>VR98</v>
          </cell>
          <cell r="C107" t="str">
            <v>IPIB - Productos Ganaderos</v>
          </cell>
          <cell r="D107">
            <v>1.0074400334059117</v>
          </cell>
          <cell r="E107">
            <v>4.1898275431142213</v>
          </cell>
          <cell r="F107">
            <v>4.2210000000000001</v>
          </cell>
        </row>
        <row r="108">
          <cell r="B108" t="str">
            <v>VR99</v>
          </cell>
          <cell r="C108" t="str">
            <v>IPP - Productos Agrícolas</v>
          </cell>
          <cell r="D108">
            <v>1.2976677706396391</v>
          </cell>
          <cell r="E108">
            <v>3.2458230799119288</v>
          </cell>
          <cell r="F108">
            <v>4.2119999999999997</v>
          </cell>
        </row>
        <row r="109">
          <cell r="B109" t="str">
            <v>VR100</v>
          </cell>
          <cell r="C109" t="str">
            <v>IPP - Productos Ganaderos</v>
          </cell>
          <cell r="D109">
            <v>1.007390161584182</v>
          </cell>
          <cell r="E109">
            <v>4.1840789802549363</v>
          </cell>
          <cell r="F109">
            <v>4.2149999999999999</v>
          </cell>
        </row>
        <row r="110">
          <cell r="B110" t="str">
            <v>VR101</v>
          </cell>
          <cell r="C110" t="str">
            <v>Caño de PVC Cloacal Clase 4</v>
          </cell>
          <cell r="D110">
            <v>0.99963403558282893</v>
          </cell>
          <cell r="E110">
            <v>1.3354887413588699</v>
          </cell>
          <cell r="F110">
            <v>1.335</v>
          </cell>
        </row>
        <row r="111">
          <cell r="B111" t="str">
            <v>VR102</v>
          </cell>
          <cell r="C111" t="str">
            <v>Ramal PVC 45º</v>
          </cell>
          <cell r="D111">
            <v>0.99956643043761262</v>
          </cell>
          <cell r="E111">
            <v>1.4946480338939785</v>
          </cell>
          <cell r="F111">
            <v>1.494</v>
          </cell>
        </row>
        <row r="112">
          <cell r="B112" t="str">
            <v>VR103</v>
          </cell>
          <cell r="C112" t="str">
            <v>Cañería de PVC Clase 6</v>
          </cell>
          <cell r="D112">
            <v>1.0139112963004238</v>
          </cell>
          <cell r="E112">
            <v>1.2663829712570325</v>
          </cell>
          <cell r="F112">
            <v>1.284</v>
          </cell>
        </row>
        <row r="113">
          <cell r="B113" t="str">
            <v>VR104</v>
          </cell>
          <cell r="C113" t="str">
            <v>Cañería de PVC Clase 10</v>
          </cell>
          <cell r="D113">
            <v>1.0002711168353127</v>
          </cell>
          <cell r="E113">
            <v>1.3786262312191129</v>
          </cell>
          <cell r="F113">
            <v>1.379</v>
          </cell>
        </row>
        <row r="114">
          <cell r="B114" t="str">
            <v>VR105</v>
          </cell>
          <cell r="C114" t="str">
            <v xml:space="preserve">Tubos de encamisados </v>
          </cell>
          <cell r="D114">
            <v>0.99999210839847741</v>
          </cell>
          <cell r="E114">
            <v>1.1510090833050344</v>
          </cell>
          <cell r="F114">
            <v>1.151</v>
          </cell>
        </row>
        <row r="115">
          <cell r="B115" t="str">
            <v>VR106</v>
          </cell>
          <cell r="C115" t="str">
            <v>Válvulas esclusas</v>
          </cell>
          <cell r="D115">
            <v>1.0138976220227389</v>
          </cell>
          <cell r="E115">
            <v>1.140154562838174</v>
          </cell>
          <cell r="F115">
            <v>1.1559999999999999</v>
          </cell>
        </row>
        <row r="116">
          <cell r="B116" t="str">
            <v>VR107</v>
          </cell>
          <cell r="C116" t="str">
            <v>Válvulas mariposas</v>
          </cell>
          <cell r="D116">
            <v>1.0372575195928646</v>
          </cell>
          <cell r="E116">
            <v>1.1655736180871905</v>
          </cell>
          <cell r="F116">
            <v>1.2090000000000001</v>
          </cell>
        </row>
        <row r="117">
          <cell r="B117" t="str">
            <v>VR108</v>
          </cell>
          <cell r="C117" t="str">
            <v>Hidrante a bola con base</v>
          </cell>
          <cell r="D117">
            <v>1.0001870372874071</v>
          </cell>
          <cell r="E117">
            <v>1.0827974764971846</v>
          </cell>
          <cell r="F117">
            <v>1.083</v>
          </cell>
        </row>
        <row r="118">
          <cell r="B118" t="str">
            <v>VR109</v>
          </cell>
          <cell r="C118" t="str">
            <v>Hidrante a resorte con base</v>
          </cell>
          <cell r="D118">
            <v>0.99993979229503627</v>
          </cell>
          <cell r="E118">
            <v>1.0940658711951838</v>
          </cell>
          <cell r="F118">
            <v>1.0940000000000001</v>
          </cell>
        </row>
        <row r="119">
          <cell r="B119" t="str">
            <v>VR110</v>
          </cell>
          <cell r="C119" t="str">
            <v xml:space="preserve">Tubo de polietileno </v>
          </cell>
          <cell r="D119">
            <v>1.0216928194890289</v>
          </cell>
          <cell r="E119">
            <v>1.2782707043523702</v>
          </cell>
          <cell r="F119">
            <v>1.306</v>
          </cell>
        </row>
        <row r="120">
          <cell r="B120" t="str">
            <v>VR111</v>
          </cell>
          <cell r="C120" t="str">
            <v>Llave de paso con válvula de retención</v>
          </cell>
          <cell r="D120">
            <v>0.99970718220064969</v>
          </cell>
          <cell r="E120">
            <v>1.1503368391017372</v>
          </cell>
          <cell r="F120">
            <v>1.1499999999999999</v>
          </cell>
        </row>
        <row r="121">
          <cell r="B121" t="str">
            <v>VR112</v>
          </cell>
          <cell r="C121" t="str">
            <v>Racord para caño de PEAD</v>
          </cell>
          <cell r="D121">
            <v>1.0565419393484425</v>
          </cell>
          <cell r="E121">
            <v>1.3023619307043917</v>
          </cell>
          <cell r="F121">
            <v>1.3759999999999999</v>
          </cell>
        </row>
        <row r="122">
          <cell r="B122" t="str">
            <v>VR113</v>
          </cell>
          <cell r="C122" t="str">
            <v xml:space="preserve">Tapa de brasero </v>
          </cell>
          <cell r="D122">
            <v>1.000039603960396</v>
          </cell>
          <cell r="E122">
            <v>1.3289473684210527</v>
          </cell>
          <cell r="F122">
            <v>1.329</v>
          </cell>
        </row>
        <row r="123">
          <cell r="B123" t="str">
            <v>VR114</v>
          </cell>
          <cell r="C123" t="str">
            <v>Bombas sumergibles (80 m3/h-45 mts.)</v>
          </cell>
          <cell r="D123">
            <v>1.0762212426477533</v>
          </cell>
          <cell r="E123">
            <v>1.3826153406330985</v>
          </cell>
          <cell r="F123">
            <v>1.488</v>
          </cell>
        </row>
        <row r="124">
          <cell r="B124" t="str">
            <v>VR115</v>
          </cell>
          <cell r="C124" t="str">
            <v>Bombas sumergibles (50 m3/h-47 mts)</v>
          </cell>
          <cell r="D124">
            <v>1.0762050101469454</v>
          </cell>
          <cell r="E124">
            <v>1.3798486217762895</v>
          </cell>
          <cell r="F124">
            <v>1.4850000000000001</v>
          </cell>
        </row>
        <row r="125">
          <cell r="B125" t="str">
            <v>VR116</v>
          </cell>
          <cell r="C125" t="str">
            <v>Bombas cloacales (40 l/s-20 m.)</v>
          </cell>
          <cell r="D125">
            <v>1.0761124446951609</v>
          </cell>
          <cell r="E125">
            <v>1.1857496921350659</v>
          </cell>
          <cell r="F125">
            <v>1.276</v>
          </cell>
        </row>
        <row r="126">
          <cell r="B126" t="str">
            <v>VR117</v>
          </cell>
          <cell r="C126" t="str">
            <v>Bombas cloacales (510 l/s-100 m.)</v>
          </cell>
          <cell r="D126">
            <v>1.0761482947515877</v>
          </cell>
          <cell r="E126">
            <v>1.1866394308553689</v>
          </cell>
          <cell r="F126">
            <v>1.2769999999999999</v>
          </cell>
        </row>
        <row r="127">
          <cell r="B127" t="str">
            <v>VR118</v>
          </cell>
          <cell r="C127" t="str">
            <v>Marco y Tapa de Hº Fº</v>
          </cell>
          <cell r="D127">
            <v>1.0000617596631214</v>
          </cell>
          <cell r="E127">
            <v>1.4769087866108781</v>
          </cell>
          <cell r="F127">
            <v>1.4770000000000001</v>
          </cell>
        </row>
        <row r="128">
          <cell r="B128" t="str">
            <v>VR119</v>
          </cell>
          <cell r="C128" t="str">
            <v>Caños de hierro dúctil</v>
          </cell>
          <cell r="D128">
            <v>1.0761608477682658</v>
          </cell>
          <cell r="E128">
            <v>1.2535300859509486</v>
          </cell>
          <cell r="F128">
            <v>1.349</v>
          </cell>
        </row>
        <row r="129">
          <cell r="B129" t="str">
            <v>VR120</v>
          </cell>
          <cell r="C129" t="str">
            <v>Caños de polietileno corrugado diam. 500 mm</v>
          </cell>
          <cell r="D129">
            <v>1.0764634499842882</v>
          </cell>
          <cell r="E129">
            <v>1.5392998248330541</v>
          </cell>
          <cell r="F129">
            <v>1.657</v>
          </cell>
        </row>
        <row r="130">
          <cell r="B130" t="str">
            <v>VR121</v>
          </cell>
          <cell r="C130" t="str">
            <v>Caños de polietileno corrugado diam. 800 mm</v>
          </cell>
          <cell r="D130">
            <v>1.0764702409623441</v>
          </cell>
          <cell r="E130">
            <v>1.4733338086356629</v>
          </cell>
          <cell r="F130">
            <v>1.5860000000000001</v>
          </cell>
        </row>
        <row r="131">
          <cell r="B131" t="str">
            <v>VR122</v>
          </cell>
          <cell r="C131" t="str">
            <v>Cañerias de PRFV clase 6 de 500 mm</v>
          </cell>
          <cell r="D131">
            <v>1.0764582658008459</v>
          </cell>
          <cell r="E131">
            <v>1.3841688501425495</v>
          </cell>
          <cell r="F131">
            <v>1.49</v>
          </cell>
        </row>
        <row r="132">
          <cell r="B132" t="str">
            <v>VR123</v>
          </cell>
          <cell r="C132" t="str">
            <v>Cañerias de PRFV clase 6 de 800 mm</v>
          </cell>
          <cell r="D132">
            <v>1.0760842905184786</v>
          </cell>
          <cell r="E132">
            <v>1.3725690571027223</v>
          </cell>
          <cell r="F132">
            <v>1.4770000000000001</v>
          </cell>
        </row>
        <row r="133">
          <cell r="B133" t="str">
            <v>VR124</v>
          </cell>
          <cell r="C133" t="str">
            <v>Cañerias de PRFV clase 10 de 500 mm</v>
          </cell>
          <cell r="D133">
            <v>1.0761812916012812</v>
          </cell>
          <cell r="E133">
            <v>1.3780206100715631</v>
          </cell>
          <cell r="F133">
            <v>1.4830000000000001</v>
          </cell>
        </row>
        <row r="134">
          <cell r="B134" t="str">
            <v>VR125</v>
          </cell>
          <cell r="C134" t="str">
            <v>Cañerias de PRFV clase 10 de 800 mm</v>
          </cell>
          <cell r="D134">
            <v>1.0761028052251389</v>
          </cell>
          <cell r="E134">
            <v>1.372545441595598</v>
          </cell>
          <cell r="F134">
            <v>1.4770000000000001</v>
          </cell>
        </row>
        <row r="135">
          <cell r="B135" t="str">
            <v>VR126</v>
          </cell>
          <cell r="C135" t="str">
            <v>Euro   -  Base dic 01 = 1,00,-</v>
          </cell>
          <cell r="D135">
            <v>1.0415732336605494</v>
          </cell>
          <cell r="E135">
            <v>5.2631920856239995</v>
          </cell>
          <cell r="F135">
            <v>5.4820000000000002</v>
          </cell>
        </row>
        <row r="136">
          <cell r="B136" t="str">
            <v>VR178</v>
          </cell>
          <cell r="C136" t="str">
            <v>Ayudante</v>
          </cell>
          <cell r="D136">
            <v>0.99998777362296853</v>
          </cell>
          <cell r="E136">
            <v>1.9570239273123951</v>
          </cell>
          <cell r="F136">
            <v>1.9570000000000001</v>
          </cell>
        </row>
        <row r="137">
          <cell r="B137" t="str">
            <v>VR179</v>
          </cell>
          <cell r="C137" t="str">
            <v>Oficial</v>
          </cell>
          <cell r="D137">
            <v>1.0000818993523415</v>
          </cell>
          <cell r="E137">
            <v>1.9878371974209708</v>
          </cell>
          <cell r="F137">
            <v>1.988</v>
          </cell>
        </row>
        <row r="138">
          <cell r="B138" t="str">
            <v>VR180</v>
          </cell>
          <cell r="C138" t="str">
            <v>Oficial especializado</v>
          </cell>
          <cell r="D138">
            <v>0.99981154930036265</v>
          </cell>
          <cell r="E138">
            <v>1.9723716948258347</v>
          </cell>
          <cell r="F138">
            <v>1.972</v>
          </cell>
        </row>
        <row r="139">
          <cell r="B139" t="str">
            <v>VR181</v>
          </cell>
          <cell r="C139" t="str">
            <v>Medio oficial</v>
          </cell>
          <cell r="D139">
            <v>1.0001678936596416</v>
          </cell>
          <cell r="E139">
            <v>1.9816672906263844</v>
          </cell>
          <cell r="F139">
            <v>1.982</v>
          </cell>
        </row>
        <row r="140">
          <cell r="B140" t="str">
            <v>VRC1</v>
          </cell>
          <cell r="C140" t="str">
            <v>= 0,3 x VR180 + 0,7 x VR84     (MdeO y Repuestos de equipo importado)</v>
          </cell>
          <cell r="D140">
            <v>1.0512126084474254</v>
          </cell>
        </row>
        <row r="141">
          <cell r="B141" t="str">
            <v>VRC2</v>
          </cell>
          <cell r="C141" t="str">
            <v>= 0,3 x VR180 + 0,7 x VR85     (MdeO y Repuestos de equipo nacional)</v>
          </cell>
          <cell r="D141">
            <v>1.029456407000128</v>
          </cell>
        </row>
        <row r="142">
          <cell r="B142" t="str">
            <v>VRC3</v>
          </cell>
          <cell r="C142" t="str">
            <v>= 0,25 x VR86 + 0,75 x VR88 (Diesel y Lubricantes)</v>
          </cell>
          <cell r="D142">
            <v>1.0103940745872919</v>
          </cell>
        </row>
        <row r="143">
          <cell r="B143" t="str">
            <v>VRC4</v>
          </cell>
          <cell r="C143" t="str">
            <v>= 0,25 x VR86 + 0,75 x VR90 (Naftas y Lubricantes)</v>
          </cell>
          <cell r="D143">
            <v>1.0350439008097434</v>
          </cell>
        </row>
        <row r="144">
          <cell r="B144" t="str">
            <v>VRC5</v>
          </cell>
          <cell r="C144" t="str">
            <v>= 0,25 x VR35 + 0,15 x VR36 + 0,6 x VR50 (tablero de comando)</v>
          </cell>
          <cell r="D144">
            <v>1.0554079394581617</v>
          </cell>
        </row>
        <row r="145">
          <cell r="B145" t="str">
            <v>VRC6</v>
          </cell>
          <cell r="C145" t="str">
            <v>= 0,40 x VR36 + 0,40 x VR40 + 0,20 x VR27  (Interferencias)</v>
          </cell>
          <cell r="D145">
            <v>1.074274605954288</v>
          </cell>
        </row>
        <row r="146">
          <cell r="B146" t="str">
            <v>VRC7</v>
          </cell>
          <cell r="C146" t="str">
            <v>= 0,03 x VR09 + 0,35 x VR11 + 0,05 x VR84 + 0,13 x VR89 + 0,40 x VR95 + 0,04 x VR179  (CºAº)</v>
          </cell>
          <cell r="D146">
            <v>1.0248912920510824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 "/>
      <sheetName val="PRESUPU"/>
      <sheetName val="ANALISIS"/>
      <sheetName val="EQUIPOS"/>
    </sheetNames>
    <sheetDataSet>
      <sheetData sheetId="0"/>
      <sheetData sheetId="1">
        <row r="13">
          <cell r="M13">
            <v>0</v>
          </cell>
        </row>
        <row r="14">
          <cell r="M14">
            <v>0</v>
          </cell>
        </row>
        <row r="15">
          <cell r="M15">
            <v>0</v>
          </cell>
        </row>
        <row r="16">
          <cell r="M16">
            <v>0</v>
          </cell>
        </row>
      </sheetData>
      <sheetData sheetId="2">
        <row r="1">
          <cell r="AW1" t="str">
            <v>*</v>
          </cell>
          <cell r="BW1" t="str">
            <v>*</v>
          </cell>
        </row>
        <row r="2">
          <cell r="AW2" t="str">
            <v>*</v>
          </cell>
          <cell r="BW2" t="str">
            <v>*</v>
          </cell>
        </row>
        <row r="3">
          <cell r="AW3" t="str">
            <v>*</v>
          </cell>
          <cell r="AX3" t="str">
            <v>DETERMINACION DEL COEFICIENTE RESUMEN</v>
          </cell>
          <cell r="BW3" t="str">
            <v>*</v>
          </cell>
        </row>
        <row r="4">
          <cell r="AW4" t="str">
            <v>*</v>
          </cell>
          <cell r="BW4" t="str">
            <v>*</v>
          </cell>
        </row>
        <row r="5">
          <cell r="AW5" t="str">
            <v>*</v>
          </cell>
          <cell r="AX5" t="str">
            <v>COSTO TOTAL DEL ITEM</v>
          </cell>
          <cell r="BI5">
            <v>1</v>
          </cell>
          <cell r="BW5" t="str">
            <v>*</v>
          </cell>
        </row>
        <row r="6">
          <cell r="AW6" t="str">
            <v>*</v>
          </cell>
          <cell r="BW6" t="str">
            <v>*</v>
          </cell>
        </row>
        <row r="7">
          <cell r="AW7" t="str">
            <v>*</v>
          </cell>
          <cell r="AX7" t="str">
            <v>GASTOS GENERALES</v>
          </cell>
          <cell r="AY7">
            <v>0</v>
          </cell>
          <cell r="BI7">
            <v>0</v>
          </cell>
          <cell r="BW7" t="str">
            <v>*</v>
          </cell>
        </row>
        <row r="8">
          <cell r="AW8" t="str">
            <v>*</v>
          </cell>
          <cell r="BI8" t="str">
            <v>-</v>
          </cell>
          <cell r="BW8" t="str">
            <v>*</v>
          </cell>
        </row>
        <row r="9">
          <cell r="AW9" t="str">
            <v>*</v>
          </cell>
          <cell r="BW9" t="str">
            <v>*</v>
          </cell>
        </row>
        <row r="10">
          <cell r="AW10" t="str">
            <v>*</v>
          </cell>
          <cell r="BI10">
            <v>1</v>
          </cell>
          <cell r="BW10" t="str">
            <v>*</v>
          </cell>
        </row>
        <row r="11">
          <cell r="AW11" t="str">
            <v>*</v>
          </cell>
          <cell r="BW11" t="str">
            <v>*</v>
          </cell>
        </row>
        <row r="12">
          <cell r="AW12" t="str">
            <v>*</v>
          </cell>
          <cell r="AX12" t="str">
            <v>BENEFICIOS</v>
          </cell>
          <cell r="AY12">
            <v>0</v>
          </cell>
          <cell r="BI12">
            <v>0</v>
          </cell>
          <cell r="BW12" t="str">
            <v>*</v>
          </cell>
        </row>
        <row r="13">
          <cell r="AW13" t="str">
            <v>*</v>
          </cell>
          <cell r="BI13">
            <v>1</v>
          </cell>
          <cell r="BW13" t="str">
            <v>*</v>
          </cell>
        </row>
        <row r="14">
          <cell r="AW14" t="str">
            <v>*</v>
          </cell>
          <cell r="BW14" t="str">
            <v>*</v>
          </cell>
        </row>
        <row r="15">
          <cell r="AW15" t="str">
            <v>*</v>
          </cell>
          <cell r="BW15" t="str">
            <v>*</v>
          </cell>
        </row>
        <row r="16">
          <cell r="AW16" t="str">
            <v>*</v>
          </cell>
          <cell r="BW16" t="str">
            <v>*</v>
          </cell>
        </row>
        <row r="17">
          <cell r="AW17" t="str">
            <v>*</v>
          </cell>
          <cell r="BW17" t="str">
            <v>*</v>
          </cell>
        </row>
        <row r="18">
          <cell r="AW18" t="str">
            <v>*</v>
          </cell>
          <cell r="BW18" t="str">
            <v>*</v>
          </cell>
        </row>
        <row r="19">
          <cell r="AW19" t="str">
            <v>*</v>
          </cell>
          <cell r="AX19" t="str">
            <v>GASTOS IMPOSITIVOS</v>
          </cell>
          <cell r="AY19">
            <v>0</v>
          </cell>
          <cell r="BI19">
            <v>0</v>
          </cell>
          <cell r="BW19" t="str">
            <v>*</v>
          </cell>
        </row>
        <row r="20">
          <cell r="AW20" t="str">
            <v>*</v>
          </cell>
          <cell r="BI20" t="str">
            <v>-</v>
          </cell>
          <cell r="BW20" t="str">
            <v>*</v>
          </cell>
        </row>
        <row r="21">
          <cell r="AW21" t="str">
            <v>*</v>
          </cell>
          <cell r="BW21" t="str">
            <v>*</v>
          </cell>
        </row>
        <row r="22">
          <cell r="AW22" t="str">
            <v>*</v>
          </cell>
          <cell r="BI22">
            <v>1</v>
          </cell>
          <cell r="BW22" t="str">
            <v>*</v>
          </cell>
        </row>
        <row r="23">
          <cell r="AW23" t="str">
            <v>*</v>
          </cell>
          <cell r="BW23" t="str">
            <v>*</v>
          </cell>
        </row>
        <row r="24">
          <cell r="AW24" t="str">
            <v>*</v>
          </cell>
          <cell r="AX24" t="str">
            <v>COEFICIENTE RESUMEN</v>
          </cell>
          <cell r="BI24">
            <v>0</v>
          </cell>
          <cell r="BW24" t="str">
            <v>*</v>
          </cell>
        </row>
        <row r="25">
          <cell r="AW25" t="str">
            <v>*</v>
          </cell>
          <cell r="BW25" t="str">
            <v>*</v>
          </cell>
        </row>
        <row r="26">
          <cell r="AW26" t="str">
            <v>*</v>
          </cell>
          <cell r="BW26" t="str">
            <v>*</v>
          </cell>
        </row>
        <row r="27">
          <cell r="AW27" t="str">
            <v>*</v>
          </cell>
          <cell r="AX27" t="str">
            <v>ITEM :</v>
          </cell>
          <cell r="BW27" t="str">
            <v>*</v>
          </cell>
        </row>
        <row r="28">
          <cell r="AW28" t="str">
            <v>*</v>
          </cell>
          <cell r="BW28" t="str">
            <v>*</v>
          </cell>
        </row>
        <row r="29">
          <cell r="AW29" t="str">
            <v>*</v>
          </cell>
          <cell r="AX29" t="str">
            <v>MATERIALES</v>
          </cell>
          <cell r="BW29" t="str">
            <v>*</v>
          </cell>
        </row>
        <row r="30">
          <cell r="AW30" t="str">
            <v>*</v>
          </cell>
          <cell r="AX30" t="str">
            <v xml:space="preserve">Tosca </v>
          </cell>
          <cell r="AZ30" t="str">
            <v>t    /</v>
          </cell>
          <cell r="BA30" t="str">
            <v>t</v>
          </cell>
          <cell r="BB30" t="str">
            <v>x</v>
          </cell>
          <cell r="BE30" t="str">
            <v>t    /</v>
          </cell>
          <cell r="BG30" t="str">
            <v>m3</v>
          </cell>
          <cell r="BH30" t="str">
            <v>x</v>
          </cell>
          <cell r="BI30">
            <v>2.33</v>
          </cell>
          <cell r="BJ30" t="str">
            <v>$    /</v>
          </cell>
          <cell r="BL30" t="str">
            <v>M3</v>
          </cell>
          <cell r="BM30" t="str">
            <v>=</v>
          </cell>
          <cell r="BN30">
            <v>0</v>
          </cell>
          <cell r="BO30" t="str">
            <v>$/</v>
          </cell>
          <cell r="BP30" t="str">
            <v>M3</v>
          </cell>
          <cell r="BW30" t="str">
            <v>*</v>
          </cell>
        </row>
        <row r="31">
          <cell r="AW31" t="str">
            <v>*</v>
          </cell>
          <cell r="AX31" t="str">
            <v>Tosca zarandeada</v>
          </cell>
          <cell r="AZ31" t="str">
            <v>t    /</v>
          </cell>
          <cell r="BA31" t="str">
            <v>t</v>
          </cell>
          <cell r="BB31" t="str">
            <v>x</v>
          </cell>
          <cell r="BE31" t="str">
            <v>t    /</v>
          </cell>
          <cell r="BG31" t="str">
            <v>m3</v>
          </cell>
          <cell r="BH31" t="str">
            <v>x</v>
          </cell>
          <cell r="BI31">
            <v>5.09</v>
          </cell>
          <cell r="BJ31" t="str">
            <v>$    /</v>
          </cell>
          <cell r="BL31" t="str">
            <v>t</v>
          </cell>
          <cell r="BM31" t="str">
            <v>=</v>
          </cell>
          <cell r="BN31">
            <v>0</v>
          </cell>
          <cell r="BO31" t="str">
            <v>$/</v>
          </cell>
          <cell r="BP31" t="str">
            <v>t</v>
          </cell>
          <cell r="BW31" t="str">
            <v>*</v>
          </cell>
        </row>
        <row r="32">
          <cell r="AW32" t="str">
            <v>*</v>
          </cell>
          <cell r="AX32" t="str">
            <v>Fuel Oil</v>
          </cell>
          <cell r="AZ32" t="str">
            <v>t    /</v>
          </cell>
          <cell r="BA32" t="str">
            <v>t</v>
          </cell>
          <cell r="BB32" t="str">
            <v>x</v>
          </cell>
          <cell r="BE32" t="str">
            <v>t    /</v>
          </cell>
          <cell r="BG32" t="str">
            <v>m3</v>
          </cell>
          <cell r="BH32" t="str">
            <v>x</v>
          </cell>
          <cell r="BI32">
            <v>137.69999999999999</v>
          </cell>
          <cell r="BJ32" t="str">
            <v>$    /</v>
          </cell>
          <cell r="BL32" t="str">
            <v>t</v>
          </cell>
          <cell r="BM32" t="str">
            <v>=</v>
          </cell>
          <cell r="BN32">
            <v>0</v>
          </cell>
          <cell r="BO32" t="str">
            <v>$/</v>
          </cell>
          <cell r="BP32" t="str">
            <v>t</v>
          </cell>
          <cell r="BW32" t="str">
            <v>*</v>
          </cell>
        </row>
        <row r="33">
          <cell r="AW33" t="str">
            <v>*</v>
          </cell>
          <cell r="AX33" t="str">
            <v>Agreg.petreo 3/5</v>
          </cell>
          <cell r="AZ33" t="str">
            <v>t    /</v>
          </cell>
          <cell r="BA33" t="str">
            <v>t</v>
          </cell>
          <cell r="BB33" t="str">
            <v>x</v>
          </cell>
          <cell r="BE33" t="str">
            <v>t    /</v>
          </cell>
          <cell r="BG33" t="str">
            <v>m3</v>
          </cell>
          <cell r="BH33" t="str">
            <v>x</v>
          </cell>
          <cell r="BI33">
            <v>137.69999999999999</v>
          </cell>
          <cell r="BJ33" t="str">
            <v>$    /</v>
          </cell>
          <cell r="BL33" t="str">
            <v>t</v>
          </cell>
          <cell r="BM33" t="str">
            <v>=</v>
          </cell>
          <cell r="BN33">
            <v>0</v>
          </cell>
          <cell r="BO33" t="str">
            <v>$/</v>
          </cell>
          <cell r="BP33" t="str">
            <v>t</v>
          </cell>
          <cell r="BW33" t="str">
            <v>*</v>
          </cell>
        </row>
        <row r="34">
          <cell r="AW34" t="str">
            <v>*</v>
          </cell>
          <cell r="AX34" t="str">
            <v>Agreg.petreo 1/3</v>
          </cell>
          <cell r="AZ34" t="str">
            <v>t    /</v>
          </cell>
          <cell r="BA34" t="str">
            <v>t</v>
          </cell>
          <cell r="BB34" t="str">
            <v>x</v>
          </cell>
          <cell r="BE34" t="str">
            <v>t    /</v>
          </cell>
          <cell r="BG34" t="str">
            <v>m3</v>
          </cell>
          <cell r="BH34" t="str">
            <v>x</v>
          </cell>
          <cell r="BI34">
            <v>5.25</v>
          </cell>
          <cell r="BJ34" t="str">
            <v>$    /</v>
          </cell>
          <cell r="BL34" t="str">
            <v>t</v>
          </cell>
          <cell r="BM34" t="str">
            <v>=</v>
          </cell>
          <cell r="BN34">
            <v>0</v>
          </cell>
          <cell r="BO34" t="str">
            <v>$/</v>
          </cell>
          <cell r="BP34" t="str">
            <v>t</v>
          </cell>
          <cell r="BW34" t="str">
            <v>*</v>
          </cell>
        </row>
        <row r="35">
          <cell r="AW35" t="str">
            <v>*</v>
          </cell>
          <cell r="AX35" t="str">
            <v>Agreg.petreo 6/20</v>
          </cell>
          <cell r="AZ35" t="str">
            <v>t    /</v>
          </cell>
          <cell r="BA35" t="str">
            <v>t</v>
          </cell>
          <cell r="BB35" t="str">
            <v>x</v>
          </cell>
          <cell r="BE35" t="str">
            <v>t    /</v>
          </cell>
          <cell r="BG35" t="str">
            <v>m3</v>
          </cell>
          <cell r="BH35" t="str">
            <v>x</v>
          </cell>
          <cell r="BI35">
            <v>7.67</v>
          </cell>
          <cell r="BJ35" t="str">
            <v>$    /</v>
          </cell>
          <cell r="BL35" t="str">
            <v>t</v>
          </cell>
          <cell r="BM35" t="str">
            <v>=</v>
          </cell>
          <cell r="BN35">
            <v>0</v>
          </cell>
          <cell r="BO35" t="str">
            <v>$/</v>
          </cell>
          <cell r="BP35" t="str">
            <v>t</v>
          </cell>
          <cell r="BW35" t="str">
            <v>*</v>
          </cell>
        </row>
        <row r="36">
          <cell r="AX36" t="str">
            <v>Arena granitica 0/6</v>
          </cell>
          <cell r="AZ36" t="str">
            <v>t    /</v>
          </cell>
          <cell r="BA36" t="str">
            <v>t</v>
          </cell>
          <cell r="BB36" t="str">
            <v>x</v>
          </cell>
          <cell r="BE36" t="str">
            <v>t    /</v>
          </cell>
          <cell r="BG36" t="str">
            <v>m3</v>
          </cell>
          <cell r="BH36" t="str">
            <v>x</v>
          </cell>
          <cell r="BI36">
            <v>2.76</v>
          </cell>
          <cell r="BJ36" t="str">
            <v>$    /</v>
          </cell>
          <cell r="BL36" t="str">
            <v>t</v>
          </cell>
          <cell r="BM36" t="str">
            <v>=</v>
          </cell>
          <cell r="BN36">
            <v>0</v>
          </cell>
          <cell r="BO36" t="str">
            <v>$/</v>
          </cell>
          <cell r="BP36" t="str">
            <v>t</v>
          </cell>
          <cell r="BW36" t="str">
            <v>*</v>
          </cell>
        </row>
        <row r="37">
          <cell r="AW37" t="str">
            <v>*</v>
          </cell>
          <cell r="AX37" t="str">
            <v>Arena silicea</v>
          </cell>
          <cell r="AZ37" t="str">
            <v>t    /</v>
          </cell>
          <cell r="BA37" t="str">
            <v>t</v>
          </cell>
          <cell r="BB37" t="str">
            <v>x</v>
          </cell>
          <cell r="BE37" t="str">
            <v>t    /</v>
          </cell>
          <cell r="BG37" t="str">
            <v>m3</v>
          </cell>
          <cell r="BH37" t="str">
            <v>x</v>
          </cell>
          <cell r="BI37">
            <v>9.35</v>
          </cell>
          <cell r="BJ37" t="str">
            <v>$    /</v>
          </cell>
          <cell r="BL37" t="str">
            <v>t</v>
          </cell>
          <cell r="BM37" t="str">
            <v>=</v>
          </cell>
          <cell r="BN37">
            <v>0</v>
          </cell>
          <cell r="BO37" t="str">
            <v>$/</v>
          </cell>
          <cell r="BP37" t="str">
            <v>t</v>
          </cell>
          <cell r="BW37" t="str">
            <v>*</v>
          </cell>
        </row>
        <row r="38">
          <cell r="AW38" t="str">
            <v>*</v>
          </cell>
          <cell r="AX38" t="str">
            <v>Arena oriental / especial</v>
          </cell>
          <cell r="AZ38" t="str">
            <v>t    /</v>
          </cell>
          <cell r="BA38" t="str">
            <v>t</v>
          </cell>
          <cell r="BB38" t="str">
            <v>x</v>
          </cell>
          <cell r="BE38" t="str">
            <v>t    /</v>
          </cell>
          <cell r="BG38" t="str">
            <v>m3</v>
          </cell>
          <cell r="BH38" t="str">
            <v>x</v>
          </cell>
          <cell r="BI38">
            <v>14.44</v>
          </cell>
          <cell r="BJ38" t="str">
            <v>$    /</v>
          </cell>
          <cell r="BL38" t="str">
            <v>t</v>
          </cell>
          <cell r="BM38" t="str">
            <v>=</v>
          </cell>
          <cell r="BN38">
            <v>0</v>
          </cell>
          <cell r="BO38" t="str">
            <v>$/</v>
          </cell>
          <cell r="BP38" t="str">
            <v>t</v>
          </cell>
          <cell r="BW38" t="str">
            <v>*</v>
          </cell>
        </row>
        <row r="39">
          <cell r="AW39" t="str">
            <v>*</v>
          </cell>
          <cell r="AX39" t="str">
            <v>Cal</v>
          </cell>
          <cell r="AZ39" t="str">
            <v>t    /</v>
          </cell>
          <cell r="BA39" t="str">
            <v>t</v>
          </cell>
          <cell r="BB39" t="str">
            <v>x</v>
          </cell>
          <cell r="BE39" t="str">
            <v>t    /</v>
          </cell>
          <cell r="BG39" t="str">
            <v>m3</v>
          </cell>
          <cell r="BH39" t="str">
            <v>x</v>
          </cell>
          <cell r="BI39">
            <v>59.16</v>
          </cell>
          <cell r="BJ39" t="str">
            <v>$    /</v>
          </cell>
          <cell r="BL39" t="str">
            <v>t</v>
          </cell>
          <cell r="BM39" t="str">
            <v>=</v>
          </cell>
          <cell r="BN39">
            <v>0</v>
          </cell>
          <cell r="BO39" t="str">
            <v>$/</v>
          </cell>
          <cell r="BP39" t="str">
            <v>t</v>
          </cell>
          <cell r="BW39" t="str">
            <v>*</v>
          </cell>
        </row>
        <row r="40">
          <cell r="AW40" t="str">
            <v>*</v>
          </cell>
          <cell r="AX40" t="str">
            <v>Madera p/encofrado</v>
          </cell>
          <cell r="AZ40" t="str">
            <v>t    /</v>
          </cell>
          <cell r="BA40" t="str">
            <v>t</v>
          </cell>
          <cell r="BB40" t="str">
            <v>x</v>
          </cell>
          <cell r="BE40" t="str">
            <v>t    /</v>
          </cell>
          <cell r="BG40" t="str">
            <v>m3</v>
          </cell>
          <cell r="BH40" t="str">
            <v>x</v>
          </cell>
          <cell r="BI40">
            <v>184</v>
          </cell>
          <cell r="BJ40" t="str">
            <v>$    /</v>
          </cell>
          <cell r="BL40" t="str">
            <v>m3</v>
          </cell>
          <cell r="BM40" t="str">
            <v>=</v>
          </cell>
          <cell r="BN40">
            <v>0</v>
          </cell>
          <cell r="BO40" t="str">
            <v>$/</v>
          </cell>
          <cell r="BP40" t="str">
            <v>m3</v>
          </cell>
          <cell r="BW40" t="str">
            <v>*</v>
          </cell>
        </row>
        <row r="41">
          <cell r="AW41" t="str">
            <v>*</v>
          </cell>
          <cell r="AX41" t="str">
            <v>Cemento portland</v>
          </cell>
          <cell r="AZ41" t="str">
            <v>t    /</v>
          </cell>
          <cell r="BA41" t="str">
            <v>t</v>
          </cell>
          <cell r="BB41" t="str">
            <v>x</v>
          </cell>
          <cell r="BE41" t="str">
            <v>t    /</v>
          </cell>
          <cell r="BG41" t="str">
            <v>m3</v>
          </cell>
          <cell r="BH41" t="str">
            <v>x</v>
          </cell>
          <cell r="BI41">
            <v>0</v>
          </cell>
          <cell r="BJ41" t="str">
            <v>$    /</v>
          </cell>
          <cell r="BL41" t="str">
            <v>t</v>
          </cell>
          <cell r="BM41" t="str">
            <v>=</v>
          </cell>
          <cell r="BN41">
            <v>0</v>
          </cell>
          <cell r="BO41" t="str">
            <v>$/</v>
          </cell>
          <cell r="BP41" t="str">
            <v>t</v>
          </cell>
          <cell r="BW41" t="str">
            <v>*</v>
          </cell>
        </row>
        <row r="42">
          <cell r="AW42" t="str">
            <v>*</v>
          </cell>
          <cell r="AX42" t="str">
            <v>Emulsion E.B.R.L.</v>
          </cell>
          <cell r="AZ42" t="str">
            <v>t    /</v>
          </cell>
          <cell r="BA42" t="str">
            <v>t</v>
          </cell>
          <cell r="BB42" t="str">
            <v>x</v>
          </cell>
          <cell r="BE42" t="str">
            <v>t    /</v>
          </cell>
          <cell r="BG42" t="str">
            <v>m3</v>
          </cell>
          <cell r="BH42" t="str">
            <v>x</v>
          </cell>
          <cell r="BI42">
            <v>188.7</v>
          </cell>
          <cell r="BJ42" t="str">
            <v>$    /</v>
          </cell>
          <cell r="BL42" t="str">
            <v>t</v>
          </cell>
          <cell r="BM42" t="str">
            <v>=</v>
          </cell>
          <cell r="BN42">
            <v>0</v>
          </cell>
          <cell r="BO42" t="str">
            <v>$/</v>
          </cell>
          <cell r="BP42" t="str">
            <v>t</v>
          </cell>
          <cell r="BW42" t="str">
            <v>*</v>
          </cell>
        </row>
        <row r="43">
          <cell r="AW43" t="str">
            <v>*</v>
          </cell>
          <cell r="AX43" t="str">
            <v>Suelo seleccionado</v>
          </cell>
          <cell r="AZ43" t="str">
            <v>t    /</v>
          </cell>
          <cell r="BA43" t="str">
            <v>t</v>
          </cell>
          <cell r="BB43" t="str">
            <v>x</v>
          </cell>
          <cell r="BE43" t="str">
            <v>t    /</v>
          </cell>
          <cell r="BG43" t="str">
            <v>m3</v>
          </cell>
          <cell r="BH43" t="str">
            <v>x</v>
          </cell>
          <cell r="BI43">
            <v>4.0200000000000005</v>
          </cell>
          <cell r="BJ43" t="str">
            <v>$    /</v>
          </cell>
          <cell r="BL43" t="str">
            <v>m3</v>
          </cell>
          <cell r="BM43" t="str">
            <v>=</v>
          </cell>
          <cell r="BN43">
            <v>0</v>
          </cell>
          <cell r="BO43" t="str">
            <v>$/</v>
          </cell>
          <cell r="BP43" t="str">
            <v>m3</v>
          </cell>
          <cell r="BW43" t="str">
            <v>*</v>
          </cell>
        </row>
        <row r="44">
          <cell r="AW44" t="str">
            <v>*</v>
          </cell>
          <cell r="AX44" t="str">
            <v>Pintura termop.</v>
          </cell>
          <cell r="AZ44" t="str">
            <v>t    /</v>
          </cell>
          <cell r="BA44" t="str">
            <v>t</v>
          </cell>
          <cell r="BB44" t="str">
            <v>x</v>
          </cell>
          <cell r="BE44" t="str">
            <v>t    /</v>
          </cell>
          <cell r="BG44" t="str">
            <v>m3</v>
          </cell>
          <cell r="BH44" t="str">
            <v>x</v>
          </cell>
          <cell r="BI44">
            <v>0</v>
          </cell>
          <cell r="BJ44" t="str">
            <v>$    /</v>
          </cell>
          <cell r="BL44" t="str">
            <v>kg</v>
          </cell>
          <cell r="BM44" t="str">
            <v>=</v>
          </cell>
          <cell r="BN44">
            <v>0</v>
          </cell>
          <cell r="BO44" t="str">
            <v>$/</v>
          </cell>
          <cell r="BP44" t="str">
            <v>kg</v>
          </cell>
          <cell r="BW44" t="str">
            <v>*</v>
          </cell>
        </row>
        <row r="45">
          <cell r="AW45" t="str">
            <v>*</v>
          </cell>
          <cell r="AX45" t="str">
            <v>Esferas vidrio</v>
          </cell>
          <cell r="AZ45" t="str">
            <v>t    /</v>
          </cell>
          <cell r="BA45" t="str">
            <v>t</v>
          </cell>
          <cell r="BB45" t="str">
            <v>x</v>
          </cell>
          <cell r="BE45" t="str">
            <v>t    /</v>
          </cell>
          <cell r="BG45" t="str">
            <v>m3</v>
          </cell>
          <cell r="BH45" t="str">
            <v>x</v>
          </cell>
          <cell r="BI45">
            <v>0</v>
          </cell>
          <cell r="BJ45" t="str">
            <v>$    /</v>
          </cell>
          <cell r="BL45" t="str">
            <v>kg</v>
          </cell>
          <cell r="BM45" t="str">
            <v>=</v>
          </cell>
          <cell r="BN45">
            <v>0</v>
          </cell>
          <cell r="BO45" t="str">
            <v>$/</v>
          </cell>
          <cell r="BP45" t="str">
            <v>kg</v>
          </cell>
          <cell r="BW45" t="str">
            <v>*</v>
          </cell>
        </row>
        <row r="46">
          <cell r="AW46" t="str">
            <v>*</v>
          </cell>
          <cell r="AX46" t="str">
            <v>Pintura ligante</v>
          </cell>
          <cell r="AZ46" t="str">
            <v>t    /</v>
          </cell>
          <cell r="BA46" t="str">
            <v>t</v>
          </cell>
          <cell r="BB46" t="str">
            <v>x</v>
          </cell>
          <cell r="BE46" t="str">
            <v>t    /</v>
          </cell>
          <cell r="BG46" t="str">
            <v>m3</v>
          </cell>
          <cell r="BH46" t="str">
            <v>x</v>
          </cell>
          <cell r="BI46">
            <v>0</v>
          </cell>
          <cell r="BJ46" t="str">
            <v>$    /</v>
          </cell>
          <cell r="BL46" t="str">
            <v>lts</v>
          </cell>
          <cell r="BM46" t="str">
            <v>=</v>
          </cell>
          <cell r="BN46">
            <v>0</v>
          </cell>
          <cell r="BO46" t="str">
            <v>$/</v>
          </cell>
          <cell r="BP46" t="str">
            <v>lts</v>
          </cell>
          <cell r="BW46" t="str">
            <v>*</v>
          </cell>
        </row>
        <row r="47">
          <cell r="AW47" t="str">
            <v>*</v>
          </cell>
          <cell r="AX47" t="str">
            <v>Acero tipo III</v>
          </cell>
          <cell r="AZ47" t="str">
            <v>t    /</v>
          </cell>
          <cell r="BA47" t="str">
            <v>t</v>
          </cell>
          <cell r="BB47" t="str">
            <v>x</v>
          </cell>
          <cell r="BE47" t="str">
            <v>t    /</v>
          </cell>
          <cell r="BG47" t="str">
            <v>m3</v>
          </cell>
          <cell r="BH47" t="str">
            <v>x</v>
          </cell>
          <cell r="BI47">
            <v>493.27000000000004</v>
          </cell>
          <cell r="BJ47" t="str">
            <v>$    /</v>
          </cell>
          <cell r="BL47" t="str">
            <v>t</v>
          </cell>
          <cell r="BM47" t="str">
            <v>=</v>
          </cell>
          <cell r="BN47">
            <v>0</v>
          </cell>
          <cell r="BO47" t="str">
            <v>$/</v>
          </cell>
          <cell r="BP47" t="str">
            <v>t</v>
          </cell>
          <cell r="BW47" t="str">
            <v>*</v>
          </cell>
        </row>
        <row r="48">
          <cell r="AW48" t="str">
            <v>*</v>
          </cell>
          <cell r="AX48" t="str">
            <v>E.B.C.R. 1</v>
          </cell>
          <cell r="AZ48" t="str">
            <v>t    /</v>
          </cell>
          <cell r="BA48" t="str">
            <v>t</v>
          </cell>
          <cell r="BB48" t="str">
            <v>x</v>
          </cell>
          <cell r="BE48" t="str">
            <v>t    /</v>
          </cell>
          <cell r="BG48" t="str">
            <v>m3</v>
          </cell>
          <cell r="BH48" t="str">
            <v>x</v>
          </cell>
          <cell r="BI48">
            <v>164.22</v>
          </cell>
          <cell r="BJ48" t="str">
            <v>$    /</v>
          </cell>
          <cell r="BL48" t="str">
            <v>t</v>
          </cell>
          <cell r="BM48" t="str">
            <v>=</v>
          </cell>
          <cell r="BN48">
            <v>0</v>
          </cell>
          <cell r="BO48" t="str">
            <v>$/</v>
          </cell>
          <cell r="BP48" t="str">
            <v>t</v>
          </cell>
          <cell r="BW48" t="str">
            <v>*</v>
          </cell>
        </row>
        <row r="49">
          <cell r="AW49" t="str">
            <v>*</v>
          </cell>
          <cell r="AX49" t="str">
            <v>Alambre liso 17/15</v>
          </cell>
          <cell r="AZ49" t="str">
            <v>t    /</v>
          </cell>
          <cell r="BA49" t="str">
            <v>t</v>
          </cell>
          <cell r="BB49" t="str">
            <v>x</v>
          </cell>
          <cell r="BE49" t="str">
            <v>t    /</v>
          </cell>
          <cell r="BG49" t="str">
            <v>m3</v>
          </cell>
          <cell r="BH49" t="str">
            <v>x</v>
          </cell>
          <cell r="BI49">
            <v>42</v>
          </cell>
          <cell r="BJ49" t="str">
            <v>$    /</v>
          </cell>
          <cell r="BL49" t="str">
            <v>r</v>
          </cell>
          <cell r="BM49" t="str">
            <v>=</v>
          </cell>
          <cell r="BN49">
            <v>0</v>
          </cell>
          <cell r="BO49" t="str">
            <v>$/</v>
          </cell>
          <cell r="BP49" t="str">
            <v>r</v>
          </cell>
          <cell r="BW49" t="str">
            <v>*</v>
          </cell>
        </row>
        <row r="50">
          <cell r="AW50" t="str">
            <v>*</v>
          </cell>
          <cell r="AX50" t="str">
            <v xml:space="preserve">Alambre púas </v>
          </cell>
          <cell r="AZ50" t="str">
            <v>t    /</v>
          </cell>
          <cell r="BA50" t="str">
            <v>t</v>
          </cell>
          <cell r="BB50" t="str">
            <v>x</v>
          </cell>
          <cell r="BE50" t="str">
            <v>t    /</v>
          </cell>
          <cell r="BG50" t="str">
            <v>m3</v>
          </cell>
          <cell r="BH50" t="str">
            <v>x</v>
          </cell>
          <cell r="BI50">
            <v>29</v>
          </cell>
          <cell r="BJ50" t="str">
            <v>$    /</v>
          </cell>
          <cell r="BL50" t="str">
            <v>r</v>
          </cell>
          <cell r="BM50" t="str">
            <v>=</v>
          </cell>
          <cell r="BN50">
            <v>0</v>
          </cell>
          <cell r="BO50" t="str">
            <v>$/</v>
          </cell>
          <cell r="BP50" t="str">
            <v>r</v>
          </cell>
          <cell r="BW50" t="str">
            <v>*</v>
          </cell>
        </row>
        <row r="51">
          <cell r="AW51" t="str">
            <v>*</v>
          </cell>
          <cell r="AX51" t="str">
            <v>Poste entero largo</v>
          </cell>
          <cell r="AZ51" t="str">
            <v>t    /</v>
          </cell>
          <cell r="BA51" t="str">
            <v>t</v>
          </cell>
          <cell r="BB51" t="str">
            <v>x</v>
          </cell>
          <cell r="BE51" t="str">
            <v>t    /</v>
          </cell>
          <cell r="BG51" t="str">
            <v>m3</v>
          </cell>
          <cell r="BH51" t="str">
            <v>x</v>
          </cell>
          <cell r="BI51">
            <v>14</v>
          </cell>
          <cell r="BJ51" t="str">
            <v>$    /</v>
          </cell>
          <cell r="BL51" t="str">
            <v>UNID</v>
          </cell>
          <cell r="BM51" t="str">
            <v>=</v>
          </cell>
          <cell r="BN51">
            <v>0</v>
          </cell>
          <cell r="BO51" t="str">
            <v>$/</v>
          </cell>
          <cell r="BP51" t="str">
            <v>UNID</v>
          </cell>
          <cell r="BW51" t="str">
            <v>*</v>
          </cell>
        </row>
        <row r="52">
          <cell r="AW52" t="str">
            <v>*</v>
          </cell>
          <cell r="AX52" t="str">
            <v>Poste entero corto</v>
          </cell>
          <cell r="AZ52" t="str">
            <v>t    /</v>
          </cell>
          <cell r="BA52" t="str">
            <v>t</v>
          </cell>
          <cell r="BB52" t="str">
            <v>x</v>
          </cell>
          <cell r="BE52" t="str">
            <v>t    /</v>
          </cell>
          <cell r="BG52" t="str">
            <v>m3</v>
          </cell>
          <cell r="BH52" t="str">
            <v>x</v>
          </cell>
          <cell r="BI52">
            <v>11</v>
          </cell>
          <cell r="BJ52" t="str">
            <v>$    /</v>
          </cell>
          <cell r="BL52" t="str">
            <v>UNID</v>
          </cell>
          <cell r="BM52" t="str">
            <v>=</v>
          </cell>
          <cell r="BN52">
            <v>0</v>
          </cell>
          <cell r="BO52" t="str">
            <v>$/</v>
          </cell>
          <cell r="BP52" t="str">
            <v>UNID</v>
          </cell>
          <cell r="BW52" t="str">
            <v>*</v>
          </cell>
        </row>
        <row r="53">
          <cell r="AW53" t="str">
            <v>*</v>
          </cell>
          <cell r="AX53" t="str">
            <v>Varilla</v>
          </cell>
          <cell r="AZ53" t="str">
            <v>t    /</v>
          </cell>
          <cell r="BA53" t="str">
            <v>t</v>
          </cell>
          <cell r="BB53" t="str">
            <v>x</v>
          </cell>
          <cell r="BE53" t="str">
            <v>t    /</v>
          </cell>
          <cell r="BG53" t="str">
            <v>m3</v>
          </cell>
          <cell r="BH53" t="str">
            <v>x</v>
          </cell>
          <cell r="BI53">
            <v>0.7</v>
          </cell>
          <cell r="BJ53" t="str">
            <v>$    /</v>
          </cell>
          <cell r="BL53" t="str">
            <v>UNID</v>
          </cell>
          <cell r="BM53" t="str">
            <v>=</v>
          </cell>
          <cell r="BN53">
            <v>0</v>
          </cell>
          <cell r="BO53" t="str">
            <v>$/</v>
          </cell>
          <cell r="BP53" t="str">
            <v>UNID</v>
          </cell>
          <cell r="BW53" t="str">
            <v>*</v>
          </cell>
        </row>
        <row r="54">
          <cell r="AW54" t="str">
            <v>*</v>
          </cell>
          <cell r="AX54" t="str">
            <v xml:space="preserve">Tranquera </v>
          </cell>
          <cell r="AZ54" t="str">
            <v>t    /</v>
          </cell>
          <cell r="BA54" t="str">
            <v>t</v>
          </cell>
          <cell r="BB54" t="str">
            <v>x</v>
          </cell>
          <cell r="BE54" t="str">
            <v>t    /</v>
          </cell>
          <cell r="BG54" t="str">
            <v>m3</v>
          </cell>
          <cell r="BH54" t="str">
            <v>x</v>
          </cell>
          <cell r="BI54">
            <v>350</v>
          </cell>
          <cell r="BJ54" t="str">
            <v>$    /</v>
          </cell>
          <cell r="BL54" t="str">
            <v>UNID</v>
          </cell>
          <cell r="BM54" t="str">
            <v>=</v>
          </cell>
          <cell r="BN54">
            <v>0</v>
          </cell>
          <cell r="BO54" t="str">
            <v>$/</v>
          </cell>
          <cell r="BP54" t="str">
            <v>UNID</v>
          </cell>
          <cell r="BW54" t="str">
            <v>*</v>
          </cell>
        </row>
        <row r="55">
          <cell r="AW55" t="str">
            <v>*</v>
          </cell>
          <cell r="AX55" t="str">
            <v>Malla tipo Q 92 15 X15</v>
          </cell>
          <cell r="AZ55" t="str">
            <v>t    /</v>
          </cell>
          <cell r="BA55" t="str">
            <v>t</v>
          </cell>
          <cell r="BB55" t="str">
            <v>x</v>
          </cell>
          <cell r="BE55" t="str">
            <v>t    /</v>
          </cell>
          <cell r="BG55" t="str">
            <v>m3</v>
          </cell>
          <cell r="BH55" t="str">
            <v>x</v>
          </cell>
          <cell r="BI55">
            <v>2</v>
          </cell>
          <cell r="BJ55" t="str">
            <v>$    /</v>
          </cell>
          <cell r="BL55" t="str">
            <v>m2</v>
          </cell>
          <cell r="BM55" t="str">
            <v>=</v>
          </cell>
          <cell r="BN55">
            <v>0</v>
          </cell>
          <cell r="BO55" t="str">
            <v>$/</v>
          </cell>
          <cell r="BP55" t="str">
            <v>m2</v>
          </cell>
          <cell r="BW55" t="str">
            <v>*</v>
          </cell>
        </row>
        <row r="56">
          <cell r="AW56" t="str">
            <v>*</v>
          </cell>
          <cell r="AX56" t="str">
            <v>Baranda cincada</v>
          </cell>
          <cell r="AZ56" t="str">
            <v>t    /</v>
          </cell>
          <cell r="BA56" t="str">
            <v>t</v>
          </cell>
          <cell r="BB56" t="str">
            <v>x</v>
          </cell>
          <cell r="BE56" t="str">
            <v>t    /</v>
          </cell>
          <cell r="BG56" t="str">
            <v>m3</v>
          </cell>
          <cell r="BH56" t="str">
            <v>x</v>
          </cell>
          <cell r="BI56">
            <v>10.5</v>
          </cell>
          <cell r="BJ56" t="str">
            <v>$    /</v>
          </cell>
          <cell r="BL56" t="str">
            <v>m</v>
          </cell>
          <cell r="BM56" t="str">
            <v>=</v>
          </cell>
          <cell r="BN56">
            <v>0</v>
          </cell>
          <cell r="BO56" t="str">
            <v>$/</v>
          </cell>
          <cell r="BP56" t="str">
            <v>m</v>
          </cell>
          <cell r="BW56" t="str">
            <v>*</v>
          </cell>
        </row>
        <row r="57">
          <cell r="AW57" t="str">
            <v>*</v>
          </cell>
          <cell r="AX57" t="str">
            <v>Poste met.cinc.liviano</v>
          </cell>
          <cell r="AZ57" t="str">
            <v>t    /</v>
          </cell>
          <cell r="BA57" t="str">
            <v>t</v>
          </cell>
          <cell r="BB57" t="str">
            <v>x</v>
          </cell>
          <cell r="BE57" t="str">
            <v>t    /</v>
          </cell>
          <cell r="BG57" t="str">
            <v>m3</v>
          </cell>
          <cell r="BH57" t="str">
            <v>x</v>
          </cell>
          <cell r="BI57">
            <v>16.100000000000001</v>
          </cell>
          <cell r="BJ57" t="str">
            <v>$    /</v>
          </cell>
          <cell r="BL57" t="str">
            <v>UNID</v>
          </cell>
          <cell r="BM57" t="str">
            <v>=</v>
          </cell>
          <cell r="BN57">
            <v>0</v>
          </cell>
          <cell r="BO57" t="str">
            <v>$/</v>
          </cell>
          <cell r="BP57" t="str">
            <v>UNID</v>
          </cell>
          <cell r="BW57" t="str">
            <v>*</v>
          </cell>
        </row>
        <row r="58">
          <cell r="AX58" t="str">
            <v>Alas terminales</v>
          </cell>
          <cell r="AZ58" t="str">
            <v>t    /</v>
          </cell>
          <cell r="BA58" t="str">
            <v>t</v>
          </cell>
          <cell r="BB58" t="str">
            <v>x</v>
          </cell>
          <cell r="BE58" t="str">
            <v>t    /</v>
          </cell>
          <cell r="BG58" t="str">
            <v>m3</v>
          </cell>
          <cell r="BH58" t="str">
            <v>x</v>
          </cell>
          <cell r="BI58">
            <v>21</v>
          </cell>
          <cell r="BJ58" t="str">
            <v>$    /</v>
          </cell>
          <cell r="BL58" t="str">
            <v>UNID</v>
          </cell>
          <cell r="BM58" t="str">
            <v>=</v>
          </cell>
          <cell r="BN58">
            <v>0</v>
          </cell>
          <cell r="BO58" t="str">
            <v>$/</v>
          </cell>
          <cell r="BP58" t="str">
            <v>UNID</v>
          </cell>
          <cell r="BW58" t="str">
            <v>*</v>
          </cell>
        </row>
        <row r="59">
          <cell r="AW59" t="str">
            <v>*</v>
          </cell>
          <cell r="AX59" t="str">
            <v>Defensa para puentes</v>
          </cell>
          <cell r="AZ59" t="str">
            <v>t    /</v>
          </cell>
          <cell r="BA59" t="str">
            <v>t</v>
          </cell>
          <cell r="BB59" t="str">
            <v>x</v>
          </cell>
          <cell r="BE59" t="str">
            <v>t    /</v>
          </cell>
          <cell r="BG59" t="str">
            <v>m3</v>
          </cell>
          <cell r="BH59" t="str">
            <v>x</v>
          </cell>
          <cell r="BI59">
            <v>13.4</v>
          </cell>
          <cell r="BJ59" t="str">
            <v>$    /</v>
          </cell>
          <cell r="BL59" t="str">
            <v>m</v>
          </cell>
          <cell r="BM59" t="str">
            <v>=</v>
          </cell>
          <cell r="BN59">
            <v>0</v>
          </cell>
          <cell r="BO59" t="str">
            <v>$/</v>
          </cell>
          <cell r="BP59" t="str">
            <v>m</v>
          </cell>
          <cell r="BW59" t="str">
            <v>*</v>
          </cell>
        </row>
        <row r="60">
          <cell r="AW60" t="str">
            <v>*</v>
          </cell>
          <cell r="AX60" t="str">
            <v>Poste met. Para puentes</v>
          </cell>
          <cell r="AZ60" t="str">
            <v>t    /</v>
          </cell>
          <cell r="BA60" t="str">
            <v>t</v>
          </cell>
          <cell r="BB60" t="str">
            <v>x</v>
          </cell>
          <cell r="BE60" t="str">
            <v>t    /</v>
          </cell>
          <cell r="BG60" t="str">
            <v>m3</v>
          </cell>
          <cell r="BH60" t="str">
            <v>x</v>
          </cell>
          <cell r="BI60">
            <v>44.5</v>
          </cell>
          <cell r="BJ60" t="str">
            <v>$    /</v>
          </cell>
          <cell r="BL60" t="str">
            <v>UNID</v>
          </cell>
          <cell r="BM60" t="str">
            <v>=</v>
          </cell>
          <cell r="BN60">
            <v>0</v>
          </cell>
          <cell r="BO60" t="str">
            <v>$/</v>
          </cell>
          <cell r="BP60" t="str">
            <v>UNID</v>
          </cell>
          <cell r="BW60" t="str">
            <v>*</v>
          </cell>
        </row>
        <row r="61">
          <cell r="AW61" t="str">
            <v>*</v>
          </cell>
          <cell r="AX61" t="str">
            <v>Caño 0,50 m premoldeados</v>
          </cell>
          <cell r="AZ61" t="str">
            <v>t    /</v>
          </cell>
          <cell r="BA61" t="str">
            <v>t</v>
          </cell>
          <cell r="BB61" t="str">
            <v>x</v>
          </cell>
          <cell r="BE61" t="str">
            <v>t    /</v>
          </cell>
          <cell r="BG61" t="str">
            <v>m3</v>
          </cell>
          <cell r="BH61" t="str">
            <v>x</v>
          </cell>
          <cell r="BI61">
            <v>25.4</v>
          </cell>
          <cell r="BJ61" t="str">
            <v>$    /</v>
          </cell>
          <cell r="BL61" t="str">
            <v>m</v>
          </cell>
          <cell r="BM61" t="str">
            <v>=</v>
          </cell>
          <cell r="BN61">
            <v>0</v>
          </cell>
          <cell r="BO61" t="str">
            <v>$/</v>
          </cell>
          <cell r="BP61" t="str">
            <v>m</v>
          </cell>
          <cell r="BW61" t="str">
            <v>*</v>
          </cell>
        </row>
        <row r="62">
          <cell r="AW62" t="str">
            <v>*</v>
          </cell>
          <cell r="AX62" t="str">
            <v>Caño 0,60 m premoldeados</v>
          </cell>
          <cell r="AZ62" t="str">
            <v>t    /</v>
          </cell>
          <cell r="BA62" t="str">
            <v>t</v>
          </cell>
          <cell r="BB62" t="str">
            <v>x</v>
          </cell>
          <cell r="BE62" t="str">
            <v>t    /</v>
          </cell>
          <cell r="BG62" t="str">
            <v>m3</v>
          </cell>
          <cell r="BH62" t="str">
            <v>x</v>
          </cell>
          <cell r="BI62">
            <v>34.68</v>
          </cell>
          <cell r="BJ62" t="str">
            <v>$    /</v>
          </cell>
          <cell r="BL62" t="str">
            <v>m</v>
          </cell>
          <cell r="BM62" t="str">
            <v>=</v>
          </cell>
          <cell r="BN62">
            <v>0</v>
          </cell>
          <cell r="BO62" t="str">
            <v>$/</v>
          </cell>
          <cell r="BP62" t="str">
            <v>m</v>
          </cell>
          <cell r="BW62" t="str">
            <v>*</v>
          </cell>
        </row>
        <row r="63">
          <cell r="AW63" t="str">
            <v>*</v>
          </cell>
          <cell r="AX63" t="str">
            <v>Caño Hierro galv.0,10 cm</v>
          </cell>
          <cell r="AZ63" t="str">
            <v>t    /</v>
          </cell>
          <cell r="BA63" t="str">
            <v>t</v>
          </cell>
          <cell r="BB63" t="str">
            <v>x</v>
          </cell>
          <cell r="BE63" t="str">
            <v>t    /</v>
          </cell>
          <cell r="BG63" t="str">
            <v>m3</v>
          </cell>
          <cell r="BH63" t="str">
            <v>x</v>
          </cell>
          <cell r="BI63">
            <v>19</v>
          </cell>
          <cell r="BJ63" t="str">
            <v>$    /</v>
          </cell>
          <cell r="BL63" t="str">
            <v>m</v>
          </cell>
          <cell r="BM63" t="str">
            <v>=</v>
          </cell>
          <cell r="BN63">
            <v>0</v>
          </cell>
          <cell r="BO63" t="str">
            <v>$/</v>
          </cell>
          <cell r="BP63" t="str">
            <v>m</v>
          </cell>
          <cell r="BW63" t="str">
            <v>*</v>
          </cell>
        </row>
        <row r="64">
          <cell r="AW64" t="str">
            <v>*</v>
          </cell>
          <cell r="AX64" t="str">
            <v>Caño 1,00 m premoldeados</v>
          </cell>
          <cell r="AZ64" t="str">
            <v>t    /</v>
          </cell>
          <cell r="BA64" t="str">
            <v>t</v>
          </cell>
          <cell r="BB64" t="str">
            <v>x</v>
          </cell>
          <cell r="BE64" t="str">
            <v>t    /</v>
          </cell>
          <cell r="BG64" t="str">
            <v>m3</v>
          </cell>
          <cell r="BH64" t="str">
            <v>x</v>
          </cell>
          <cell r="BI64">
            <v>82.62</v>
          </cell>
          <cell r="BJ64" t="str">
            <v>$    /</v>
          </cell>
          <cell r="BL64" t="str">
            <v>m</v>
          </cell>
          <cell r="BM64" t="str">
            <v>=</v>
          </cell>
          <cell r="BN64">
            <v>0</v>
          </cell>
          <cell r="BO64" t="str">
            <v>$/</v>
          </cell>
          <cell r="BP64" t="str">
            <v>m</v>
          </cell>
          <cell r="BW64" t="str">
            <v>*</v>
          </cell>
        </row>
        <row r="65">
          <cell r="AW65" t="str">
            <v>*</v>
          </cell>
          <cell r="BN65">
            <v>0</v>
          </cell>
          <cell r="BO65" t="str">
            <v>$/</v>
          </cell>
          <cell r="BW65" t="str">
            <v>*</v>
          </cell>
        </row>
        <row r="66">
          <cell r="AW66" t="str">
            <v>*</v>
          </cell>
          <cell r="AX66" t="str">
            <v>Otros materiales</v>
          </cell>
          <cell r="BD66">
            <v>0</v>
          </cell>
          <cell r="BM66" t="str">
            <v>=</v>
          </cell>
          <cell r="BN66">
            <v>0</v>
          </cell>
          <cell r="BO66" t="str">
            <v>$/</v>
          </cell>
          <cell r="BW66" t="str">
            <v>*</v>
          </cell>
        </row>
        <row r="67">
          <cell r="AW67" t="str">
            <v>*</v>
          </cell>
          <cell r="AX67" t="str">
            <v>TOTAL MATERIALES</v>
          </cell>
          <cell r="BR67">
            <v>0</v>
          </cell>
          <cell r="BT67" t="str">
            <v>$/</v>
          </cell>
          <cell r="BU67" t="str">
            <v>m3</v>
          </cell>
          <cell r="BV67">
            <v>0</v>
          </cell>
          <cell r="BW67" t="str">
            <v>*</v>
          </cell>
        </row>
        <row r="68">
          <cell r="AW68" t="str">
            <v>*</v>
          </cell>
          <cell r="BW68" t="str">
            <v>*</v>
          </cell>
        </row>
        <row r="69">
          <cell r="AW69" t="str">
            <v>*</v>
          </cell>
          <cell r="AX69" t="str">
            <v>MANO DE OBRA</v>
          </cell>
          <cell r="BW69" t="str">
            <v>*</v>
          </cell>
        </row>
        <row r="70">
          <cell r="AW70" t="str">
            <v>*</v>
          </cell>
          <cell r="AX70" t="str">
            <v>Oficial especializado</v>
          </cell>
          <cell r="AY70">
            <v>0</v>
          </cell>
          <cell r="BC70" t="str">
            <v>x</v>
          </cell>
          <cell r="BD70">
            <v>10.199999999999999</v>
          </cell>
          <cell r="BE70" t="str">
            <v>$/h</v>
          </cell>
          <cell r="BH70" t="str">
            <v>=</v>
          </cell>
          <cell r="BI70">
            <v>0</v>
          </cell>
          <cell r="BJ70" t="str">
            <v>$/h</v>
          </cell>
          <cell r="BW70" t="str">
            <v>*</v>
          </cell>
        </row>
        <row r="71">
          <cell r="AW71" t="str">
            <v>*</v>
          </cell>
          <cell r="AX71" t="str">
            <v>Oficial</v>
          </cell>
          <cell r="AY71">
            <v>0</v>
          </cell>
          <cell r="BC71" t="str">
            <v>x</v>
          </cell>
          <cell r="BD71">
            <v>9.48</v>
          </cell>
          <cell r="BE71" t="str">
            <v>$/h</v>
          </cell>
          <cell r="BH71" t="str">
            <v>=</v>
          </cell>
          <cell r="BI71">
            <v>0</v>
          </cell>
          <cell r="BJ71" t="str">
            <v>$/h</v>
          </cell>
          <cell r="BW71" t="str">
            <v>*</v>
          </cell>
        </row>
        <row r="72">
          <cell r="AW72" t="str">
            <v>*</v>
          </cell>
          <cell r="AX72" t="str">
            <v>Medio oficial</v>
          </cell>
          <cell r="AY72">
            <v>0</v>
          </cell>
          <cell r="BC72" t="str">
            <v>x</v>
          </cell>
          <cell r="BD72">
            <v>7.8</v>
          </cell>
          <cell r="BE72" t="str">
            <v>$/h</v>
          </cell>
          <cell r="BH72" t="str">
            <v>=</v>
          </cell>
          <cell r="BI72">
            <v>0</v>
          </cell>
          <cell r="BJ72" t="str">
            <v>$/h</v>
          </cell>
          <cell r="BW72" t="str">
            <v>*</v>
          </cell>
        </row>
        <row r="73">
          <cell r="AW73" t="str">
            <v>*</v>
          </cell>
          <cell r="AX73" t="str">
            <v>Ayudante</v>
          </cell>
          <cell r="AY73">
            <v>0</v>
          </cell>
          <cell r="BC73" t="str">
            <v>x</v>
          </cell>
          <cell r="BD73">
            <v>6.8</v>
          </cell>
          <cell r="BE73" t="str">
            <v>$/h</v>
          </cell>
          <cell r="BH73" t="str">
            <v>=</v>
          </cell>
          <cell r="BI73">
            <v>0</v>
          </cell>
          <cell r="BJ73" t="str">
            <v>$/h</v>
          </cell>
          <cell r="BW73" t="str">
            <v>*</v>
          </cell>
        </row>
        <row r="74">
          <cell r="AW74" t="str">
            <v>*</v>
          </cell>
          <cell r="BI74">
            <v>0</v>
          </cell>
          <cell r="BJ74" t="str">
            <v>$/h</v>
          </cell>
          <cell r="BW74" t="str">
            <v>*</v>
          </cell>
        </row>
        <row r="75">
          <cell r="AW75" t="str">
            <v>*</v>
          </cell>
          <cell r="AX75" t="str">
            <v>Vigilancia</v>
          </cell>
          <cell r="AY75">
            <v>0.1</v>
          </cell>
          <cell r="BI75">
            <v>0</v>
          </cell>
          <cell r="BJ75" t="str">
            <v>$/h</v>
          </cell>
          <cell r="BW75" t="str">
            <v>*</v>
          </cell>
        </row>
        <row r="76">
          <cell r="AW76" t="str">
            <v>*</v>
          </cell>
          <cell r="BI76">
            <v>0</v>
          </cell>
          <cell r="BJ76" t="str">
            <v>$/h</v>
          </cell>
          <cell r="BW76" t="str">
            <v>*</v>
          </cell>
        </row>
        <row r="77">
          <cell r="AW77" t="str">
            <v>*</v>
          </cell>
          <cell r="AY77" t="str">
            <v>Costo horario</v>
          </cell>
          <cell r="BD77">
            <v>0</v>
          </cell>
          <cell r="BE77" t="str">
            <v>$/h</v>
          </cell>
          <cell r="BW77" t="str">
            <v>*</v>
          </cell>
        </row>
        <row r="78">
          <cell r="AW78" t="str">
            <v>*</v>
          </cell>
          <cell r="AX78" t="str">
            <v>TOTAL MANO DE OBRA</v>
          </cell>
          <cell r="AY78" t="str">
            <v>-</v>
          </cell>
          <cell r="AZ78" t="str">
            <v>-</v>
          </cell>
          <cell r="BA78" t="str">
            <v>-</v>
          </cell>
          <cell r="BB78" t="str">
            <v>-</v>
          </cell>
          <cell r="BC78" t="str">
            <v>=</v>
          </cell>
          <cell r="BD78" t="str">
            <v>-</v>
          </cell>
          <cell r="BE78" t="str">
            <v>-</v>
          </cell>
          <cell r="BF78" t="str">
            <v>-</v>
          </cell>
          <cell r="BG78" t="str">
            <v>-</v>
          </cell>
          <cell r="BH78" t="str">
            <v>=</v>
          </cell>
          <cell r="BR78">
            <v>0</v>
          </cell>
          <cell r="BT78" t="str">
            <v>$/</v>
          </cell>
          <cell r="BU78" t="str">
            <v>m3</v>
          </cell>
          <cell r="BV78">
            <v>0</v>
          </cell>
          <cell r="BW78" t="str">
            <v>*</v>
          </cell>
        </row>
        <row r="79">
          <cell r="AW79" t="str">
            <v>*</v>
          </cell>
          <cell r="AY79" t="str">
            <v>Rendimiento</v>
          </cell>
          <cell r="BD79">
            <v>80</v>
          </cell>
          <cell r="BE79" t="str">
            <v>m3</v>
          </cell>
          <cell r="BF79" t="str">
            <v>/</v>
          </cell>
          <cell r="BG79" t="str">
            <v>h</v>
          </cell>
          <cell r="BW79" t="str">
            <v>*</v>
          </cell>
        </row>
        <row r="80">
          <cell r="AW80" t="str">
            <v>*</v>
          </cell>
          <cell r="BW80" t="str">
            <v>*</v>
          </cell>
        </row>
        <row r="81">
          <cell r="AW81" t="str">
            <v>*</v>
          </cell>
          <cell r="AX81" t="str">
            <v>TRANSPORTES</v>
          </cell>
          <cell r="BW81" t="str">
            <v>*</v>
          </cell>
        </row>
        <row r="82">
          <cell r="AW82" t="str">
            <v>*</v>
          </cell>
          <cell r="BW82" t="str">
            <v>*</v>
          </cell>
        </row>
        <row r="83">
          <cell r="AW83" t="str">
            <v>*</v>
          </cell>
          <cell r="AX83" t="str">
            <v>TOTAL TRANSPORTE DE MATERIALES</v>
          </cell>
          <cell r="BR83">
            <v>0</v>
          </cell>
          <cell r="BT83" t="str">
            <v>$/</v>
          </cell>
          <cell r="BU83" t="str">
            <v>m3</v>
          </cell>
          <cell r="BV83">
            <v>0</v>
          </cell>
          <cell r="BW83" t="str">
            <v>*</v>
          </cell>
        </row>
        <row r="84">
          <cell r="AW84" t="str">
            <v>*</v>
          </cell>
          <cell r="BW84" t="str">
            <v>*</v>
          </cell>
        </row>
        <row r="85">
          <cell r="AW85" t="str">
            <v>*</v>
          </cell>
          <cell r="AX85" t="str">
            <v>EQUIPOS</v>
          </cell>
          <cell r="AY85" t="str">
            <v xml:space="preserve">    CANT</v>
          </cell>
          <cell r="BD85" t="str">
            <v>AMORT. e INT.</v>
          </cell>
          <cell r="BI85" t="str">
            <v xml:space="preserve">  REP. y REP.</v>
          </cell>
          <cell r="BN85" t="str">
            <v>COMB. y LUB.</v>
          </cell>
          <cell r="BW85" t="str">
            <v>*</v>
          </cell>
        </row>
        <row r="86">
          <cell r="AW86" t="str">
            <v>*</v>
          </cell>
          <cell r="AX86" t="str">
            <v>Aplanadora</v>
          </cell>
          <cell r="AY86">
            <v>0</v>
          </cell>
          <cell r="BD86">
            <v>0</v>
          </cell>
          <cell r="BE86" t="str">
            <v xml:space="preserve"> $</v>
          </cell>
          <cell r="BF86" t="str">
            <v>/</v>
          </cell>
          <cell r="BG86" t="str">
            <v>h</v>
          </cell>
          <cell r="BI86">
            <v>0</v>
          </cell>
          <cell r="BJ86" t="str">
            <v xml:space="preserve"> $</v>
          </cell>
          <cell r="BK86" t="str">
            <v>/</v>
          </cell>
          <cell r="BL86" t="str">
            <v>h</v>
          </cell>
          <cell r="BN86">
            <v>0</v>
          </cell>
          <cell r="BO86" t="str">
            <v xml:space="preserve"> $/</v>
          </cell>
          <cell r="BP86" t="str">
            <v>h</v>
          </cell>
          <cell r="BW86" t="str">
            <v>*</v>
          </cell>
        </row>
        <row r="87">
          <cell r="AW87" t="str">
            <v>*</v>
          </cell>
          <cell r="AX87" t="str">
            <v>Aplanadora</v>
          </cell>
          <cell r="AY87">
            <v>0</v>
          </cell>
          <cell r="BD87">
            <v>0</v>
          </cell>
          <cell r="BE87" t="str">
            <v xml:space="preserve"> $</v>
          </cell>
          <cell r="BF87" t="str">
            <v>/</v>
          </cell>
          <cell r="BG87" t="str">
            <v>h</v>
          </cell>
          <cell r="BI87">
            <v>0</v>
          </cell>
          <cell r="BJ87" t="str">
            <v xml:space="preserve"> $</v>
          </cell>
          <cell r="BK87" t="str">
            <v>/</v>
          </cell>
          <cell r="BL87" t="str">
            <v>h</v>
          </cell>
          <cell r="BN87">
            <v>0</v>
          </cell>
          <cell r="BO87" t="str">
            <v xml:space="preserve"> $/</v>
          </cell>
          <cell r="BP87" t="str">
            <v>h</v>
          </cell>
          <cell r="BW87" t="str">
            <v>*</v>
          </cell>
        </row>
        <row r="88">
          <cell r="AW88" t="str">
            <v>*</v>
          </cell>
          <cell r="AX88" t="str">
            <v>Aplanadora Manual</v>
          </cell>
          <cell r="AY88">
            <v>0</v>
          </cell>
          <cell r="BD88">
            <v>0</v>
          </cell>
          <cell r="BE88" t="str">
            <v xml:space="preserve"> $</v>
          </cell>
          <cell r="BF88" t="str">
            <v>/</v>
          </cell>
          <cell r="BG88" t="str">
            <v>h</v>
          </cell>
          <cell r="BI88">
            <v>0</v>
          </cell>
          <cell r="BJ88" t="str">
            <v xml:space="preserve"> $</v>
          </cell>
          <cell r="BK88" t="str">
            <v>/</v>
          </cell>
          <cell r="BL88" t="str">
            <v>h</v>
          </cell>
          <cell r="BN88">
            <v>0</v>
          </cell>
          <cell r="BO88" t="str">
            <v xml:space="preserve"> $/</v>
          </cell>
          <cell r="BP88" t="str">
            <v>h</v>
          </cell>
          <cell r="BW88" t="str">
            <v>*</v>
          </cell>
        </row>
        <row r="89">
          <cell r="AW89" t="str">
            <v>*</v>
          </cell>
          <cell r="AX89" t="str">
            <v>Aserradora de juntas</v>
          </cell>
          <cell r="AY89">
            <v>0</v>
          </cell>
          <cell r="BD89">
            <v>0</v>
          </cell>
          <cell r="BE89" t="str">
            <v xml:space="preserve"> $</v>
          </cell>
          <cell r="BF89" t="str">
            <v>/</v>
          </cell>
          <cell r="BG89" t="str">
            <v>h</v>
          </cell>
          <cell r="BI89">
            <v>0</v>
          </cell>
          <cell r="BJ89" t="str">
            <v xml:space="preserve"> $</v>
          </cell>
          <cell r="BK89" t="str">
            <v>/</v>
          </cell>
          <cell r="BL89" t="str">
            <v>h</v>
          </cell>
          <cell r="BN89">
            <v>0</v>
          </cell>
          <cell r="BO89" t="str">
            <v xml:space="preserve"> $/</v>
          </cell>
          <cell r="BP89" t="str">
            <v>h</v>
          </cell>
          <cell r="BW89" t="str">
            <v>*</v>
          </cell>
        </row>
        <row r="90">
          <cell r="AW90" t="str">
            <v>*</v>
          </cell>
          <cell r="AX90" t="str">
            <v>Barredora sopladora</v>
          </cell>
          <cell r="AY90">
            <v>0</v>
          </cell>
          <cell r="BD90">
            <v>0</v>
          </cell>
          <cell r="BE90" t="str">
            <v xml:space="preserve"> $</v>
          </cell>
          <cell r="BF90" t="str">
            <v>/</v>
          </cell>
          <cell r="BG90" t="str">
            <v>h</v>
          </cell>
          <cell r="BI90">
            <v>0</v>
          </cell>
          <cell r="BJ90" t="str">
            <v xml:space="preserve"> $</v>
          </cell>
          <cell r="BK90" t="str">
            <v>/</v>
          </cell>
          <cell r="BL90" t="str">
            <v>h</v>
          </cell>
          <cell r="BN90">
            <v>0</v>
          </cell>
          <cell r="BO90" t="str">
            <v xml:space="preserve"> $/</v>
          </cell>
          <cell r="BP90" t="str">
            <v>h</v>
          </cell>
          <cell r="BW90" t="str">
            <v>*</v>
          </cell>
        </row>
        <row r="91">
          <cell r="AW91" t="str">
            <v>*</v>
          </cell>
          <cell r="AX91" t="str">
            <v>Camion volcador F 14000</v>
          </cell>
          <cell r="AY91">
            <v>0</v>
          </cell>
          <cell r="BD91">
            <v>0</v>
          </cell>
          <cell r="BE91" t="str">
            <v xml:space="preserve"> $</v>
          </cell>
          <cell r="BF91" t="str">
            <v>/</v>
          </cell>
          <cell r="BG91" t="str">
            <v>h</v>
          </cell>
          <cell r="BI91">
            <v>0</v>
          </cell>
          <cell r="BJ91" t="str">
            <v xml:space="preserve"> $</v>
          </cell>
          <cell r="BK91" t="str">
            <v>/</v>
          </cell>
          <cell r="BL91" t="str">
            <v>h</v>
          </cell>
          <cell r="BN91">
            <v>0</v>
          </cell>
          <cell r="BO91" t="str">
            <v xml:space="preserve"> $/</v>
          </cell>
          <cell r="BP91" t="str">
            <v>h</v>
          </cell>
          <cell r="BW91" t="str">
            <v>*</v>
          </cell>
        </row>
        <row r="92">
          <cell r="AW92" t="str">
            <v>*</v>
          </cell>
          <cell r="AX92" t="str">
            <v>Camion de mantenimiento</v>
          </cell>
          <cell r="AY92">
            <v>0</v>
          </cell>
          <cell r="BD92">
            <v>0</v>
          </cell>
          <cell r="BE92" t="str">
            <v xml:space="preserve"> $</v>
          </cell>
          <cell r="BF92" t="str">
            <v>/</v>
          </cell>
          <cell r="BG92" t="str">
            <v>h</v>
          </cell>
          <cell r="BI92">
            <v>0</v>
          </cell>
          <cell r="BJ92" t="str">
            <v xml:space="preserve"> $</v>
          </cell>
          <cell r="BK92" t="str">
            <v>/</v>
          </cell>
          <cell r="BL92" t="str">
            <v>h</v>
          </cell>
          <cell r="BN92">
            <v>0</v>
          </cell>
          <cell r="BO92" t="str">
            <v xml:space="preserve"> $/</v>
          </cell>
          <cell r="BP92" t="str">
            <v>h</v>
          </cell>
          <cell r="BW92" t="str">
            <v>*</v>
          </cell>
        </row>
        <row r="93">
          <cell r="AW93" t="str">
            <v>*</v>
          </cell>
          <cell r="AX93" t="str">
            <v>Cargador frontal 938 F</v>
          </cell>
          <cell r="AY93">
            <v>0</v>
          </cell>
          <cell r="BD93">
            <v>0</v>
          </cell>
          <cell r="BE93" t="str">
            <v xml:space="preserve"> $</v>
          </cell>
          <cell r="BF93" t="str">
            <v>/</v>
          </cell>
          <cell r="BG93" t="str">
            <v>h</v>
          </cell>
          <cell r="BI93">
            <v>0</v>
          </cell>
          <cell r="BJ93" t="str">
            <v xml:space="preserve"> $</v>
          </cell>
          <cell r="BK93" t="str">
            <v>/</v>
          </cell>
          <cell r="BL93" t="str">
            <v>h</v>
          </cell>
          <cell r="BN93">
            <v>0</v>
          </cell>
          <cell r="BO93" t="str">
            <v xml:space="preserve"> $/</v>
          </cell>
          <cell r="BP93" t="str">
            <v>h</v>
          </cell>
          <cell r="BW93" t="str">
            <v>*</v>
          </cell>
        </row>
        <row r="94">
          <cell r="AW94" t="str">
            <v>*</v>
          </cell>
          <cell r="AX94" t="str">
            <v>Cargador frontal 950</v>
          </cell>
          <cell r="AY94">
            <v>0</v>
          </cell>
          <cell r="BD94">
            <v>0</v>
          </cell>
          <cell r="BE94" t="str">
            <v xml:space="preserve"> $</v>
          </cell>
          <cell r="BF94" t="str">
            <v>/</v>
          </cell>
          <cell r="BG94" t="str">
            <v>h</v>
          </cell>
          <cell r="BI94">
            <v>0</v>
          </cell>
          <cell r="BJ94" t="str">
            <v xml:space="preserve"> $</v>
          </cell>
          <cell r="BK94" t="str">
            <v>/</v>
          </cell>
          <cell r="BL94" t="str">
            <v>h</v>
          </cell>
          <cell r="BN94">
            <v>0</v>
          </cell>
          <cell r="BO94" t="str">
            <v xml:space="preserve"> $/</v>
          </cell>
          <cell r="BP94" t="str">
            <v>h</v>
          </cell>
          <cell r="BW94" t="str">
            <v>*</v>
          </cell>
        </row>
        <row r="95">
          <cell r="AW95" t="str">
            <v>*</v>
          </cell>
          <cell r="AX95" t="str">
            <v>Cargador frontal 966</v>
          </cell>
          <cell r="AY95">
            <v>0</v>
          </cell>
          <cell r="BD95">
            <v>0</v>
          </cell>
          <cell r="BE95" t="str">
            <v xml:space="preserve"> $</v>
          </cell>
          <cell r="BF95" t="str">
            <v>/</v>
          </cell>
          <cell r="BG95" t="str">
            <v>h</v>
          </cell>
          <cell r="BI95">
            <v>0</v>
          </cell>
          <cell r="BJ95" t="str">
            <v xml:space="preserve"> $</v>
          </cell>
          <cell r="BK95" t="str">
            <v>/</v>
          </cell>
          <cell r="BL95" t="str">
            <v>h</v>
          </cell>
          <cell r="BN95">
            <v>0</v>
          </cell>
          <cell r="BO95" t="str">
            <v xml:space="preserve"> $/</v>
          </cell>
          <cell r="BP95" t="str">
            <v>h</v>
          </cell>
          <cell r="BW95" t="str">
            <v>*</v>
          </cell>
        </row>
        <row r="96">
          <cell r="AW96" t="str">
            <v>*</v>
          </cell>
          <cell r="AX96" t="str">
            <v>Cargador frontal 980 G</v>
          </cell>
          <cell r="AY96">
            <v>0</v>
          </cell>
          <cell r="BD96">
            <v>0</v>
          </cell>
          <cell r="BE96" t="str">
            <v xml:space="preserve"> $</v>
          </cell>
          <cell r="BF96" t="str">
            <v>/</v>
          </cell>
          <cell r="BG96" t="str">
            <v>h</v>
          </cell>
          <cell r="BI96">
            <v>0</v>
          </cell>
          <cell r="BJ96" t="str">
            <v xml:space="preserve"> $</v>
          </cell>
          <cell r="BK96" t="str">
            <v>/</v>
          </cell>
          <cell r="BL96" t="str">
            <v>h</v>
          </cell>
          <cell r="BN96">
            <v>0</v>
          </cell>
          <cell r="BO96" t="str">
            <v xml:space="preserve"> $/</v>
          </cell>
          <cell r="BP96" t="str">
            <v>h</v>
          </cell>
          <cell r="BW96" t="str">
            <v>*</v>
          </cell>
        </row>
        <row r="97">
          <cell r="AW97" t="str">
            <v>*</v>
          </cell>
          <cell r="AX97" t="str">
            <v>Cargador frontal CA200</v>
          </cell>
          <cell r="AY97">
            <v>0</v>
          </cell>
          <cell r="BD97">
            <v>0</v>
          </cell>
          <cell r="BE97" t="str">
            <v xml:space="preserve"> $</v>
          </cell>
          <cell r="BF97" t="str">
            <v>/</v>
          </cell>
          <cell r="BG97" t="str">
            <v>h</v>
          </cell>
          <cell r="BI97">
            <v>0</v>
          </cell>
          <cell r="BJ97" t="str">
            <v xml:space="preserve"> $</v>
          </cell>
          <cell r="BK97" t="str">
            <v>/</v>
          </cell>
          <cell r="BL97" t="str">
            <v>h</v>
          </cell>
          <cell r="BN97">
            <v>0</v>
          </cell>
          <cell r="BO97" t="str">
            <v xml:space="preserve"> $/</v>
          </cell>
          <cell r="BP97" t="str">
            <v>h</v>
          </cell>
          <cell r="BW97" t="str">
            <v>*</v>
          </cell>
        </row>
        <row r="98">
          <cell r="AW98" t="str">
            <v>*</v>
          </cell>
          <cell r="AX98" t="str">
            <v>Cargador frontal 320</v>
          </cell>
          <cell r="AY98">
            <v>1</v>
          </cell>
          <cell r="BD98">
            <v>9.77</v>
          </cell>
          <cell r="BE98" t="str">
            <v xml:space="preserve"> $</v>
          </cell>
          <cell r="BF98" t="str">
            <v>/</v>
          </cell>
          <cell r="BG98" t="str">
            <v>h</v>
          </cell>
          <cell r="BI98">
            <v>6.84</v>
          </cell>
          <cell r="BJ98" t="str">
            <v xml:space="preserve"> $</v>
          </cell>
          <cell r="BK98" t="str">
            <v>/</v>
          </cell>
          <cell r="BL98" t="str">
            <v>h</v>
          </cell>
          <cell r="BN98">
            <v>8.0500000000000007</v>
          </cell>
          <cell r="BO98" t="str">
            <v xml:space="preserve"> $/</v>
          </cell>
          <cell r="BP98" t="str">
            <v>h</v>
          </cell>
          <cell r="BW98" t="str">
            <v>*</v>
          </cell>
        </row>
        <row r="99">
          <cell r="AW99" t="str">
            <v>*</v>
          </cell>
          <cell r="AX99" t="str">
            <v>Compresor 185 Q con martillos</v>
          </cell>
          <cell r="AY99">
            <v>0</v>
          </cell>
          <cell r="BD99">
            <v>0</v>
          </cell>
          <cell r="BE99" t="str">
            <v xml:space="preserve"> $</v>
          </cell>
          <cell r="BF99" t="str">
            <v>/</v>
          </cell>
          <cell r="BG99" t="str">
            <v>h</v>
          </cell>
          <cell r="BI99">
            <v>0</v>
          </cell>
          <cell r="BJ99" t="str">
            <v xml:space="preserve"> $</v>
          </cell>
          <cell r="BK99" t="str">
            <v>/</v>
          </cell>
          <cell r="BL99" t="str">
            <v>h</v>
          </cell>
          <cell r="BN99">
            <v>0</v>
          </cell>
          <cell r="BO99" t="str">
            <v xml:space="preserve"> $/</v>
          </cell>
          <cell r="BP99" t="str">
            <v>h</v>
          </cell>
          <cell r="BW99" t="str">
            <v>*</v>
          </cell>
        </row>
        <row r="100">
          <cell r="AW100" t="str">
            <v>*</v>
          </cell>
          <cell r="AX100" t="str">
            <v>Cortadora de pasto</v>
          </cell>
          <cell r="AY100">
            <v>0</v>
          </cell>
          <cell r="BD100">
            <v>0</v>
          </cell>
          <cell r="BE100" t="str">
            <v xml:space="preserve"> $</v>
          </cell>
          <cell r="BF100" t="str">
            <v>/</v>
          </cell>
          <cell r="BG100" t="str">
            <v>h</v>
          </cell>
          <cell r="BI100">
            <v>0</v>
          </cell>
          <cell r="BJ100" t="str">
            <v xml:space="preserve"> $</v>
          </cell>
          <cell r="BK100" t="str">
            <v>/</v>
          </cell>
          <cell r="BL100" t="str">
            <v>h</v>
          </cell>
          <cell r="BN100">
            <v>0</v>
          </cell>
          <cell r="BO100" t="str">
            <v xml:space="preserve"> $/</v>
          </cell>
          <cell r="BP100" t="str">
            <v>h</v>
          </cell>
          <cell r="BW100" t="str">
            <v>*</v>
          </cell>
        </row>
        <row r="101">
          <cell r="AW101" t="str">
            <v>*</v>
          </cell>
          <cell r="AX101" t="str">
            <v>Equipo de tesado</v>
          </cell>
          <cell r="AY101">
            <v>0</v>
          </cell>
          <cell r="BD101">
            <v>0</v>
          </cell>
          <cell r="BE101" t="str">
            <v xml:space="preserve"> $</v>
          </cell>
          <cell r="BF101" t="str">
            <v>/</v>
          </cell>
          <cell r="BG101" t="str">
            <v>h</v>
          </cell>
          <cell r="BI101">
            <v>0</v>
          </cell>
          <cell r="BJ101" t="str">
            <v xml:space="preserve"> $</v>
          </cell>
          <cell r="BK101" t="str">
            <v>/</v>
          </cell>
          <cell r="BL101" t="str">
            <v>h</v>
          </cell>
          <cell r="BN101">
            <v>0</v>
          </cell>
          <cell r="BO101" t="str">
            <v xml:space="preserve"> $/</v>
          </cell>
          <cell r="BP101" t="str">
            <v>h</v>
          </cell>
          <cell r="BW101" t="str">
            <v>*</v>
          </cell>
        </row>
        <row r="102">
          <cell r="AW102" t="str">
            <v>*</v>
          </cell>
          <cell r="AX102" t="str">
            <v>Distribuidor de piedra</v>
          </cell>
          <cell r="AY102">
            <v>0</v>
          </cell>
          <cell r="BD102">
            <v>0</v>
          </cell>
          <cell r="BE102" t="str">
            <v xml:space="preserve"> $</v>
          </cell>
          <cell r="BF102" t="str">
            <v>/</v>
          </cell>
          <cell r="BG102" t="str">
            <v>h</v>
          </cell>
          <cell r="BI102">
            <v>0</v>
          </cell>
          <cell r="BJ102" t="str">
            <v xml:space="preserve"> $</v>
          </cell>
          <cell r="BK102" t="str">
            <v>/</v>
          </cell>
          <cell r="BL102" t="str">
            <v>h</v>
          </cell>
          <cell r="BN102">
            <v>0</v>
          </cell>
          <cell r="BO102" t="str">
            <v xml:space="preserve"> $/</v>
          </cell>
          <cell r="BP102" t="str">
            <v>h</v>
          </cell>
          <cell r="BW102" t="str">
            <v>*</v>
          </cell>
        </row>
        <row r="103">
          <cell r="AW103" t="str">
            <v>*</v>
          </cell>
          <cell r="AX103" t="str">
            <v>Extractora de probetas</v>
          </cell>
          <cell r="AY103">
            <v>0</v>
          </cell>
          <cell r="BD103">
            <v>0</v>
          </cell>
          <cell r="BE103" t="str">
            <v xml:space="preserve"> $</v>
          </cell>
          <cell r="BF103" t="str">
            <v>/</v>
          </cell>
          <cell r="BG103" t="str">
            <v>h</v>
          </cell>
          <cell r="BI103">
            <v>0</v>
          </cell>
          <cell r="BJ103" t="str">
            <v xml:space="preserve"> $</v>
          </cell>
          <cell r="BK103" t="str">
            <v>/</v>
          </cell>
          <cell r="BL103" t="str">
            <v>h</v>
          </cell>
          <cell r="BN103">
            <v>0</v>
          </cell>
          <cell r="BO103" t="str">
            <v xml:space="preserve"> $/</v>
          </cell>
          <cell r="BP103" t="str">
            <v>h</v>
          </cell>
          <cell r="BW103" t="str">
            <v>*</v>
          </cell>
        </row>
        <row r="104">
          <cell r="AW104" t="str">
            <v>*</v>
          </cell>
          <cell r="AX104" t="str">
            <v>Fresadora PR 450</v>
          </cell>
          <cell r="AY104">
            <v>0</v>
          </cell>
          <cell r="BD104">
            <v>0</v>
          </cell>
          <cell r="BE104" t="str">
            <v xml:space="preserve"> $</v>
          </cell>
          <cell r="BF104" t="str">
            <v>/</v>
          </cell>
          <cell r="BG104" t="str">
            <v>h</v>
          </cell>
          <cell r="BI104">
            <v>0</v>
          </cell>
          <cell r="BJ104" t="str">
            <v xml:space="preserve"> $</v>
          </cell>
          <cell r="BK104" t="str">
            <v>/</v>
          </cell>
          <cell r="BL104" t="str">
            <v>h</v>
          </cell>
          <cell r="BN104">
            <v>0</v>
          </cell>
          <cell r="BO104" t="str">
            <v xml:space="preserve"> $/</v>
          </cell>
          <cell r="BP104" t="str">
            <v>h</v>
          </cell>
          <cell r="BW104" t="str">
            <v>*</v>
          </cell>
        </row>
        <row r="105">
          <cell r="AW105" t="str">
            <v>*</v>
          </cell>
          <cell r="AX105" t="str">
            <v>Fusor p/asfalto</v>
          </cell>
          <cell r="AY105">
            <v>0</v>
          </cell>
          <cell r="BD105">
            <v>0</v>
          </cell>
          <cell r="BE105" t="str">
            <v xml:space="preserve"> $</v>
          </cell>
          <cell r="BF105" t="str">
            <v>/</v>
          </cell>
          <cell r="BG105" t="str">
            <v>h</v>
          </cell>
          <cell r="BI105">
            <v>0</v>
          </cell>
          <cell r="BJ105" t="str">
            <v xml:space="preserve"> $</v>
          </cell>
          <cell r="BK105" t="str">
            <v>/</v>
          </cell>
          <cell r="BL105" t="str">
            <v>h</v>
          </cell>
          <cell r="BN105">
            <v>0</v>
          </cell>
          <cell r="BO105" t="str">
            <v xml:space="preserve"> $/</v>
          </cell>
          <cell r="BP105" t="str">
            <v>h</v>
          </cell>
          <cell r="BW105" t="str">
            <v>*</v>
          </cell>
        </row>
        <row r="106">
          <cell r="AW106" t="str">
            <v>*</v>
          </cell>
          <cell r="AX106" t="str">
            <v>Grupo electrogeno</v>
          </cell>
          <cell r="AY106">
            <v>0</v>
          </cell>
          <cell r="BD106">
            <v>0</v>
          </cell>
          <cell r="BE106" t="str">
            <v xml:space="preserve"> $</v>
          </cell>
          <cell r="BF106" t="str">
            <v>/</v>
          </cell>
          <cell r="BG106" t="str">
            <v>h</v>
          </cell>
          <cell r="BI106">
            <v>0</v>
          </cell>
          <cell r="BJ106" t="str">
            <v xml:space="preserve"> $</v>
          </cell>
          <cell r="BK106" t="str">
            <v>/</v>
          </cell>
          <cell r="BL106" t="str">
            <v>h</v>
          </cell>
          <cell r="BN106">
            <v>0</v>
          </cell>
          <cell r="BO106" t="str">
            <v xml:space="preserve"> $/</v>
          </cell>
          <cell r="BP106" t="str">
            <v>h</v>
          </cell>
          <cell r="BW106" t="str">
            <v>*</v>
          </cell>
        </row>
        <row r="107">
          <cell r="AW107" t="str">
            <v>*</v>
          </cell>
          <cell r="AX107" t="str">
            <v>Grua</v>
          </cell>
          <cell r="AY107">
            <v>0</v>
          </cell>
          <cell r="BD107">
            <v>0</v>
          </cell>
          <cell r="BE107" t="str">
            <v xml:space="preserve"> $</v>
          </cell>
          <cell r="BF107" t="str">
            <v>/</v>
          </cell>
          <cell r="BG107" t="str">
            <v>h</v>
          </cell>
          <cell r="BI107">
            <v>0</v>
          </cell>
          <cell r="BJ107" t="str">
            <v xml:space="preserve"> $</v>
          </cell>
          <cell r="BK107" t="str">
            <v>/</v>
          </cell>
          <cell r="BL107" t="str">
            <v>h</v>
          </cell>
          <cell r="BN107">
            <v>0</v>
          </cell>
          <cell r="BO107" t="str">
            <v xml:space="preserve"> $/</v>
          </cell>
          <cell r="BP107" t="str">
            <v>h</v>
          </cell>
          <cell r="BW107" t="str">
            <v>*</v>
          </cell>
        </row>
        <row r="108">
          <cell r="AW108" t="str">
            <v>*</v>
          </cell>
          <cell r="AX108" t="str">
            <v>Hormigonera</v>
          </cell>
          <cell r="AY108">
            <v>0</v>
          </cell>
          <cell r="BD108">
            <v>0</v>
          </cell>
          <cell r="BE108" t="str">
            <v xml:space="preserve"> $</v>
          </cell>
          <cell r="BF108" t="str">
            <v>/</v>
          </cell>
          <cell r="BG108" t="str">
            <v>h</v>
          </cell>
          <cell r="BI108">
            <v>0</v>
          </cell>
          <cell r="BJ108" t="str">
            <v xml:space="preserve"> $</v>
          </cell>
          <cell r="BK108" t="str">
            <v>/</v>
          </cell>
          <cell r="BL108" t="str">
            <v>h</v>
          </cell>
          <cell r="BN108">
            <v>0</v>
          </cell>
          <cell r="BO108" t="str">
            <v xml:space="preserve"> $/</v>
          </cell>
          <cell r="BP108" t="str">
            <v>h</v>
          </cell>
          <cell r="BW108" t="str">
            <v>*</v>
          </cell>
        </row>
        <row r="109">
          <cell r="AW109" t="str">
            <v>*</v>
          </cell>
          <cell r="AX109" t="str">
            <v>Motohormigonera</v>
          </cell>
          <cell r="AY109">
            <v>0</v>
          </cell>
          <cell r="BD109">
            <v>0</v>
          </cell>
          <cell r="BE109" t="str">
            <v xml:space="preserve"> $</v>
          </cell>
          <cell r="BF109" t="str">
            <v>/</v>
          </cell>
          <cell r="BG109" t="str">
            <v>h</v>
          </cell>
          <cell r="BI109">
            <v>0</v>
          </cell>
          <cell r="BJ109" t="str">
            <v xml:space="preserve"> $</v>
          </cell>
          <cell r="BK109" t="str">
            <v>/</v>
          </cell>
          <cell r="BL109" t="str">
            <v>h</v>
          </cell>
          <cell r="BN109">
            <v>0</v>
          </cell>
          <cell r="BO109" t="str">
            <v xml:space="preserve"> $/</v>
          </cell>
          <cell r="BP109" t="str">
            <v>h</v>
          </cell>
          <cell r="BW109" t="str">
            <v>*</v>
          </cell>
        </row>
        <row r="110">
          <cell r="AW110" t="str">
            <v>*</v>
          </cell>
          <cell r="AX110" t="str">
            <v>Motoniveladora 12F</v>
          </cell>
          <cell r="AY110">
            <v>0</v>
          </cell>
          <cell r="BD110">
            <v>0</v>
          </cell>
          <cell r="BE110" t="str">
            <v xml:space="preserve"> $</v>
          </cell>
          <cell r="BF110" t="str">
            <v>/</v>
          </cell>
          <cell r="BG110" t="str">
            <v>h</v>
          </cell>
          <cell r="BI110">
            <v>0</v>
          </cell>
          <cell r="BJ110" t="str">
            <v xml:space="preserve"> $</v>
          </cell>
          <cell r="BK110" t="str">
            <v>/</v>
          </cell>
          <cell r="BL110" t="str">
            <v>h</v>
          </cell>
          <cell r="BN110">
            <v>0</v>
          </cell>
          <cell r="BO110" t="str">
            <v xml:space="preserve"> $/</v>
          </cell>
          <cell r="BP110" t="str">
            <v>h</v>
          </cell>
          <cell r="BW110" t="str">
            <v>*</v>
          </cell>
        </row>
        <row r="111">
          <cell r="AW111" t="str">
            <v>*</v>
          </cell>
          <cell r="AX111" t="str">
            <v>Motoniveladora 140 H</v>
          </cell>
          <cell r="AY111">
            <v>0</v>
          </cell>
          <cell r="BD111">
            <v>0</v>
          </cell>
          <cell r="BE111" t="str">
            <v xml:space="preserve"> $</v>
          </cell>
          <cell r="BF111" t="str">
            <v>/</v>
          </cell>
          <cell r="BG111" t="str">
            <v>h</v>
          </cell>
          <cell r="BI111">
            <v>0</v>
          </cell>
          <cell r="BJ111" t="str">
            <v xml:space="preserve"> $</v>
          </cell>
          <cell r="BK111" t="str">
            <v>/</v>
          </cell>
          <cell r="BL111" t="str">
            <v>h</v>
          </cell>
          <cell r="BN111">
            <v>0</v>
          </cell>
          <cell r="BO111" t="str">
            <v xml:space="preserve"> $/</v>
          </cell>
          <cell r="BP111" t="str">
            <v>h</v>
          </cell>
          <cell r="BW111" t="str">
            <v>*</v>
          </cell>
        </row>
        <row r="112">
          <cell r="AW112" t="str">
            <v>*</v>
          </cell>
          <cell r="AX112" t="str">
            <v>Motoniveladora 160 H</v>
          </cell>
          <cell r="AY112">
            <v>0</v>
          </cell>
          <cell r="BD112">
            <v>0</v>
          </cell>
          <cell r="BE112" t="str">
            <v xml:space="preserve"> $</v>
          </cell>
          <cell r="BF112" t="str">
            <v>/</v>
          </cell>
          <cell r="BG112" t="str">
            <v>h</v>
          </cell>
          <cell r="BI112">
            <v>0</v>
          </cell>
          <cell r="BJ112" t="str">
            <v xml:space="preserve"> $</v>
          </cell>
          <cell r="BK112" t="str">
            <v>/</v>
          </cell>
          <cell r="BL112" t="str">
            <v>h</v>
          </cell>
          <cell r="BN112">
            <v>0</v>
          </cell>
          <cell r="BO112" t="str">
            <v xml:space="preserve"> $/</v>
          </cell>
          <cell r="BP112" t="str">
            <v>h</v>
          </cell>
          <cell r="BW112" t="str">
            <v>*</v>
          </cell>
        </row>
        <row r="113">
          <cell r="AW113" t="str">
            <v>*</v>
          </cell>
          <cell r="AX113" t="str">
            <v>Motoniveladora 850</v>
          </cell>
          <cell r="AY113">
            <v>0</v>
          </cell>
          <cell r="BD113">
            <v>0</v>
          </cell>
          <cell r="BE113" t="str">
            <v xml:space="preserve"> $</v>
          </cell>
          <cell r="BF113" t="str">
            <v>/</v>
          </cell>
          <cell r="BG113" t="str">
            <v>h</v>
          </cell>
          <cell r="BI113">
            <v>0</v>
          </cell>
          <cell r="BJ113" t="str">
            <v xml:space="preserve"> $</v>
          </cell>
          <cell r="BK113" t="str">
            <v>/</v>
          </cell>
          <cell r="BL113" t="str">
            <v>h</v>
          </cell>
          <cell r="BN113">
            <v>0</v>
          </cell>
          <cell r="BO113" t="str">
            <v xml:space="preserve"> $/</v>
          </cell>
          <cell r="BP113" t="str">
            <v>h</v>
          </cell>
          <cell r="BW113" t="str">
            <v>*</v>
          </cell>
        </row>
        <row r="114">
          <cell r="AW114" t="str">
            <v>*</v>
          </cell>
          <cell r="AX114" t="str">
            <v>Motoniveladora c/ escalificador</v>
          </cell>
          <cell r="AY114">
            <v>0</v>
          </cell>
          <cell r="BD114">
            <v>0</v>
          </cell>
          <cell r="BE114" t="str">
            <v xml:space="preserve"> $</v>
          </cell>
          <cell r="BF114" t="str">
            <v>/</v>
          </cell>
          <cell r="BG114" t="str">
            <v>h</v>
          </cell>
          <cell r="BI114">
            <v>0</v>
          </cell>
          <cell r="BJ114" t="str">
            <v xml:space="preserve"> $</v>
          </cell>
          <cell r="BK114" t="str">
            <v>/</v>
          </cell>
          <cell r="BL114" t="str">
            <v>h</v>
          </cell>
          <cell r="BN114">
            <v>0</v>
          </cell>
          <cell r="BO114" t="str">
            <v xml:space="preserve"> $/</v>
          </cell>
          <cell r="BP114" t="str">
            <v>h</v>
          </cell>
          <cell r="BW114" t="str">
            <v>*</v>
          </cell>
        </row>
        <row r="115">
          <cell r="AW115" t="str">
            <v>*</v>
          </cell>
          <cell r="AX115" t="str">
            <v>Pick-Up doble cabina</v>
          </cell>
          <cell r="AY115">
            <v>0</v>
          </cell>
          <cell r="BD115">
            <v>0</v>
          </cell>
          <cell r="BE115" t="str">
            <v xml:space="preserve"> $</v>
          </cell>
          <cell r="BF115" t="str">
            <v>/</v>
          </cell>
          <cell r="BG115" t="str">
            <v>h</v>
          </cell>
          <cell r="BI115">
            <v>0</v>
          </cell>
          <cell r="BJ115" t="str">
            <v xml:space="preserve"> $</v>
          </cell>
          <cell r="BK115" t="str">
            <v>/</v>
          </cell>
          <cell r="BL115" t="str">
            <v>h</v>
          </cell>
          <cell r="BN115">
            <v>0</v>
          </cell>
          <cell r="BO115" t="str">
            <v xml:space="preserve"> $/</v>
          </cell>
          <cell r="BP115" t="str">
            <v>h</v>
          </cell>
          <cell r="BW115" t="str">
            <v>*</v>
          </cell>
        </row>
        <row r="116">
          <cell r="AW116" t="str">
            <v>*</v>
          </cell>
          <cell r="AX116" t="str">
            <v>Automovil Fiat Duna SDL</v>
          </cell>
          <cell r="AY116">
            <v>0</v>
          </cell>
          <cell r="BD116">
            <v>0</v>
          </cell>
          <cell r="BE116" t="str">
            <v xml:space="preserve"> $</v>
          </cell>
          <cell r="BF116" t="str">
            <v>/</v>
          </cell>
          <cell r="BG116" t="str">
            <v>h</v>
          </cell>
          <cell r="BI116">
            <v>0</v>
          </cell>
          <cell r="BJ116" t="str">
            <v xml:space="preserve"> $</v>
          </cell>
          <cell r="BK116" t="str">
            <v>/</v>
          </cell>
          <cell r="BL116" t="str">
            <v>h</v>
          </cell>
          <cell r="BN116">
            <v>0</v>
          </cell>
          <cell r="BO116" t="str">
            <v xml:space="preserve"> $/</v>
          </cell>
          <cell r="BP116" t="str">
            <v>h</v>
          </cell>
          <cell r="BW116" t="str">
            <v>*</v>
          </cell>
        </row>
        <row r="117">
          <cell r="AW117" t="str">
            <v>*</v>
          </cell>
          <cell r="AX117" t="str">
            <v>Pick-Up doble cabina doble traccion</v>
          </cell>
          <cell r="AY117">
            <v>0</v>
          </cell>
          <cell r="BD117">
            <v>0</v>
          </cell>
          <cell r="BE117" t="str">
            <v xml:space="preserve"> $</v>
          </cell>
          <cell r="BF117" t="str">
            <v>/</v>
          </cell>
          <cell r="BG117" t="str">
            <v>h</v>
          </cell>
          <cell r="BI117">
            <v>0</v>
          </cell>
          <cell r="BJ117" t="str">
            <v xml:space="preserve"> $</v>
          </cell>
          <cell r="BK117" t="str">
            <v>/</v>
          </cell>
          <cell r="BL117" t="str">
            <v>h</v>
          </cell>
          <cell r="BN117">
            <v>0</v>
          </cell>
          <cell r="BO117" t="str">
            <v xml:space="preserve"> $/</v>
          </cell>
          <cell r="BP117" t="str">
            <v>h</v>
          </cell>
          <cell r="BW117" t="str">
            <v>*</v>
          </cell>
        </row>
        <row r="118">
          <cell r="AW118" t="str">
            <v>*</v>
          </cell>
          <cell r="AX118" t="str">
            <v>PINT- fusor aplicador</v>
          </cell>
          <cell r="AY118">
            <v>0</v>
          </cell>
          <cell r="BD118">
            <v>0</v>
          </cell>
          <cell r="BE118" t="str">
            <v xml:space="preserve"> $</v>
          </cell>
          <cell r="BF118" t="str">
            <v>/</v>
          </cell>
          <cell r="BG118" t="str">
            <v>h</v>
          </cell>
          <cell r="BI118">
            <v>0</v>
          </cell>
          <cell r="BJ118" t="str">
            <v xml:space="preserve"> $</v>
          </cell>
          <cell r="BK118" t="str">
            <v>/</v>
          </cell>
          <cell r="BL118" t="str">
            <v>h</v>
          </cell>
          <cell r="BN118">
            <v>0</v>
          </cell>
          <cell r="BO118" t="str">
            <v xml:space="preserve"> $/</v>
          </cell>
          <cell r="BP118" t="str">
            <v>h</v>
          </cell>
          <cell r="BW118" t="str">
            <v>*</v>
          </cell>
        </row>
        <row r="119">
          <cell r="AW119" t="str">
            <v>*</v>
          </cell>
          <cell r="AX119" t="str">
            <v>Planta asfaltica</v>
          </cell>
          <cell r="AY119">
            <v>0</v>
          </cell>
          <cell r="BD119">
            <v>0</v>
          </cell>
          <cell r="BE119" t="str">
            <v xml:space="preserve"> $</v>
          </cell>
          <cell r="BF119" t="str">
            <v>/</v>
          </cell>
          <cell r="BG119" t="str">
            <v>h</v>
          </cell>
          <cell r="BI119">
            <v>0</v>
          </cell>
          <cell r="BJ119" t="str">
            <v xml:space="preserve"> $</v>
          </cell>
          <cell r="BK119" t="str">
            <v>/</v>
          </cell>
          <cell r="BL119" t="str">
            <v>h</v>
          </cell>
          <cell r="BN119">
            <v>0</v>
          </cell>
          <cell r="BO119" t="str">
            <v xml:space="preserve"> $/</v>
          </cell>
          <cell r="BP119" t="str">
            <v>h</v>
          </cell>
          <cell r="BW119" t="str">
            <v>*</v>
          </cell>
        </row>
        <row r="120">
          <cell r="AW120" t="str">
            <v>*</v>
          </cell>
          <cell r="AX120" t="str">
            <v>Planta asfaltica</v>
          </cell>
          <cell r="AY120">
            <v>0</v>
          </cell>
          <cell r="BD120">
            <v>0</v>
          </cell>
          <cell r="BE120" t="str">
            <v xml:space="preserve"> $</v>
          </cell>
          <cell r="BF120" t="str">
            <v>/</v>
          </cell>
          <cell r="BG120" t="str">
            <v>h</v>
          </cell>
          <cell r="BI120">
            <v>0</v>
          </cell>
          <cell r="BJ120" t="str">
            <v xml:space="preserve"> $</v>
          </cell>
          <cell r="BK120" t="str">
            <v>/</v>
          </cell>
          <cell r="BL120" t="str">
            <v>h</v>
          </cell>
          <cell r="BN120">
            <v>0</v>
          </cell>
          <cell r="BO120" t="str">
            <v xml:space="preserve"> $/</v>
          </cell>
          <cell r="BP120" t="str">
            <v>h</v>
          </cell>
          <cell r="BW120" t="str">
            <v>*</v>
          </cell>
        </row>
        <row r="121">
          <cell r="AW121" t="str">
            <v>*</v>
          </cell>
          <cell r="AX121" t="str">
            <v>Planta asfaltica</v>
          </cell>
          <cell r="AY121">
            <v>0</v>
          </cell>
          <cell r="BD121">
            <v>0</v>
          </cell>
          <cell r="BE121" t="str">
            <v xml:space="preserve"> $</v>
          </cell>
          <cell r="BF121" t="str">
            <v>/</v>
          </cell>
          <cell r="BG121" t="str">
            <v>h</v>
          </cell>
          <cell r="BI121">
            <v>0</v>
          </cell>
          <cell r="BJ121" t="str">
            <v xml:space="preserve"> $</v>
          </cell>
          <cell r="BK121" t="str">
            <v>/</v>
          </cell>
          <cell r="BL121" t="str">
            <v>h</v>
          </cell>
          <cell r="BN121">
            <v>0</v>
          </cell>
          <cell r="BO121" t="str">
            <v xml:space="preserve"> $/</v>
          </cell>
          <cell r="BP121" t="str">
            <v>h</v>
          </cell>
          <cell r="BW121" t="str">
            <v>*</v>
          </cell>
        </row>
        <row r="122">
          <cell r="AW122" t="str">
            <v>*</v>
          </cell>
          <cell r="AX122" t="str">
            <v>Planta de hormigon</v>
          </cell>
          <cell r="AY122">
            <v>0</v>
          </cell>
          <cell r="BD122">
            <v>0</v>
          </cell>
          <cell r="BE122" t="str">
            <v xml:space="preserve"> $</v>
          </cell>
          <cell r="BF122" t="str">
            <v>/</v>
          </cell>
          <cell r="BG122" t="str">
            <v>h</v>
          </cell>
          <cell r="BI122">
            <v>0</v>
          </cell>
          <cell r="BJ122" t="str">
            <v xml:space="preserve"> $</v>
          </cell>
          <cell r="BK122" t="str">
            <v>/</v>
          </cell>
          <cell r="BL122" t="str">
            <v>h</v>
          </cell>
          <cell r="BN122">
            <v>0</v>
          </cell>
          <cell r="BO122" t="str">
            <v xml:space="preserve"> $/</v>
          </cell>
          <cell r="BP122" t="str">
            <v>h</v>
          </cell>
          <cell r="BW122" t="str">
            <v>*</v>
          </cell>
        </row>
        <row r="123">
          <cell r="AW123" t="str">
            <v>*</v>
          </cell>
          <cell r="AX123" t="str">
            <v>Planta de trituracion</v>
          </cell>
          <cell r="AY123">
            <v>0</v>
          </cell>
          <cell r="BD123">
            <v>0</v>
          </cell>
          <cell r="BE123" t="str">
            <v xml:space="preserve"> $</v>
          </cell>
          <cell r="BF123" t="str">
            <v>/</v>
          </cell>
          <cell r="BG123" t="str">
            <v>h</v>
          </cell>
          <cell r="BI123">
            <v>0</v>
          </cell>
          <cell r="BJ123" t="str">
            <v xml:space="preserve"> $</v>
          </cell>
          <cell r="BK123" t="str">
            <v>/</v>
          </cell>
          <cell r="BL123" t="str">
            <v>h</v>
          </cell>
          <cell r="BN123">
            <v>0</v>
          </cell>
          <cell r="BO123" t="str">
            <v xml:space="preserve"> $/</v>
          </cell>
          <cell r="BP123" t="str">
            <v>h</v>
          </cell>
          <cell r="BW123" t="str">
            <v>*</v>
          </cell>
        </row>
        <row r="124">
          <cell r="AW124" t="str">
            <v>*</v>
          </cell>
          <cell r="AX124" t="str">
            <v>Planta de zarandeo</v>
          </cell>
          <cell r="AY124">
            <v>0</v>
          </cell>
          <cell r="BD124">
            <v>0</v>
          </cell>
          <cell r="BE124" t="str">
            <v xml:space="preserve"> $</v>
          </cell>
          <cell r="BF124" t="str">
            <v>/</v>
          </cell>
          <cell r="BG124" t="str">
            <v>h</v>
          </cell>
          <cell r="BI124">
            <v>0</v>
          </cell>
          <cell r="BJ124" t="str">
            <v xml:space="preserve"> $</v>
          </cell>
          <cell r="BK124" t="str">
            <v>/</v>
          </cell>
          <cell r="BL124" t="str">
            <v>h</v>
          </cell>
          <cell r="BN124">
            <v>0</v>
          </cell>
          <cell r="BO124" t="str">
            <v xml:space="preserve"> $/</v>
          </cell>
          <cell r="BP124" t="str">
            <v>h</v>
          </cell>
          <cell r="BW124" t="str">
            <v>*</v>
          </cell>
        </row>
        <row r="125">
          <cell r="AW125" t="str">
            <v>*</v>
          </cell>
          <cell r="AX125" t="str">
            <v xml:space="preserve">Planta mezclad fija-dosificadora </v>
          </cell>
          <cell r="AY125">
            <v>0</v>
          </cell>
          <cell r="BD125">
            <v>0</v>
          </cell>
          <cell r="BE125" t="str">
            <v xml:space="preserve"> $</v>
          </cell>
          <cell r="BF125" t="str">
            <v>/</v>
          </cell>
          <cell r="BG125" t="str">
            <v>h</v>
          </cell>
          <cell r="BI125">
            <v>0</v>
          </cell>
          <cell r="BJ125" t="str">
            <v xml:space="preserve"> $</v>
          </cell>
          <cell r="BK125" t="str">
            <v>/</v>
          </cell>
          <cell r="BL125" t="str">
            <v>h</v>
          </cell>
          <cell r="BN125">
            <v>0</v>
          </cell>
          <cell r="BO125" t="str">
            <v xml:space="preserve"> $/</v>
          </cell>
          <cell r="BP125" t="str">
            <v>h</v>
          </cell>
          <cell r="BW125" t="str">
            <v>*</v>
          </cell>
        </row>
        <row r="126">
          <cell r="AW126" t="str">
            <v>*</v>
          </cell>
          <cell r="AX126" t="str">
            <v>Pulverizadora p/curado de Hº</v>
          </cell>
          <cell r="AY126">
            <v>0</v>
          </cell>
          <cell r="BD126">
            <v>0</v>
          </cell>
          <cell r="BE126" t="str">
            <v xml:space="preserve"> $</v>
          </cell>
          <cell r="BF126" t="str">
            <v>/</v>
          </cell>
          <cell r="BG126" t="str">
            <v>h</v>
          </cell>
          <cell r="BI126">
            <v>0</v>
          </cell>
          <cell r="BJ126" t="str">
            <v xml:space="preserve"> $</v>
          </cell>
          <cell r="BK126" t="str">
            <v>/</v>
          </cell>
          <cell r="BL126" t="str">
            <v>h</v>
          </cell>
          <cell r="BN126">
            <v>0</v>
          </cell>
          <cell r="BO126" t="str">
            <v xml:space="preserve"> $/</v>
          </cell>
          <cell r="BP126" t="str">
            <v>h</v>
          </cell>
          <cell r="BW126" t="str">
            <v>*</v>
          </cell>
        </row>
        <row r="127">
          <cell r="AW127" t="str">
            <v>*</v>
          </cell>
          <cell r="AX127" t="str">
            <v>Rastra de discos</v>
          </cell>
          <cell r="AY127">
            <v>0</v>
          </cell>
          <cell r="BD127">
            <v>0</v>
          </cell>
          <cell r="BE127" t="str">
            <v xml:space="preserve"> $</v>
          </cell>
          <cell r="BF127" t="str">
            <v>/</v>
          </cell>
          <cell r="BG127" t="str">
            <v>h</v>
          </cell>
          <cell r="BI127">
            <v>0</v>
          </cell>
          <cell r="BJ127" t="str">
            <v xml:space="preserve"> $</v>
          </cell>
          <cell r="BK127" t="str">
            <v>/</v>
          </cell>
          <cell r="BL127" t="str">
            <v>h</v>
          </cell>
          <cell r="BN127">
            <v>0</v>
          </cell>
          <cell r="BO127" t="str">
            <v xml:space="preserve"> $/</v>
          </cell>
          <cell r="BP127" t="str">
            <v>h</v>
          </cell>
          <cell r="BW127" t="str">
            <v>*</v>
          </cell>
        </row>
        <row r="128">
          <cell r="AW128" t="str">
            <v>*</v>
          </cell>
          <cell r="AX128" t="str">
            <v>Reconstruc. RR 250</v>
          </cell>
          <cell r="AY128">
            <v>0</v>
          </cell>
          <cell r="BD128">
            <v>0</v>
          </cell>
          <cell r="BE128" t="str">
            <v xml:space="preserve"> $</v>
          </cell>
          <cell r="BF128" t="str">
            <v>/</v>
          </cell>
          <cell r="BG128" t="str">
            <v>h</v>
          </cell>
          <cell r="BI128">
            <v>0</v>
          </cell>
          <cell r="BJ128" t="str">
            <v xml:space="preserve"> $</v>
          </cell>
          <cell r="BK128" t="str">
            <v>/</v>
          </cell>
          <cell r="BL128" t="str">
            <v>h</v>
          </cell>
          <cell r="BN128">
            <v>0</v>
          </cell>
          <cell r="BO128" t="str">
            <v xml:space="preserve"> $/</v>
          </cell>
          <cell r="BP128" t="str">
            <v>h</v>
          </cell>
          <cell r="BW128" t="str">
            <v>*</v>
          </cell>
        </row>
        <row r="129">
          <cell r="AW129" t="str">
            <v>*</v>
          </cell>
          <cell r="AX129" t="str">
            <v>Regador de agua</v>
          </cell>
          <cell r="AY129">
            <v>0</v>
          </cell>
          <cell r="BD129">
            <v>0</v>
          </cell>
          <cell r="BE129" t="str">
            <v xml:space="preserve"> $</v>
          </cell>
          <cell r="BF129" t="str">
            <v>/</v>
          </cell>
          <cell r="BG129" t="str">
            <v>h</v>
          </cell>
          <cell r="BI129">
            <v>0</v>
          </cell>
          <cell r="BJ129" t="str">
            <v xml:space="preserve"> $</v>
          </cell>
          <cell r="BK129" t="str">
            <v>/</v>
          </cell>
          <cell r="BL129" t="str">
            <v>h</v>
          </cell>
          <cell r="BN129">
            <v>0</v>
          </cell>
          <cell r="BO129" t="str">
            <v xml:space="preserve"> $/</v>
          </cell>
          <cell r="BP129" t="str">
            <v>h</v>
          </cell>
          <cell r="BW129" t="str">
            <v>*</v>
          </cell>
        </row>
        <row r="130">
          <cell r="AW130" t="str">
            <v>*</v>
          </cell>
          <cell r="AX130" t="str">
            <v>Regador de asfalto</v>
          </cell>
          <cell r="AY130">
            <v>0</v>
          </cell>
          <cell r="BD130">
            <v>0</v>
          </cell>
          <cell r="BE130" t="str">
            <v xml:space="preserve"> $</v>
          </cell>
          <cell r="BF130" t="str">
            <v>/</v>
          </cell>
          <cell r="BG130" t="str">
            <v>h</v>
          </cell>
          <cell r="BI130">
            <v>0</v>
          </cell>
          <cell r="BJ130" t="str">
            <v xml:space="preserve"> $</v>
          </cell>
          <cell r="BK130" t="str">
            <v>/</v>
          </cell>
          <cell r="BL130" t="str">
            <v>h</v>
          </cell>
          <cell r="BN130">
            <v>0</v>
          </cell>
          <cell r="BO130" t="str">
            <v xml:space="preserve"> $/</v>
          </cell>
          <cell r="BP130" t="str">
            <v>h</v>
          </cell>
          <cell r="BW130" t="str">
            <v>*</v>
          </cell>
        </row>
        <row r="131">
          <cell r="AW131" t="str">
            <v>*</v>
          </cell>
          <cell r="AX131" t="str">
            <v>Retroexcavador 310C</v>
          </cell>
          <cell r="AY131">
            <v>0</v>
          </cell>
          <cell r="BD131">
            <v>0</v>
          </cell>
          <cell r="BE131" t="str">
            <v xml:space="preserve"> $</v>
          </cell>
          <cell r="BF131" t="str">
            <v>/</v>
          </cell>
          <cell r="BG131" t="str">
            <v>h</v>
          </cell>
          <cell r="BI131">
            <v>0</v>
          </cell>
          <cell r="BJ131" t="str">
            <v xml:space="preserve"> $</v>
          </cell>
          <cell r="BK131" t="str">
            <v>/</v>
          </cell>
          <cell r="BL131" t="str">
            <v>h</v>
          </cell>
          <cell r="BN131">
            <v>0</v>
          </cell>
          <cell r="BO131" t="str">
            <v xml:space="preserve"> $/</v>
          </cell>
          <cell r="BP131" t="str">
            <v>h</v>
          </cell>
          <cell r="BW131" t="str">
            <v>*</v>
          </cell>
        </row>
        <row r="132">
          <cell r="AW132" t="str">
            <v>*</v>
          </cell>
          <cell r="AX132" t="str">
            <v>Retroexcavador 320L</v>
          </cell>
          <cell r="AY132">
            <v>0</v>
          </cell>
          <cell r="BD132">
            <v>0</v>
          </cell>
          <cell r="BE132" t="str">
            <v xml:space="preserve"> $</v>
          </cell>
          <cell r="BF132" t="str">
            <v>/</v>
          </cell>
          <cell r="BG132" t="str">
            <v>h</v>
          </cell>
          <cell r="BI132">
            <v>0</v>
          </cell>
          <cell r="BJ132" t="str">
            <v xml:space="preserve"> $</v>
          </cell>
          <cell r="BK132" t="str">
            <v>/</v>
          </cell>
          <cell r="BL132" t="str">
            <v>h</v>
          </cell>
          <cell r="BN132">
            <v>0</v>
          </cell>
          <cell r="BO132" t="str">
            <v xml:space="preserve"> $/</v>
          </cell>
          <cell r="BP132" t="str">
            <v>h</v>
          </cell>
          <cell r="BW132" t="str">
            <v>*</v>
          </cell>
        </row>
        <row r="133">
          <cell r="AW133" t="str">
            <v>*</v>
          </cell>
          <cell r="AX133" t="str">
            <v>Retroexcavador H-115</v>
          </cell>
          <cell r="AY133">
            <v>0</v>
          </cell>
          <cell r="BD133">
            <v>0</v>
          </cell>
          <cell r="BE133" t="str">
            <v xml:space="preserve"> $</v>
          </cell>
          <cell r="BF133" t="str">
            <v>/</v>
          </cell>
          <cell r="BG133" t="str">
            <v>h</v>
          </cell>
          <cell r="BI133">
            <v>0</v>
          </cell>
          <cell r="BJ133" t="str">
            <v xml:space="preserve"> $</v>
          </cell>
          <cell r="BK133" t="str">
            <v>/</v>
          </cell>
          <cell r="BL133" t="str">
            <v>h</v>
          </cell>
          <cell r="BN133">
            <v>0</v>
          </cell>
          <cell r="BO133" t="str">
            <v xml:space="preserve"> $/</v>
          </cell>
          <cell r="BP133" t="str">
            <v>h</v>
          </cell>
          <cell r="BW133" t="str">
            <v>*</v>
          </cell>
        </row>
        <row r="134">
          <cell r="AW134" t="str">
            <v>*</v>
          </cell>
          <cell r="AX134" t="str">
            <v>Retroexcavador H-145</v>
          </cell>
          <cell r="AY134">
            <v>0</v>
          </cell>
          <cell r="BD134">
            <v>0</v>
          </cell>
          <cell r="BE134" t="str">
            <v xml:space="preserve"> $</v>
          </cell>
          <cell r="BF134" t="str">
            <v>/</v>
          </cell>
          <cell r="BG134" t="str">
            <v>h</v>
          </cell>
          <cell r="BI134">
            <v>0</v>
          </cell>
          <cell r="BJ134" t="str">
            <v xml:space="preserve"> $</v>
          </cell>
          <cell r="BK134" t="str">
            <v>/</v>
          </cell>
          <cell r="BL134" t="str">
            <v>h</v>
          </cell>
          <cell r="BN134">
            <v>0</v>
          </cell>
          <cell r="BO134" t="str">
            <v xml:space="preserve"> $/</v>
          </cell>
          <cell r="BP134" t="str">
            <v>h</v>
          </cell>
          <cell r="BW134" t="str">
            <v>*</v>
          </cell>
        </row>
        <row r="135">
          <cell r="AW135" t="str">
            <v>*</v>
          </cell>
          <cell r="AX135" t="str">
            <v>Rod. Pata de cabra autop -210-PD</v>
          </cell>
          <cell r="AY135">
            <v>0</v>
          </cell>
          <cell r="BD135">
            <v>0</v>
          </cell>
          <cell r="BE135" t="str">
            <v xml:space="preserve"> $</v>
          </cell>
          <cell r="BF135" t="str">
            <v>/</v>
          </cell>
          <cell r="BG135" t="str">
            <v>h</v>
          </cell>
          <cell r="BI135">
            <v>0</v>
          </cell>
          <cell r="BJ135" t="str">
            <v xml:space="preserve"> $</v>
          </cell>
          <cell r="BK135" t="str">
            <v>/</v>
          </cell>
          <cell r="BL135" t="str">
            <v>h</v>
          </cell>
          <cell r="BN135">
            <v>0</v>
          </cell>
          <cell r="BO135" t="str">
            <v xml:space="preserve"> $/</v>
          </cell>
          <cell r="BP135" t="str">
            <v>h</v>
          </cell>
          <cell r="BW135" t="str">
            <v>*</v>
          </cell>
        </row>
        <row r="136">
          <cell r="AW136" t="str">
            <v>*</v>
          </cell>
          <cell r="AX136" t="str">
            <v>Rod. Pata de cabra autop -CT251</v>
          </cell>
          <cell r="AY136">
            <v>0</v>
          </cell>
          <cell r="BD136">
            <v>0</v>
          </cell>
          <cell r="BE136" t="str">
            <v xml:space="preserve"> $</v>
          </cell>
          <cell r="BF136" t="str">
            <v>/</v>
          </cell>
          <cell r="BG136" t="str">
            <v>h</v>
          </cell>
          <cell r="BI136">
            <v>0</v>
          </cell>
          <cell r="BJ136" t="str">
            <v xml:space="preserve"> $</v>
          </cell>
          <cell r="BK136" t="str">
            <v>/</v>
          </cell>
          <cell r="BL136" t="str">
            <v>h</v>
          </cell>
          <cell r="BN136">
            <v>0</v>
          </cell>
          <cell r="BO136" t="str">
            <v xml:space="preserve"> $/</v>
          </cell>
          <cell r="BP136" t="str">
            <v>h</v>
          </cell>
          <cell r="BW136" t="str">
            <v>*</v>
          </cell>
        </row>
        <row r="137">
          <cell r="AW137" t="str">
            <v>*</v>
          </cell>
          <cell r="AX137" t="str">
            <v>Rod. Liso vibrador CA 25 D</v>
          </cell>
          <cell r="AY137">
            <v>0</v>
          </cell>
          <cell r="BD137">
            <v>0</v>
          </cell>
          <cell r="BE137" t="str">
            <v xml:space="preserve"> $</v>
          </cell>
          <cell r="BF137" t="str">
            <v>/</v>
          </cell>
          <cell r="BG137" t="str">
            <v>h</v>
          </cell>
          <cell r="BI137">
            <v>0</v>
          </cell>
          <cell r="BJ137" t="str">
            <v xml:space="preserve"> $</v>
          </cell>
          <cell r="BK137" t="str">
            <v>/</v>
          </cell>
          <cell r="BL137" t="str">
            <v>h</v>
          </cell>
          <cell r="BN137">
            <v>0</v>
          </cell>
          <cell r="BO137" t="str">
            <v xml:space="preserve"> $/</v>
          </cell>
          <cell r="BP137" t="str">
            <v>h</v>
          </cell>
          <cell r="BW137" t="str">
            <v>*</v>
          </cell>
        </row>
        <row r="138">
          <cell r="AW138" t="str">
            <v>*</v>
          </cell>
          <cell r="AX138" t="str">
            <v>Rod. Pata de cabra autop - CT 262</v>
          </cell>
          <cell r="AY138">
            <v>0</v>
          </cell>
          <cell r="BD138">
            <v>0</v>
          </cell>
          <cell r="BE138" t="str">
            <v xml:space="preserve"> $</v>
          </cell>
          <cell r="BF138" t="str">
            <v>/</v>
          </cell>
          <cell r="BG138" t="str">
            <v>h</v>
          </cell>
          <cell r="BI138">
            <v>0</v>
          </cell>
          <cell r="BJ138" t="str">
            <v xml:space="preserve"> $</v>
          </cell>
          <cell r="BK138" t="str">
            <v>/</v>
          </cell>
          <cell r="BL138" t="str">
            <v>h</v>
          </cell>
          <cell r="BN138">
            <v>0</v>
          </cell>
          <cell r="BO138" t="str">
            <v xml:space="preserve"> $/</v>
          </cell>
          <cell r="BP138" t="str">
            <v>h</v>
          </cell>
          <cell r="BW138" t="str">
            <v>*</v>
          </cell>
        </row>
        <row r="139">
          <cell r="AW139" t="str">
            <v>*</v>
          </cell>
          <cell r="AX139" t="str">
            <v>Rod. Pata de cabra autop - C 120</v>
          </cell>
          <cell r="AY139">
            <v>0</v>
          </cell>
          <cell r="BD139">
            <v>0</v>
          </cell>
          <cell r="BE139" t="str">
            <v xml:space="preserve"> $</v>
          </cell>
          <cell r="BF139" t="str">
            <v>/</v>
          </cell>
          <cell r="BG139" t="str">
            <v>h</v>
          </cell>
          <cell r="BI139">
            <v>0</v>
          </cell>
          <cell r="BJ139" t="str">
            <v xml:space="preserve"> $</v>
          </cell>
          <cell r="BK139" t="str">
            <v>/</v>
          </cell>
          <cell r="BL139" t="str">
            <v>h</v>
          </cell>
          <cell r="BN139">
            <v>0</v>
          </cell>
          <cell r="BO139" t="str">
            <v xml:space="preserve"> $/</v>
          </cell>
          <cell r="BP139" t="str">
            <v>h</v>
          </cell>
          <cell r="BW139" t="str">
            <v>*</v>
          </cell>
        </row>
        <row r="140">
          <cell r="AW140" t="str">
            <v>*</v>
          </cell>
          <cell r="AX140" t="str">
            <v>Rod. Pata de cabra autop - C 180</v>
          </cell>
          <cell r="AY140">
            <v>0</v>
          </cell>
          <cell r="BD140">
            <v>0</v>
          </cell>
          <cell r="BE140" t="str">
            <v xml:space="preserve"> $</v>
          </cell>
          <cell r="BF140" t="str">
            <v>/</v>
          </cell>
          <cell r="BG140" t="str">
            <v>h</v>
          </cell>
          <cell r="BI140">
            <v>0</v>
          </cell>
          <cell r="BJ140" t="str">
            <v xml:space="preserve"> $</v>
          </cell>
          <cell r="BK140" t="str">
            <v>/</v>
          </cell>
          <cell r="BL140" t="str">
            <v>h</v>
          </cell>
          <cell r="BN140">
            <v>0</v>
          </cell>
          <cell r="BO140" t="str">
            <v xml:space="preserve"> $/</v>
          </cell>
          <cell r="BP140" t="str">
            <v>h</v>
          </cell>
          <cell r="BW140" t="str">
            <v>*</v>
          </cell>
        </row>
        <row r="141">
          <cell r="AW141" t="str">
            <v>*</v>
          </cell>
          <cell r="AX141" t="str">
            <v>Rod. Liso vibrante RVT 200</v>
          </cell>
          <cell r="AY141">
            <v>0</v>
          </cell>
          <cell r="BD141">
            <v>0</v>
          </cell>
          <cell r="BE141" t="str">
            <v xml:space="preserve"> $</v>
          </cell>
          <cell r="BF141" t="str">
            <v>/</v>
          </cell>
          <cell r="BG141" t="str">
            <v>h</v>
          </cell>
          <cell r="BI141">
            <v>0</v>
          </cell>
          <cell r="BJ141" t="str">
            <v xml:space="preserve"> $</v>
          </cell>
          <cell r="BK141" t="str">
            <v>/</v>
          </cell>
          <cell r="BL141" t="str">
            <v>h</v>
          </cell>
          <cell r="BN141">
            <v>0</v>
          </cell>
          <cell r="BO141" t="str">
            <v xml:space="preserve"> $/</v>
          </cell>
          <cell r="BP141" t="str">
            <v>h</v>
          </cell>
          <cell r="BW141" t="str">
            <v>*</v>
          </cell>
        </row>
        <row r="142">
          <cell r="AW142" t="str">
            <v>*</v>
          </cell>
          <cell r="AX142" t="str">
            <v>Rod.Neumatico autop-CP22</v>
          </cell>
          <cell r="AY142">
            <v>0</v>
          </cell>
          <cell r="BD142">
            <v>0</v>
          </cell>
          <cell r="BE142" t="str">
            <v xml:space="preserve"> $</v>
          </cell>
          <cell r="BF142" t="str">
            <v>/</v>
          </cell>
          <cell r="BG142" t="str">
            <v>h</v>
          </cell>
          <cell r="BI142">
            <v>0</v>
          </cell>
          <cell r="BJ142" t="str">
            <v xml:space="preserve"> $</v>
          </cell>
          <cell r="BK142" t="str">
            <v>/</v>
          </cell>
          <cell r="BL142" t="str">
            <v>h</v>
          </cell>
          <cell r="BN142">
            <v>0</v>
          </cell>
          <cell r="BO142" t="str">
            <v xml:space="preserve"> $/</v>
          </cell>
          <cell r="BP142" t="str">
            <v>h</v>
          </cell>
          <cell r="BW142" t="str">
            <v>*</v>
          </cell>
        </row>
        <row r="143">
          <cell r="AW143" t="str">
            <v>*</v>
          </cell>
          <cell r="AX143" t="str">
            <v>Rod.Neumatico autop-CP30</v>
          </cell>
          <cell r="AY143">
            <v>0</v>
          </cell>
          <cell r="BD143">
            <v>0</v>
          </cell>
          <cell r="BE143" t="str">
            <v xml:space="preserve"> $</v>
          </cell>
          <cell r="BF143" t="str">
            <v>/</v>
          </cell>
          <cell r="BG143" t="str">
            <v>h</v>
          </cell>
          <cell r="BI143">
            <v>0</v>
          </cell>
          <cell r="BJ143" t="str">
            <v xml:space="preserve"> $</v>
          </cell>
          <cell r="BK143" t="str">
            <v>/</v>
          </cell>
          <cell r="BL143" t="str">
            <v>h</v>
          </cell>
          <cell r="BN143">
            <v>0</v>
          </cell>
          <cell r="BO143" t="str">
            <v xml:space="preserve"> $/</v>
          </cell>
          <cell r="BP143" t="str">
            <v>h</v>
          </cell>
          <cell r="BW143" t="str">
            <v>*</v>
          </cell>
        </row>
        <row r="144">
          <cell r="AW144" t="str">
            <v>*</v>
          </cell>
          <cell r="AX144" t="str">
            <v>Rod.Neumatico autop-RN130</v>
          </cell>
          <cell r="AY144">
            <v>0</v>
          </cell>
          <cell r="BD144">
            <v>0</v>
          </cell>
          <cell r="BE144" t="str">
            <v xml:space="preserve"> $</v>
          </cell>
          <cell r="BF144" t="str">
            <v>/</v>
          </cell>
          <cell r="BG144" t="str">
            <v>h</v>
          </cell>
          <cell r="BI144">
            <v>0</v>
          </cell>
          <cell r="BJ144" t="str">
            <v xml:space="preserve"> $</v>
          </cell>
          <cell r="BK144" t="str">
            <v>/</v>
          </cell>
          <cell r="BL144" t="str">
            <v>h</v>
          </cell>
          <cell r="BN144">
            <v>0</v>
          </cell>
          <cell r="BO144" t="str">
            <v xml:space="preserve"> $/</v>
          </cell>
          <cell r="BP144" t="str">
            <v>h</v>
          </cell>
          <cell r="BW144" t="str">
            <v>*</v>
          </cell>
        </row>
        <row r="145">
          <cell r="AW145" t="str">
            <v>*</v>
          </cell>
          <cell r="AX145" t="str">
            <v>Rod.Neumatico autop -RG 217</v>
          </cell>
          <cell r="AY145">
            <v>0</v>
          </cell>
          <cell r="BD145">
            <v>0</v>
          </cell>
          <cell r="BE145" t="str">
            <v xml:space="preserve"> $</v>
          </cell>
          <cell r="BF145" t="str">
            <v>/</v>
          </cell>
          <cell r="BG145" t="str">
            <v>h</v>
          </cell>
          <cell r="BI145">
            <v>0</v>
          </cell>
          <cell r="BJ145" t="str">
            <v xml:space="preserve"> $</v>
          </cell>
          <cell r="BK145" t="str">
            <v>/</v>
          </cell>
          <cell r="BL145" t="str">
            <v>h</v>
          </cell>
          <cell r="BN145">
            <v>0</v>
          </cell>
          <cell r="BO145" t="str">
            <v xml:space="preserve"> $/</v>
          </cell>
          <cell r="BP145" t="str">
            <v>h</v>
          </cell>
          <cell r="BW145" t="str">
            <v>*</v>
          </cell>
        </row>
        <row r="146">
          <cell r="AW146" t="str">
            <v>*</v>
          </cell>
          <cell r="AX146" t="str">
            <v>Rompe pavimento</v>
          </cell>
          <cell r="AY146">
            <v>0</v>
          </cell>
          <cell r="BD146">
            <v>0</v>
          </cell>
          <cell r="BE146" t="str">
            <v xml:space="preserve"> $</v>
          </cell>
          <cell r="BF146" t="str">
            <v>/</v>
          </cell>
          <cell r="BG146" t="str">
            <v>h</v>
          </cell>
          <cell r="BI146">
            <v>0</v>
          </cell>
          <cell r="BJ146" t="str">
            <v xml:space="preserve"> $</v>
          </cell>
          <cell r="BK146" t="str">
            <v>/</v>
          </cell>
          <cell r="BL146" t="str">
            <v>h</v>
          </cell>
          <cell r="BN146">
            <v>0</v>
          </cell>
          <cell r="BO146" t="str">
            <v xml:space="preserve"> $/</v>
          </cell>
          <cell r="BP146" t="str">
            <v>h</v>
          </cell>
          <cell r="BW146" t="str">
            <v>*</v>
          </cell>
        </row>
        <row r="147">
          <cell r="AW147" t="str">
            <v>*</v>
          </cell>
          <cell r="AX147" t="str">
            <v>Tanque de agua</v>
          </cell>
          <cell r="AY147">
            <v>0</v>
          </cell>
          <cell r="BD147">
            <v>0</v>
          </cell>
          <cell r="BE147" t="str">
            <v xml:space="preserve"> $</v>
          </cell>
          <cell r="BF147" t="str">
            <v>/</v>
          </cell>
          <cell r="BG147" t="str">
            <v>h</v>
          </cell>
          <cell r="BI147">
            <v>0</v>
          </cell>
          <cell r="BJ147" t="str">
            <v xml:space="preserve"> $</v>
          </cell>
          <cell r="BK147" t="str">
            <v>/</v>
          </cell>
          <cell r="BL147" t="str">
            <v>h</v>
          </cell>
          <cell r="BN147">
            <v>0</v>
          </cell>
          <cell r="BO147" t="str">
            <v xml:space="preserve"> $/</v>
          </cell>
          <cell r="BP147" t="str">
            <v>h</v>
          </cell>
          <cell r="BW147" t="str">
            <v>*</v>
          </cell>
        </row>
        <row r="148">
          <cell r="AW148" t="str">
            <v>*</v>
          </cell>
          <cell r="AX148" t="str">
            <v>Tanque de asfalto</v>
          </cell>
          <cell r="AY148">
            <v>0</v>
          </cell>
          <cell r="BD148">
            <v>0</v>
          </cell>
          <cell r="BE148" t="str">
            <v xml:space="preserve"> $</v>
          </cell>
          <cell r="BF148" t="str">
            <v>/</v>
          </cell>
          <cell r="BG148" t="str">
            <v>h</v>
          </cell>
          <cell r="BI148">
            <v>0</v>
          </cell>
          <cell r="BJ148" t="str">
            <v xml:space="preserve"> $</v>
          </cell>
          <cell r="BK148" t="str">
            <v>/</v>
          </cell>
          <cell r="BL148" t="str">
            <v>h</v>
          </cell>
          <cell r="BN148">
            <v>0</v>
          </cell>
          <cell r="BO148" t="str">
            <v xml:space="preserve"> $/</v>
          </cell>
          <cell r="BP148" t="str">
            <v>h</v>
          </cell>
          <cell r="BW148" t="str">
            <v>*</v>
          </cell>
        </row>
        <row r="149">
          <cell r="AW149" t="str">
            <v>*</v>
          </cell>
          <cell r="AX149" t="str">
            <v>Terminadora de asfalto</v>
          </cell>
          <cell r="AY149">
            <v>0</v>
          </cell>
          <cell r="BD149">
            <v>0</v>
          </cell>
          <cell r="BE149" t="str">
            <v xml:space="preserve"> $</v>
          </cell>
          <cell r="BF149" t="str">
            <v>/</v>
          </cell>
          <cell r="BG149" t="str">
            <v>h</v>
          </cell>
          <cell r="BI149">
            <v>0</v>
          </cell>
          <cell r="BJ149" t="str">
            <v xml:space="preserve"> $</v>
          </cell>
          <cell r="BK149" t="str">
            <v>/</v>
          </cell>
          <cell r="BL149" t="str">
            <v>h</v>
          </cell>
          <cell r="BN149">
            <v>0</v>
          </cell>
          <cell r="BO149" t="str">
            <v xml:space="preserve"> $/</v>
          </cell>
          <cell r="BP149" t="str">
            <v>h</v>
          </cell>
          <cell r="BW149" t="str">
            <v>*</v>
          </cell>
        </row>
        <row r="150">
          <cell r="AW150" t="str">
            <v>*</v>
          </cell>
          <cell r="AX150" t="str">
            <v>Terminadora de asfalto</v>
          </cell>
          <cell r="AY150">
            <v>0</v>
          </cell>
          <cell r="BD150">
            <v>0</v>
          </cell>
          <cell r="BE150" t="str">
            <v xml:space="preserve"> $</v>
          </cell>
          <cell r="BF150" t="str">
            <v>/</v>
          </cell>
          <cell r="BG150" t="str">
            <v>h</v>
          </cell>
          <cell r="BI150">
            <v>0</v>
          </cell>
          <cell r="BJ150" t="str">
            <v xml:space="preserve"> $</v>
          </cell>
          <cell r="BK150" t="str">
            <v>/</v>
          </cell>
          <cell r="BL150" t="str">
            <v>h</v>
          </cell>
          <cell r="BN150">
            <v>0</v>
          </cell>
          <cell r="BO150" t="str">
            <v xml:space="preserve"> $/</v>
          </cell>
          <cell r="BP150" t="str">
            <v>h</v>
          </cell>
          <cell r="BW150" t="str">
            <v>*</v>
          </cell>
        </row>
        <row r="151">
          <cell r="AW151" t="str">
            <v>*</v>
          </cell>
          <cell r="AX151" t="str">
            <v>Terminadora de asfalto</v>
          </cell>
          <cell r="AY151">
            <v>0</v>
          </cell>
          <cell r="BD151">
            <v>0</v>
          </cell>
          <cell r="BE151" t="str">
            <v xml:space="preserve"> $</v>
          </cell>
          <cell r="BF151" t="str">
            <v>/</v>
          </cell>
          <cell r="BG151" t="str">
            <v>h</v>
          </cell>
          <cell r="BI151">
            <v>0</v>
          </cell>
          <cell r="BJ151" t="str">
            <v xml:space="preserve"> $</v>
          </cell>
          <cell r="BK151" t="str">
            <v>/</v>
          </cell>
          <cell r="BL151" t="str">
            <v>h</v>
          </cell>
          <cell r="BN151">
            <v>0</v>
          </cell>
          <cell r="BO151" t="str">
            <v xml:space="preserve"> $/</v>
          </cell>
          <cell r="BP151" t="str">
            <v>h</v>
          </cell>
          <cell r="BW151" t="str">
            <v>*</v>
          </cell>
        </row>
        <row r="152">
          <cell r="AW152" t="str">
            <v>*</v>
          </cell>
          <cell r="AX152" t="str">
            <v xml:space="preserve">Topadora 814 S </v>
          </cell>
          <cell r="AY152">
            <v>0</v>
          </cell>
          <cell r="BD152">
            <v>0</v>
          </cell>
          <cell r="BE152" t="str">
            <v xml:space="preserve"> $</v>
          </cell>
          <cell r="BF152" t="str">
            <v>/</v>
          </cell>
          <cell r="BG152" t="str">
            <v>h</v>
          </cell>
          <cell r="BI152">
            <v>0</v>
          </cell>
          <cell r="BJ152" t="str">
            <v xml:space="preserve"> $</v>
          </cell>
          <cell r="BK152" t="str">
            <v>/</v>
          </cell>
          <cell r="BL152" t="str">
            <v>h</v>
          </cell>
          <cell r="BN152">
            <v>0</v>
          </cell>
          <cell r="BO152" t="str">
            <v xml:space="preserve"> $/</v>
          </cell>
          <cell r="BP152" t="str">
            <v>h</v>
          </cell>
          <cell r="BW152" t="str">
            <v>*</v>
          </cell>
        </row>
        <row r="153">
          <cell r="AW153" t="str">
            <v>*</v>
          </cell>
          <cell r="AX153" t="str">
            <v xml:space="preserve">Topadora D-4 </v>
          </cell>
          <cell r="AY153">
            <v>0</v>
          </cell>
          <cell r="BD153">
            <v>0</v>
          </cell>
          <cell r="BE153" t="str">
            <v xml:space="preserve"> $</v>
          </cell>
          <cell r="BF153" t="str">
            <v>/</v>
          </cell>
          <cell r="BG153" t="str">
            <v>h</v>
          </cell>
          <cell r="BI153">
            <v>0</v>
          </cell>
          <cell r="BJ153" t="str">
            <v xml:space="preserve"> $</v>
          </cell>
          <cell r="BK153" t="str">
            <v>/</v>
          </cell>
          <cell r="BL153" t="str">
            <v>h</v>
          </cell>
          <cell r="BN153">
            <v>0</v>
          </cell>
          <cell r="BO153" t="str">
            <v xml:space="preserve"> $/</v>
          </cell>
          <cell r="BP153" t="str">
            <v>h</v>
          </cell>
          <cell r="BW153" t="str">
            <v>*</v>
          </cell>
        </row>
        <row r="154">
          <cell r="AW154" t="str">
            <v>*</v>
          </cell>
          <cell r="AX154" t="str">
            <v xml:space="preserve">Topadora D-6 </v>
          </cell>
          <cell r="AY154">
            <v>0</v>
          </cell>
          <cell r="BD154">
            <v>0</v>
          </cell>
          <cell r="BE154" t="str">
            <v xml:space="preserve"> $</v>
          </cell>
          <cell r="BF154" t="str">
            <v>/</v>
          </cell>
          <cell r="BG154" t="str">
            <v>h</v>
          </cell>
          <cell r="BI154">
            <v>0</v>
          </cell>
          <cell r="BJ154" t="str">
            <v xml:space="preserve"> $</v>
          </cell>
          <cell r="BK154" t="str">
            <v>/</v>
          </cell>
          <cell r="BL154" t="str">
            <v>h</v>
          </cell>
          <cell r="BN154">
            <v>0</v>
          </cell>
          <cell r="BO154" t="str">
            <v xml:space="preserve"> $/</v>
          </cell>
          <cell r="BP154" t="str">
            <v>h</v>
          </cell>
          <cell r="BW154" t="str">
            <v>*</v>
          </cell>
        </row>
        <row r="155">
          <cell r="AW155" t="str">
            <v>*</v>
          </cell>
          <cell r="AX155" t="str">
            <v xml:space="preserve">Topadora D-8 </v>
          </cell>
          <cell r="AY155">
            <v>0</v>
          </cell>
          <cell r="BD155">
            <v>0</v>
          </cell>
          <cell r="BE155" t="str">
            <v xml:space="preserve"> $</v>
          </cell>
          <cell r="BF155" t="str">
            <v>/</v>
          </cell>
          <cell r="BG155" t="str">
            <v>h</v>
          </cell>
          <cell r="BI155">
            <v>0</v>
          </cell>
          <cell r="BJ155" t="str">
            <v xml:space="preserve"> $</v>
          </cell>
          <cell r="BK155" t="str">
            <v>/</v>
          </cell>
          <cell r="BL155" t="str">
            <v>h</v>
          </cell>
          <cell r="BN155">
            <v>0</v>
          </cell>
          <cell r="BO155" t="str">
            <v xml:space="preserve"> $/</v>
          </cell>
          <cell r="BP155" t="str">
            <v>h</v>
          </cell>
          <cell r="BW155" t="str">
            <v>*</v>
          </cell>
        </row>
        <row r="156">
          <cell r="AW156" t="str">
            <v>*</v>
          </cell>
          <cell r="AX156" t="str">
            <v xml:space="preserve">Topadora D-9 </v>
          </cell>
          <cell r="AY156">
            <v>0</v>
          </cell>
          <cell r="BD156">
            <v>0</v>
          </cell>
          <cell r="BE156" t="str">
            <v xml:space="preserve"> $</v>
          </cell>
          <cell r="BF156" t="str">
            <v>/</v>
          </cell>
          <cell r="BG156" t="str">
            <v>h</v>
          </cell>
          <cell r="BI156">
            <v>0</v>
          </cell>
          <cell r="BJ156" t="str">
            <v xml:space="preserve"> $</v>
          </cell>
          <cell r="BK156" t="str">
            <v>/</v>
          </cell>
          <cell r="BL156" t="str">
            <v>h</v>
          </cell>
          <cell r="BN156">
            <v>0</v>
          </cell>
          <cell r="BO156" t="str">
            <v xml:space="preserve"> $/</v>
          </cell>
          <cell r="BP156" t="str">
            <v>h</v>
          </cell>
          <cell r="BW156" t="str">
            <v>*</v>
          </cell>
        </row>
        <row r="157">
          <cell r="AW157" t="str">
            <v>*</v>
          </cell>
          <cell r="AX157" t="str">
            <v>Tractor neumatico</v>
          </cell>
          <cell r="AY157">
            <v>0</v>
          </cell>
          <cell r="BD157">
            <v>0</v>
          </cell>
          <cell r="BE157" t="str">
            <v xml:space="preserve"> $</v>
          </cell>
          <cell r="BF157" t="str">
            <v>/</v>
          </cell>
          <cell r="BG157" t="str">
            <v>h</v>
          </cell>
          <cell r="BI157">
            <v>0</v>
          </cell>
          <cell r="BJ157" t="str">
            <v xml:space="preserve"> $</v>
          </cell>
          <cell r="BK157" t="str">
            <v>/</v>
          </cell>
          <cell r="BL157" t="str">
            <v>h</v>
          </cell>
          <cell r="BN157">
            <v>0</v>
          </cell>
          <cell r="BO157" t="str">
            <v xml:space="preserve"> $/</v>
          </cell>
          <cell r="BP157" t="str">
            <v>h</v>
          </cell>
          <cell r="BW157" t="str">
            <v>*</v>
          </cell>
        </row>
        <row r="158">
          <cell r="AW158" t="str">
            <v>*</v>
          </cell>
          <cell r="AX158" t="str">
            <v>Tractor neumatico</v>
          </cell>
          <cell r="AY158">
            <v>0</v>
          </cell>
          <cell r="BD158">
            <v>0</v>
          </cell>
          <cell r="BE158" t="str">
            <v xml:space="preserve"> $</v>
          </cell>
          <cell r="BF158" t="str">
            <v>/</v>
          </cell>
          <cell r="BG158" t="str">
            <v>h</v>
          </cell>
          <cell r="BI158">
            <v>0</v>
          </cell>
          <cell r="BJ158" t="str">
            <v xml:space="preserve"> $</v>
          </cell>
          <cell r="BK158" t="str">
            <v>/</v>
          </cell>
          <cell r="BL158" t="str">
            <v>h</v>
          </cell>
          <cell r="BN158">
            <v>0</v>
          </cell>
          <cell r="BO158" t="str">
            <v xml:space="preserve"> $/</v>
          </cell>
          <cell r="BP158" t="str">
            <v>h</v>
          </cell>
          <cell r="BW158" t="str">
            <v>*</v>
          </cell>
        </row>
        <row r="159">
          <cell r="AW159" t="str">
            <v>*</v>
          </cell>
          <cell r="AX159" t="str">
            <v>Tractor con pala de arrastre</v>
          </cell>
          <cell r="AY159">
            <v>0</v>
          </cell>
          <cell r="BD159">
            <v>0</v>
          </cell>
          <cell r="BE159" t="str">
            <v xml:space="preserve"> $</v>
          </cell>
          <cell r="BF159" t="str">
            <v>/</v>
          </cell>
          <cell r="BG159" t="str">
            <v>h</v>
          </cell>
          <cell r="BI159">
            <v>0</v>
          </cell>
          <cell r="BJ159" t="str">
            <v xml:space="preserve"> $</v>
          </cell>
          <cell r="BK159" t="str">
            <v>/</v>
          </cell>
          <cell r="BL159" t="str">
            <v>h</v>
          </cell>
          <cell r="BN159">
            <v>0</v>
          </cell>
          <cell r="BO159" t="str">
            <v xml:space="preserve"> $/</v>
          </cell>
          <cell r="BP159" t="str">
            <v>h</v>
          </cell>
          <cell r="BW159" t="str">
            <v>*</v>
          </cell>
        </row>
        <row r="160">
          <cell r="AW160" t="str">
            <v>*</v>
          </cell>
          <cell r="AX160" t="str">
            <v>Tractor con rastra</v>
          </cell>
          <cell r="AY160">
            <v>0</v>
          </cell>
          <cell r="BD160">
            <v>0</v>
          </cell>
          <cell r="BE160" t="str">
            <v xml:space="preserve"> $</v>
          </cell>
          <cell r="BF160" t="str">
            <v>/</v>
          </cell>
          <cell r="BG160" t="str">
            <v>h</v>
          </cell>
          <cell r="BI160">
            <v>0</v>
          </cell>
          <cell r="BJ160" t="str">
            <v xml:space="preserve"> $</v>
          </cell>
          <cell r="BK160" t="str">
            <v>/</v>
          </cell>
          <cell r="BL160" t="str">
            <v>h</v>
          </cell>
          <cell r="BN160">
            <v>0</v>
          </cell>
          <cell r="BO160" t="str">
            <v xml:space="preserve"> $/</v>
          </cell>
          <cell r="BP160" t="str">
            <v>h</v>
          </cell>
          <cell r="BW160" t="str">
            <v>*</v>
          </cell>
        </row>
        <row r="161">
          <cell r="AW161" t="str">
            <v>*</v>
          </cell>
          <cell r="AX161" t="str">
            <v>Moldes ,regla ,herramientas varias</v>
          </cell>
          <cell r="AY161">
            <v>0</v>
          </cell>
          <cell r="BD161">
            <v>0</v>
          </cell>
          <cell r="BE161" t="str">
            <v xml:space="preserve"> $</v>
          </cell>
          <cell r="BF161" t="str">
            <v>/</v>
          </cell>
          <cell r="BG161" t="str">
            <v>h</v>
          </cell>
          <cell r="BI161">
            <v>0</v>
          </cell>
          <cell r="BJ161" t="str">
            <v xml:space="preserve"> $</v>
          </cell>
          <cell r="BK161" t="str">
            <v>/</v>
          </cell>
          <cell r="BL161" t="str">
            <v>h</v>
          </cell>
          <cell r="BN161">
            <v>0</v>
          </cell>
          <cell r="BO161" t="str">
            <v xml:space="preserve"> $/</v>
          </cell>
          <cell r="BP161" t="str">
            <v>h</v>
          </cell>
          <cell r="BW161" t="str">
            <v>*</v>
          </cell>
        </row>
        <row r="162">
          <cell r="AW162" t="str">
            <v>*</v>
          </cell>
          <cell r="BD162">
            <v>9.77</v>
          </cell>
          <cell r="BE162" t="str">
            <v xml:space="preserve"> $</v>
          </cell>
          <cell r="BF162" t="str">
            <v>/</v>
          </cell>
          <cell r="BG162" t="str">
            <v>h</v>
          </cell>
          <cell r="BI162">
            <v>6.84</v>
          </cell>
          <cell r="BJ162" t="str">
            <v xml:space="preserve"> $</v>
          </cell>
          <cell r="BK162" t="str">
            <v>/</v>
          </cell>
          <cell r="BL162" t="str">
            <v>h</v>
          </cell>
          <cell r="BN162">
            <v>8.0500000000000007</v>
          </cell>
          <cell r="BO162" t="str">
            <v xml:space="preserve"> $/</v>
          </cell>
          <cell r="BP162" t="str">
            <v>h</v>
          </cell>
          <cell r="BW162" t="str">
            <v>*</v>
          </cell>
        </row>
        <row r="163">
          <cell r="AW163" t="str">
            <v>*</v>
          </cell>
          <cell r="BW163" t="str">
            <v>*</v>
          </cell>
        </row>
        <row r="164">
          <cell r="AW164" t="str">
            <v>*</v>
          </cell>
          <cell r="BD164" t="str">
            <v>Costo horario</v>
          </cell>
          <cell r="BI164">
            <v>9.77</v>
          </cell>
          <cell r="BJ164" t="str">
            <v xml:space="preserve"> $</v>
          </cell>
          <cell r="BK164" t="str">
            <v>/</v>
          </cell>
          <cell r="BL164" t="str">
            <v>h</v>
          </cell>
          <cell r="BW164" t="str">
            <v>*</v>
          </cell>
        </row>
        <row r="165">
          <cell r="AW165" t="str">
            <v>*</v>
          </cell>
          <cell r="AX165" t="str">
            <v>TOTAL AMORTIZACION E INTERESES</v>
          </cell>
          <cell r="BD165" t="str">
            <v>-</v>
          </cell>
          <cell r="BE165" t="str">
            <v>-</v>
          </cell>
          <cell r="BF165" t="str">
            <v>-</v>
          </cell>
          <cell r="BG165" t="str">
            <v>-</v>
          </cell>
          <cell r="BH165" t="str">
            <v>=</v>
          </cell>
          <cell r="BI165" t="str">
            <v>-</v>
          </cell>
          <cell r="BJ165" t="str">
            <v>-</v>
          </cell>
          <cell r="BK165" t="str">
            <v>-</v>
          </cell>
          <cell r="BL165" t="str">
            <v>-</v>
          </cell>
          <cell r="BM165" t="str">
            <v>=</v>
          </cell>
          <cell r="BR165">
            <v>0.12</v>
          </cell>
          <cell r="BT165" t="str">
            <v>$/</v>
          </cell>
          <cell r="BU165" t="str">
            <v>m3</v>
          </cell>
          <cell r="BV165">
            <v>0.3871</v>
          </cell>
          <cell r="BW165" t="str">
            <v>*</v>
          </cell>
        </row>
      </sheetData>
      <sheetData sheetId="3"/>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ertificado 1"/>
      <sheetName val="certificado 2"/>
      <sheetName val="certificado 3"/>
      <sheetName val="certificado 5"/>
      <sheetName val="certificado 4"/>
      <sheetName val="Hoja2"/>
      <sheetName val="Hoja3"/>
      <sheetName val="matloc"/>
      <sheetName val="Items"/>
      <sheetName val="PB"/>
      <sheetName val="CR"/>
      <sheetName val="matcom"/>
      <sheetName val="Propuesta"/>
      <sheetName val="moviliz."/>
      <sheetName val="PLAN DE TRABAJOS"/>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PRESUPUESTO"/>
      <sheetName val="COEF. RESUMEN"/>
      <sheetName val="PAUTAS"/>
      <sheetName val="RIPIO ZAR."/>
      <sheetName val="EXC. SUELO"/>
      <sheetName val="EXC. RIPIO"/>
      <sheetName val="EXC. ROCA SUELTA"/>
      <sheetName val="TERRAPLENAMIENTO"/>
      <sheetName val="EXC. ROCA"/>
      <sheetName val="Items lago moreno"/>
      <sheetName val="Hoja1"/>
      <sheetName val="Propuesta Banquinas"/>
      <sheetName val="Propuesta Lago Moreno"/>
      <sheetName val="Propuesta Cloacas Bella Vista"/>
      <sheetName val="PLAN DE TRABAJOS (2)"/>
      <sheetName val="MAT.LOC."/>
      <sheetName val="MAT.COM."/>
      <sheetName val="Hoja7"/>
      <sheetName val="Hoja8"/>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row r="54">
          <cell r="F54">
            <v>14245.36</v>
          </cell>
        </row>
        <row r="181">
          <cell r="F181">
            <v>194.89</v>
          </cell>
        </row>
        <row r="455">
          <cell r="F455">
            <v>15.69</v>
          </cell>
        </row>
        <row r="510">
          <cell r="F510">
            <v>11.92</v>
          </cell>
        </row>
        <row r="566">
          <cell r="F566">
            <v>177.06</v>
          </cell>
        </row>
        <row r="621">
          <cell r="F621">
            <v>35.409999999999997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Notas Mónica"/>
      <sheetName val="ORIGEN 8-95"/>
      <sheetName val="INSUMOS 8-95"/>
      <sheetName val="ORIGEN MZ-98"/>
      <sheetName val="INSUMOS MZ-98"/>
      <sheetName val="ORIGEN 8-00"/>
      <sheetName val="INSUMOS 8-00"/>
      <sheetName val="A REDETERM. CON ORIGEN 95"/>
      <sheetName val="A REDETERM CON ORIGEN `98"/>
      <sheetName val="A REDETERM. CON ORIGEN '00"/>
      <sheetName val="Hoja10"/>
      <sheetName val="ORIGEN MZ_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ómputo métrico"/>
      <sheetName val="INSUMOS"/>
      <sheetName val="PdT"/>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Formulario C3-O15"/>
      <sheetName val="ITEMS ONU"/>
      <sheetName val="Equipos-Mat"/>
      <sheetName val="mo"/>
      <sheetName val="Flete asfalto"/>
      <sheetName val="Flete piedra"/>
      <sheetName val="0-RAP-Suelo"/>
      <sheetName val="1-Suelo Seleccionado"/>
      <sheetName val="2-Suelo de yacimiento"/>
      <sheetName val="3-Elab Hº"/>
      <sheetName val="4-elem infra"/>
      <sheetName val="5-viga puente"/>
      <sheetName val="6-losa puente"/>
      <sheetName val="7-carpeta puente"/>
      <sheetName val="Hormigones Alc B-21"/>
      <sheetName val="Hormigones Alc D-13"/>
      <sheetName val="Hormigones Alc E-8"/>
      <sheetName val="Acero colocado"/>
      <sheetName val="Excavación p.fund"/>
      <sheetName val="1-AP 6-20"/>
      <sheetName val="2-AP 0-6"/>
      <sheetName val="3-AP 10-30"/>
      <sheetName val="4-Asf.diluido EM1"/>
      <sheetName val="5-Cto Asf"/>
      <sheetName val="6-Cto port"/>
      <sheetName val="7-Poste sv"/>
      <sheetName val="8-Chapa Galv sv"/>
      <sheetName val="9-Filler"/>
      <sheetName val="10-Fuel oil"/>
      <sheetName val="12-Lámina reflec AI"/>
      <sheetName val="13-Asfalto modif sell"/>
      <sheetName val="14-Ladrillos comunes"/>
      <sheetName val="15-Vidrio doble comun"/>
      <sheetName val="16-Arena sil"/>
      <sheetName val="17-Dientes fres"/>
      <sheetName val="18-Madera encofrado"/>
      <sheetName val="19-Cal"/>
      <sheetName val="20-Acero esp"/>
      <sheetName val="22-Cemento epoxi"/>
      <sheetName val="23-Flex beam"/>
      <sheetName val="24-Flex beam (poste)"/>
      <sheetName val="25-Caño Hº d100"/>
      <sheetName val="26-Caño Hº d60"/>
      <sheetName val="27-Esquinero"/>
      <sheetName val="28-Flex beam (ala)"/>
      <sheetName val="30-Poste quebracho"/>
      <sheetName val="31-Varillón"/>
      <sheetName val="32-Varilla"/>
      <sheetName val="33-Alambre liso"/>
      <sheetName val="36-Tranquera"/>
      <sheetName val="40-Caño Hº d80"/>
      <sheetName val="41-Mat curado Hº"/>
      <sheetName val="48-Arboles"/>
      <sheetName val="49-Arbustos"/>
      <sheetName val="50-Pintura epoxi"/>
      <sheetName val="51-Pasarela viga"/>
      <sheetName val="52-Pasarela columna"/>
      <sheetName val="53-Pasarela cerco"/>
      <sheetName val="54-Pasarela baranda"/>
      <sheetName val="56-Reja HºFº"/>
      <sheetName val="57-Columna 12m"/>
      <sheetName val="58-Luminaria"/>
      <sheetName val="59-Puesta a tierra"/>
      <sheetName val="60-Cable1x2mm"/>
      <sheetName val="61-Cable subt"/>
      <sheetName val="62-Soporte trafo"/>
      <sheetName val="63-Transformador"/>
      <sheetName val="72-Panel variable"/>
      <sheetName val="73-Banderola"/>
      <sheetName val="74-Cable de datos"/>
      <sheetName val="75-Bitubo"/>
      <sheetName val="82-Tortugones"/>
      <sheetName val="91-Juntas de dil"/>
      <sheetName val="U1.1-Limp terreno"/>
      <sheetName val="U2.1-Excav caja prep sub"/>
      <sheetName val="U2.2b-Cuneta perfilado"/>
      <sheetName val="U2.3a-Terraplen c_comp"/>
      <sheetName val="U2.3b-Terraplen s_comp"/>
      <sheetName val="U3.1-Dem.Pav"/>
      <sheetName val="U4.2-Cordón Hº B"/>
      <sheetName val="U4.3-Cordón Hº C"/>
      <sheetName val="U5.2-Coloc FlexBeam"/>
      <sheetName val="U6.1-Señalamiento vertical"/>
      <sheetName val="U6.5-Pintura epoxi"/>
      <sheetName val="U8.1-Suelo veg isletas"/>
      <sheetName val="U8.2-Suelo veg taludes"/>
      <sheetName val="U9.1-Retiro de almabr"/>
      <sheetName val="U20-Demol Alcant"/>
      <sheetName val="U22.1b-Alcant 2x1"/>
      <sheetName val="U22.2-Cab Alcant "/>
      <sheetName val="U30b-Carp CA 5cm m2"/>
      <sheetName val="U31b-Base CA 7cm m2"/>
      <sheetName val="U31c-Base CA 8cm m2"/>
      <sheetName val="U32a-Base CA 5cm m2"/>
      <sheetName val="U32d-Base CA 8cm m2"/>
      <sheetName val="U32e-Base CA 10cm m2"/>
      <sheetName val="U36.b-Suelo.cem 15cm"/>
      <sheetName val="U38.a-Suelo Sell 15cm"/>
      <sheetName val="U38.b-Suelo Sell 20cm"/>
      <sheetName val="UP38.c-Suelo Sell 30cm"/>
      <sheetName val="U50d-Losa Hº 25cm"/>
      <sheetName val="U52.a-Suelo.cem 15cm"/>
      <sheetName val="U54.a-Suelo sell sup 15cm"/>
      <sheetName val="U54.b-Suelo sell sup 20cm"/>
      <sheetName val="U70-Unid Ilum"/>
      <sheetName val="U74-Infr. sum energía"/>
      <sheetName val="transformer"/>
    </sheetNames>
    <sheetDataSet>
      <sheetData sheetId="0"/>
      <sheetData sheetId="1" refreshError="1"/>
      <sheetData sheetId="2">
        <row r="191">
          <cell r="E191">
            <v>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ómputo Recuperacion Redet."/>
      <sheetName val="Cómputo OIO Redet. "/>
      <sheetName val="Presupuesto OIO"/>
      <sheetName val="Presupuesto OR"/>
      <sheetName val="Precios"/>
      <sheetName val="Costo de Equipos"/>
      <sheetName val="Valores Const"/>
      <sheetName val="Obra Basica"/>
      <sheetName val="Escarificado_c_coef"/>
      <sheetName val="SubBase_c_coef"/>
      <sheetName val="Base_c_coef"/>
      <sheetName val="Banquina_c_coef"/>
      <sheetName val="Sellado fisuras_c_coef"/>
      <sheetName val="Riego de liga_c_coef "/>
      <sheetName val="Imprimacion_c_coef"/>
      <sheetName val="Carpeta_c_coef"/>
      <sheetName val="Bacheo c_coef"/>
      <sheetName val="Terraplen_c_coef"/>
      <sheetName val="Rest.Drenaje_c_coef"/>
      <sheetName val="Gaviones_c_coef"/>
      <sheetName val="Dren_c_coef"/>
      <sheetName val="Retiro Derrumbes_c_coef"/>
      <sheetName val="Limpieza y traslado_c_coef"/>
      <sheetName val="Retiro y recol Baranda_c_coef"/>
      <sheetName val="Hormigon_rep_de cunetas_c_coef"/>
      <sheetName val="Acond.Contratalud_c_coef"/>
      <sheetName val="Rep.Alcantarillas_c_coef"/>
      <sheetName val="Read_Sist_Drenaje Pr1071_c_coef"/>
      <sheetName val="Saneamiento 1103_c_coef"/>
      <sheetName val="Baranda_c_coef"/>
      <sheetName val="Alteo de muros y guard_c_coef"/>
      <sheetName val="SeñHoriz_c_coef"/>
      <sheetName val="Mat.Comerciales"/>
      <sheetName val="Materiales comerciales c_coef"/>
      <sheetName val="Coefientes Generales"/>
      <sheetName val="Hoja2"/>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TABLAS"/>
      <sheetName val="TRANSP_MATER"/>
      <sheetName val="TRANSP_INTER_NVO"/>
      <sheetName val="MATERIALES"/>
      <sheetName val="ANALISIS_MATERIALES"/>
      <sheetName val="ANALISIS_ITEMS"/>
      <sheetName val="RESUMEN CONS DNV"/>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ORIGEN 8-95"/>
      <sheetName val="INSUMOS ago_95_DNV "/>
      <sheetName val="INSUMOS 8-95"/>
      <sheetName val="Anal_precios_ORIGEN 03-98"/>
      <sheetName val="Anal_precios_REDET 03-98"/>
      <sheetName val="INSUMOS mar_98_DNV"/>
      <sheetName val="INSUMOS MZ-98"/>
      <sheetName val="Anal_precios_ORIGEN 8-00"/>
      <sheetName val="Anal_precios_REDET 8-00"/>
      <sheetName val="INSUMOS ago_00"/>
      <sheetName val="INSUMOS 8-00"/>
      <sheetName val="Hoja7"/>
      <sheetName val="Hoja8"/>
      <sheetName val="Hoja9"/>
      <sheetName val="Hoja10"/>
      <sheetName val="ORIGEN 8_9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ORIGEN 8-95"/>
      <sheetName val="INSUMOS 8-95"/>
      <sheetName val="Anal_precios_ORIGEN 03-98"/>
      <sheetName val="Anal_precios_REDET 03-98"/>
      <sheetName val="INSUMOS mar_98"/>
      <sheetName val="INSUMOS MZ-98"/>
      <sheetName val="Anal_precios_ORIGEN 8-00"/>
      <sheetName val="Anal_precios_REDET 8-00"/>
      <sheetName val="INSUMOS ago_00"/>
      <sheetName val="INSUMOS 8-00"/>
      <sheetName val="Hoja7"/>
      <sheetName val="Hoja8"/>
      <sheetName val="Hoja9"/>
      <sheetName val="Hoja10"/>
      <sheetName val="ORIGEN 8_95"/>
      <sheetName val="Anal_precios_ORIGEN 03_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equipo"/>
      <sheetName val="Gráfico1"/>
      <sheetName val="PLAn "/>
      <sheetName val="ANALISIS"/>
      <sheetName val="oferta"/>
      <sheetName val="LISTAEQ"/>
    </sheetNames>
    <sheetDataSet>
      <sheetData sheetId="0"/>
      <sheetData sheetId="1"/>
      <sheetData sheetId="2"/>
      <sheetData sheetId="3"/>
      <sheetData sheetId="4"/>
      <sheetData sheetId="5"/>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leerme"/>
      <sheetName val="certiforig"/>
      <sheetName val="faltante"/>
      <sheetName val="Material con equipo"/>
      <sheetName val="Mat.explot. y otros"/>
      <sheetName val="Item de Ho."/>
      <sheetName val="Item con equipo solamente"/>
      <sheetName val="Materiales comerciales"/>
      <sheetName val="BANCOINS"/>
      <sheetName val="equip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V"/>
      <sheetName val="CV"/>
      <sheetName val="Coef Res"/>
      <sheetName val="Presu"/>
      <sheetName val="Plan Trab"/>
      <sheetName val="Costo Precio"/>
      <sheetName val="EQUI"/>
      <sheetName val="EQUI (2)"/>
      <sheetName val="Bco"/>
      <sheetName val="Eq"/>
      <sheetName val="MDO"/>
      <sheetName val="Mat"/>
      <sheetName val="MatPre"/>
      <sheetName val="Items MAT"/>
      <sheetName val="P"/>
      <sheetName val="movi"/>
      <sheetName val="AC"/>
      <sheetName val="AL"/>
      <sheetName val="BA"/>
      <sheetName val="BE"/>
      <sheetName val="EL"/>
      <sheetName val="PA"/>
      <sheetName val="EX"/>
      <sheetName val="HO"/>
      <sheetName val="LT"/>
      <sheetName val="MS"/>
      <sheetName val="PH"/>
      <sheetName val="RA"/>
      <sheetName val="SÑ"/>
      <sheetName val="CH"/>
      <sheetName val="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59">
          <cell r="B159">
            <v>0</v>
          </cell>
          <cell r="D159" t="str">
            <v>. . . . . . . . . . . . . . . . . . . . . .</v>
          </cell>
          <cell r="E159" t="str">
            <v xml:space="preserve">  </v>
          </cell>
          <cell r="F159">
            <v>0</v>
          </cell>
        </row>
        <row r="160">
          <cell r="B160">
            <v>1</v>
          </cell>
          <cell r="D160" t="str">
            <v>Ejecución de base y sub-base de concreto asfáltico incluido materiales c) Base de calzada auxiliar</v>
          </cell>
          <cell r="E160" t="str">
            <v>t.</v>
          </cell>
          <cell r="F160">
            <v>58.14</v>
          </cell>
        </row>
        <row r="161">
          <cell r="B161">
            <v>2</v>
          </cell>
          <cell r="D161" t="str">
            <v>Ejecución de carpeta de concreto asfáltico incluido materiales. a) Calzada Principal</v>
          </cell>
          <cell r="E161" t="str">
            <v>Tn</v>
          </cell>
          <cell r="F161">
            <v>7.4099999999999993</v>
          </cell>
        </row>
        <row r="162">
          <cell r="B162">
            <v>3</v>
          </cell>
          <cell r="D162" t="str">
            <v>Ejecución de carpeta de concreto asfáltico incluido materiales. b) Ramas y calzadas auxiliares</v>
          </cell>
          <cell r="E162" t="str">
            <v>Tn</v>
          </cell>
          <cell r="F162">
            <v>10.51</v>
          </cell>
        </row>
        <row r="163">
          <cell r="B163">
            <v>4</v>
          </cell>
          <cell r="D163" t="str">
            <v>Ejecución de carpeta de concreto asfáltico incluido materiales. c) Para banquina externa</v>
          </cell>
          <cell r="E163" t="str">
            <v>Tn</v>
          </cell>
          <cell r="F163">
            <v>9.4799999999999986</v>
          </cell>
        </row>
        <row r="164">
          <cell r="B164">
            <v>5</v>
          </cell>
          <cell r="D164" t="str">
            <v>Ejecución de carpeta de concreto asfáltico incluido materiales. d) Para banquina interna</v>
          </cell>
          <cell r="E164" t="str">
            <v>Tn</v>
          </cell>
          <cell r="F164">
            <v>4.2</v>
          </cell>
        </row>
        <row r="165">
          <cell r="B165">
            <v>6</v>
          </cell>
          <cell r="D165" t="str">
            <v>Ejecución de carpeta de concreto asfáltico incluido materiales. e) Para banquina de ramas</v>
          </cell>
          <cell r="E165" t="str">
            <v>Tn</v>
          </cell>
          <cell r="F165">
            <v>9.4799999999999986</v>
          </cell>
        </row>
        <row r="166">
          <cell r="B166">
            <v>7</v>
          </cell>
          <cell r="D166" t="str">
            <v>Riego de imprimación - liga</v>
          </cell>
          <cell r="E166" t="str">
            <v>Tn</v>
          </cell>
          <cell r="F166">
            <v>659.22</v>
          </cell>
        </row>
        <row r="167">
          <cell r="B167">
            <v>8</v>
          </cell>
          <cell r="D167" t="str">
            <v>Cordón protector de hormigón</v>
          </cell>
          <cell r="E167" t="str">
            <v>Tn</v>
          </cell>
          <cell r="F167">
            <v>230.73000000000002</v>
          </cell>
        </row>
        <row r="168">
          <cell r="B168">
            <v>9</v>
          </cell>
          <cell r="D168">
            <v>0</v>
          </cell>
          <cell r="E168">
            <v>0</v>
          </cell>
          <cell r="F168">
            <v>0</v>
          </cell>
        </row>
        <row r="169">
          <cell r="B169">
            <v>10</v>
          </cell>
          <cell r="D169">
            <v>0</v>
          </cell>
          <cell r="E169">
            <v>0</v>
          </cell>
          <cell r="F169">
            <v>0</v>
          </cell>
        </row>
        <row r="170">
          <cell r="B170">
            <v>11</v>
          </cell>
          <cell r="D170">
            <v>0</v>
          </cell>
          <cell r="E170">
            <v>0</v>
          </cell>
          <cell r="F170">
            <v>0</v>
          </cell>
        </row>
        <row r="171">
          <cell r="B171">
            <v>12</v>
          </cell>
          <cell r="D171">
            <v>0</v>
          </cell>
          <cell r="E171">
            <v>0</v>
          </cell>
          <cell r="F171">
            <v>0</v>
          </cell>
        </row>
        <row r="172">
          <cell r="B172">
            <v>13</v>
          </cell>
          <cell r="D172">
            <v>0</v>
          </cell>
          <cell r="E172">
            <v>0</v>
          </cell>
          <cell r="F172">
            <v>0</v>
          </cell>
        </row>
        <row r="173">
          <cell r="B173">
            <v>14</v>
          </cell>
          <cell r="D173">
            <v>0</v>
          </cell>
          <cell r="E173">
            <v>0</v>
          </cell>
          <cell r="F173">
            <v>0</v>
          </cell>
        </row>
        <row r="174">
          <cell r="B174">
            <v>15</v>
          </cell>
          <cell r="D174">
            <v>0</v>
          </cell>
          <cell r="E174">
            <v>0</v>
          </cell>
          <cell r="F174">
            <v>0</v>
          </cell>
        </row>
        <row r="175">
          <cell r="B175">
            <v>16</v>
          </cell>
          <cell r="D175">
            <v>0</v>
          </cell>
          <cell r="E175">
            <v>0</v>
          </cell>
          <cell r="F175">
            <v>0</v>
          </cell>
        </row>
        <row r="176">
          <cell r="B176">
            <v>17</v>
          </cell>
          <cell r="D176">
            <v>0</v>
          </cell>
          <cell r="E176">
            <v>0</v>
          </cell>
          <cell r="F176">
            <v>0</v>
          </cell>
        </row>
        <row r="177">
          <cell r="B177">
            <v>18</v>
          </cell>
          <cell r="D177">
            <v>0</v>
          </cell>
          <cell r="E177">
            <v>0</v>
          </cell>
          <cell r="F177">
            <v>0</v>
          </cell>
        </row>
        <row r="178">
          <cell r="B178">
            <v>19</v>
          </cell>
          <cell r="D178">
            <v>0</v>
          </cell>
          <cell r="E178">
            <v>0</v>
          </cell>
          <cell r="F178">
            <v>0</v>
          </cell>
        </row>
        <row r="179">
          <cell r="B179">
            <v>20</v>
          </cell>
          <cell r="D179">
            <v>0</v>
          </cell>
          <cell r="E179">
            <v>0</v>
          </cell>
          <cell r="F179">
            <v>0</v>
          </cell>
        </row>
        <row r="180">
          <cell r="B180">
            <v>21</v>
          </cell>
          <cell r="D180">
            <v>0</v>
          </cell>
          <cell r="E180">
            <v>0</v>
          </cell>
          <cell r="F180">
            <v>0</v>
          </cell>
        </row>
        <row r="181">
          <cell r="B181">
            <v>22</v>
          </cell>
          <cell r="D181" t="str">
            <v>Derecho de agua</v>
          </cell>
          <cell r="E181" t="str">
            <v>m3</v>
          </cell>
          <cell r="F181">
            <v>0.6</v>
          </cell>
        </row>
        <row r="182">
          <cell r="B182">
            <v>23</v>
          </cell>
          <cell r="D182">
            <v>0</v>
          </cell>
          <cell r="E182">
            <v>0</v>
          </cell>
          <cell r="F182">
            <v>0</v>
          </cell>
        </row>
        <row r="183">
          <cell r="B183">
            <v>24</v>
          </cell>
          <cell r="D183">
            <v>0</v>
          </cell>
          <cell r="E183">
            <v>0</v>
          </cell>
          <cell r="F183">
            <v>0</v>
          </cell>
        </row>
        <row r="184">
          <cell r="B184">
            <v>25</v>
          </cell>
          <cell r="D184">
            <v>0</v>
          </cell>
          <cell r="E184">
            <v>0</v>
          </cell>
          <cell r="F184">
            <v>0</v>
          </cell>
        </row>
        <row r="185">
          <cell r="B185">
            <v>26</v>
          </cell>
          <cell r="D185">
            <v>0</v>
          </cell>
          <cell r="E185">
            <v>0</v>
          </cell>
          <cell r="F185">
            <v>0</v>
          </cell>
        </row>
        <row r="186">
          <cell r="B186">
            <v>27</v>
          </cell>
          <cell r="D186">
            <v>0</v>
          </cell>
          <cell r="E186">
            <v>0</v>
          </cell>
          <cell r="F186">
            <v>0</v>
          </cell>
        </row>
        <row r="187">
          <cell r="B187">
            <v>28</v>
          </cell>
          <cell r="D187">
            <v>0</v>
          </cell>
          <cell r="E187">
            <v>0</v>
          </cell>
          <cell r="F187">
            <v>0</v>
          </cell>
        </row>
        <row r="188">
          <cell r="B188">
            <v>29</v>
          </cell>
          <cell r="D188">
            <v>0</v>
          </cell>
          <cell r="E188">
            <v>0</v>
          </cell>
          <cell r="F188">
            <v>0</v>
          </cell>
        </row>
        <row r="189">
          <cell r="B189">
            <v>30</v>
          </cell>
          <cell r="D189">
            <v>0</v>
          </cell>
          <cell r="E189">
            <v>0</v>
          </cell>
          <cell r="F189">
            <v>0</v>
          </cell>
        </row>
        <row r="190">
          <cell r="B190">
            <v>31</v>
          </cell>
          <cell r="D190">
            <v>0</v>
          </cell>
          <cell r="E190">
            <v>0</v>
          </cell>
          <cell r="F190">
            <v>0</v>
          </cell>
        </row>
        <row r="191">
          <cell r="B191">
            <v>32</v>
          </cell>
          <cell r="D191">
            <v>0</v>
          </cell>
          <cell r="E191">
            <v>0</v>
          </cell>
          <cell r="F191">
            <v>0</v>
          </cell>
        </row>
        <row r="192">
          <cell r="B192">
            <v>33</v>
          </cell>
          <cell r="D192">
            <v>0</v>
          </cell>
          <cell r="E192">
            <v>0</v>
          </cell>
          <cell r="F192">
            <v>0</v>
          </cell>
        </row>
        <row r="193">
          <cell r="B193">
            <v>34</v>
          </cell>
          <cell r="D193">
            <v>0</v>
          </cell>
          <cell r="E193">
            <v>0</v>
          </cell>
          <cell r="F193">
            <v>0</v>
          </cell>
        </row>
        <row r="194">
          <cell r="B194">
            <v>35</v>
          </cell>
          <cell r="D194">
            <v>0</v>
          </cell>
          <cell r="E194">
            <v>0</v>
          </cell>
          <cell r="F194">
            <v>0</v>
          </cell>
        </row>
        <row r="195">
          <cell r="B195">
            <v>36</v>
          </cell>
          <cell r="D195">
            <v>0</v>
          </cell>
          <cell r="E195">
            <v>0</v>
          </cell>
          <cell r="F195">
            <v>0</v>
          </cell>
        </row>
        <row r="196">
          <cell r="B196">
            <v>37</v>
          </cell>
          <cell r="D196">
            <v>0</v>
          </cell>
          <cell r="E196">
            <v>0</v>
          </cell>
          <cell r="F196">
            <v>0</v>
          </cell>
        </row>
        <row r="197">
          <cell r="B197">
            <v>38</v>
          </cell>
          <cell r="D197">
            <v>0</v>
          </cell>
          <cell r="E197">
            <v>0</v>
          </cell>
          <cell r="F197">
            <v>0</v>
          </cell>
        </row>
        <row r="198">
          <cell r="B198">
            <v>39</v>
          </cell>
          <cell r="D198">
            <v>0</v>
          </cell>
          <cell r="E198">
            <v>0</v>
          </cell>
          <cell r="F198">
            <v>0</v>
          </cell>
        </row>
        <row r="199">
          <cell r="B199">
            <v>40</v>
          </cell>
          <cell r="D199">
            <v>0</v>
          </cell>
          <cell r="E199">
            <v>0</v>
          </cell>
          <cell r="F199">
            <v>0</v>
          </cell>
        </row>
        <row r="200">
          <cell r="B200">
            <v>41</v>
          </cell>
          <cell r="D200">
            <v>0</v>
          </cell>
          <cell r="E200">
            <v>0</v>
          </cell>
          <cell r="F200">
            <v>0</v>
          </cell>
        </row>
        <row r="201">
          <cell r="B201">
            <v>42</v>
          </cell>
          <cell r="D201">
            <v>0</v>
          </cell>
          <cell r="E201">
            <v>0</v>
          </cell>
          <cell r="F201">
            <v>0</v>
          </cell>
        </row>
        <row r="202">
          <cell r="B202">
            <v>43</v>
          </cell>
          <cell r="D202">
            <v>0</v>
          </cell>
          <cell r="E202">
            <v>0</v>
          </cell>
          <cell r="F202">
            <v>0</v>
          </cell>
        </row>
        <row r="203">
          <cell r="B203">
            <v>44</v>
          </cell>
          <cell r="D203">
            <v>0</v>
          </cell>
          <cell r="E203">
            <v>0</v>
          </cell>
          <cell r="F203">
            <v>0</v>
          </cell>
        </row>
        <row r="204">
          <cell r="B204">
            <v>45</v>
          </cell>
          <cell r="D204">
            <v>0</v>
          </cell>
          <cell r="E204">
            <v>0</v>
          </cell>
          <cell r="F204">
            <v>0</v>
          </cell>
        </row>
        <row r="205">
          <cell r="B205">
            <v>46</v>
          </cell>
          <cell r="D205" t="e">
            <v>#REF!</v>
          </cell>
          <cell r="E205" t="e">
            <v>#REF!</v>
          </cell>
          <cell r="F205" t="e">
            <v>#REF!</v>
          </cell>
        </row>
        <row r="206">
          <cell r="B206">
            <v>47</v>
          </cell>
          <cell r="D206">
            <v>0</v>
          </cell>
          <cell r="E206">
            <v>0</v>
          </cell>
          <cell r="F206">
            <v>0</v>
          </cell>
        </row>
        <row r="207">
          <cell r="B207">
            <v>48</v>
          </cell>
          <cell r="D207">
            <v>0</v>
          </cell>
          <cell r="E207">
            <v>0</v>
          </cell>
          <cell r="F207">
            <v>0</v>
          </cell>
        </row>
        <row r="208">
          <cell r="B208">
            <v>49</v>
          </cell>
          <cell r="D208">
            <v>0</v>
          </cell>
          <cell r="E208">
            <v>0</v>
          </cell>
          <cell r="F208">
            <v>0</v>
          </cell>
        </row>
        <row r="209">
          <cell r="B209">
            <v>50</v>
          </cell>
          <cell r="D209">
            <v>0</v>
          </cell>
          <cell r="E209">
            <v>0</v>
          </cell>
          <cell r="F209">
            <v>0</v>
          </cell>
        </row>
        <row r="210">
          <cell r="B210">
            <v>51</v>
          </cell>
          <cell r="D210">
            <v>0</v>
          </cell>
          <cell r="E210">
            <v>0</v>
          </cell>
          <cell r="F210">
            <v>0</v>
          </cell>
        </row>
        <row r="211">
          <cell r="B211">
            <v>52</v>
          </cell>
          <cell r="D211">
            <v>0</v>
          </cell>
          <cell r="E211">
            <v>0</v>
          </cell>
          <cell r="F211">
            <v>0</v>
          </cell>
        </row>
        <row r="212">
          <cell r="B212">
            <v>53</v>
          </cell>
          <cell r="D212">
            <v>0</v>
          </cell>
          <cell r="E212">
            <v>0</v>
          </cell>
          <cell r="F212">
            <v>0</v>
          </cell>
        </row>
        <row r="213">
          <cell r="B213">
            <v>54</v>
          </cell>
          <cell r="D213">
            <v>0</v>
          </cell>
          <cell r="E213">
            <v>0</v>
          </cell>
          <cell r="F213">
            <v>0</v>
          </cell>
        </row>
        <row r="214">
          <cell r="B214">
            <v>55</v>
          </cell>
          <cell r="D214">
            <v>0</v>
          </cell>
          <cell r="E214">
            <v>0</v>
          </cell>
          <cell r="F214">
            <v>0</v>
          </cell>
        </row>
        <row r="215">
          <cell r="B215">
            <v>56</v>
          </cell>
          <cell r="D215">
            <v>0</v>
          </cell>
          <cell r="E215">
            <v>0</v>
          </cell>
          <cell r="F215">
            <v>0</v>
          </cell>
        </row>
        <row r="216">
          <cell r="B216">
            <v>57</v>
          </cell>
          <cell r="D216">
            <v>0</v>
          </cell>
          <cell r="E216">
            <v>0</v>
          </cell>
          <cell r="F216">
            <v>0</v>
          </cell>
        </row>
        <row r="217">
          <cell r="B217">
            <v>58</v>
          </cell>
          <cell r="D217">
            <v>0</v>
          </cell>
          <cell r="E217">
            <v>0</v>
          </cell>
          <cell r="F217">
            <v>0</v>
          </cell>
        </row>
        <row r="218">
          <cell r="B218">
            <v>59</v>
          </cell>
          <cell r="D218">
            <v>0</v>
          </cell>
          <cell r="E218">
            <v>0</v>
          </cell>
          <cell r="F218">
            <v>0</v>
          </cell>
        </row>
      </sheetData>
      <sheetData sheetId="9">
        <row r="8">
          <cell r="A8">
            <v>0</v>
          </cell>
          <cell r="C8" t="str">
            <v xml:space="preserve">. . . . . . . . . . . . . . . . . . . . . . . . . . . . . . . . </v>
          </cell>
          <cell r="D8" t="str">
            <v xml:space="preserve">. . . . . . . . . . . . . . . . . . . . . . </v>
          </cell>
          <cell r="E8" t="str">
            <v xml:space="preserve">. . . . . . . . . . . . . . . </v>
          </cell>
          <cell r="F8">
            <v>0</v>
          </cell>
          <cell r="G8">
            <v>0</v>
          </cell>
          <cell r="H8">
            <v>0</v>
          </cell>
          <cell r="I8">
            <v>0</v>
          </cell>
          <cell r="J8">
            <v>0</v>
          </cell>
          <cell r="K8">
            <v>0</v>
          </cell>
          <cell r="L8">
            <v>0</v>
          </cell>
          <cell r="M8">
            <v>0</v>
          </cell>
          <cell r="N8">
            <v>0</v>
          </cell>
          <cell r="O8">
            <v>0</v>
          </cell>
        </row>
        <row r="9">
          <cell r="A9">
            <v>1</v>
          </cell>
          <cell r="C9" t="str">
            <v>Acoplado batan c/caja 1.80x1.20</v>
          </cell>
          <cell r="D9" t="str">
            <v>Mauro</v>
          </cell>
          <cell r="E9" t="str">
            <v>-</v>
          </cell>
          <cell r="F9">
            <v>0</v>
          </cell>
          <cell r="G9">
            <v>0</v>
          </cell>
          <cell r="H9">
            <v>0</v>
          </cell>
          <cell r="I9">
            <v>0</v>
          </cell>
          <cell r="J9">
            <v>0</v>
          </cell>
          <cell r="K9">
            <v>0</v>
          </cell>
          <cell r="L9">
            <v>0</v>
          </cell>
          <cell r="M9">
            <v>0</v>
          </cell>
          <cell r="N9">
            <v>0</v>
          </cell>
          <cell r="O9">
            <v>0</v>
          </cell>
        </row>
        <row r="10">
          <cell r="A10">
            <v>2</v>
          </cell>
          <cell r="B10" t="str">
            <v>88-19.</v>
          </cell>
          <cell r="C10" t="str">
            <v>Acoplado p/asfalto</v>
          </cell>
          <cell r="D10" t="str">
            <v>Montenegro</v>
          </cell>
          <cell r="E10" t="str">
            <v>-</v>
          </cell>
          <cell r="F10">
            <v>0</v>
          </cell>
          <cell r="G10">
            <v>15300</v>
          </cell>
          <cell r="H10">
            <v>1.02</v>
          </cell>
          <cell r="I10">
            <v>0.38</v>
          </cell>
          <cell r="J10">
            <v>1.4</v>
          </cell>
          <cell r="K10">
            <v>0.98</v>
          </cell>
          <cell r="L10">
            <v>0</v>
          </cell>
          <cell r="M10">
            <v>0</v>
          </cell>
          <cell r="N10">
            <v>0</v>
          </cell>
          <cell r="O10">
            <v>0</v>
          </cell>
        </row>
        <row r="11">
          <cell r="A11">
            <v>3</v>
          </cell>
          <cell r="B11" t="str">
            <v>88-20.</v>
          </cell>
          <cell r="C11" t="str">
            <v>Acoplado p/asfalto</v>
          </cell>
          <cell r="D11" t="str">
            <v>Helvética</v>
          </cell>
          <cell r="E11" t="str">
            <v>-</v>
          </cell>
          <cell r="F11">
            <v>0</v>
          </cell>
          <cell r="G11">
            <v>15300</v>
          </cell>
          <cell r="H11">
            <v>1.02</v>
          </cell>
          <cell r="I11">
            <v>0.38</v>
          </cell>
          <cell r="J11">
            <v>1.4</v>
          </cell>
          <cell r="K11">
            <v>0.98</v>
          </cell>
          <cell r="L11">
            <v>0</v>
          </cell>
          <cell r="M11">
            <v>0</v>
          </cell>
          <cell r="N11">
            <v>0</v>
          </cell>
          <cell r="O11">
            <v>0</v>
          </cell>
        </row>
        <row r="12">
          <cell r="A12">
            <v>4</v>
          </cell>
          <cell r="B12" t="str">
            <v>98-29</v>
          </cell>
          <cell r="C12" t="str">
            <v>Acoplado semi-remolque furgón</v>
          </cell>
          <cell r="D12" t="str">
            <v>Montenegro</v>
          </cell>
          <cell r="E12" t="str">
            <v xml:space="preserve"> </v>
          </cell>
          <cell r="F12">
            <v>0</v>
          </cell>
          <cell r="G12">
            <v>9700</v>
          </cell>
          <cell r="H12">
            <v>0.65</v>
          </cell>
          <cell r="I12">
            <v>0.24</v>
          </cell>
          <cell r="J12">
            <v>0.89</v>
          </cell>
          <cell r="K12">
            <v>0.62</v>
          </cell>
          <cell r="L12">
            <v>0</v>
          </cell>
          <cell r="M12">
            <v>0</v>
          </cell>
          <cell r="N12">
            <v>0</v>
          </cell>
          <cell r="O12">
            <v>0</v>
          </cell>
        </row>
        <row r="13">
          <cell r="A13">
            <v>5</v>
          </cell>
          <cell r="B13" t="str">
            <v>08/1-05.</v>
          </cell>
          <cell r="C13" t="str">
            <v>Acoplado semi-remolque playo</v>
          </cell>
          <cell r="D13" t="str">
            <v>Pratti Fruehauf</v>
          </cell>
          <cell r="E13" t="str">
            <v>Playo</v>
          </cell>
          <cell r="F13">
            <v>0</v>
          </cell>
          <cell r="G13">
            <v>9810</v>
          </cell>
          <cell r="H13">
            <v>0.65</v>
          </cell>
          <cell r="I13">
            <v>0.25</v>
          </cell>
          <cell r="J13">
            <v>0.9</v>
          </cell>
          <cell r="K13">
            <v>0.63</v>
          </cell>
          <cell r="L13">
            <v>0</v>
          </cell>
          <cell r="M13">
            <v>0</v>
          </cell>
          <cell r="N13">
            <v>0</v>
          </cell>
          <cell r="O13">
            <v>0</v>
          </cell>
        </row>
        <row r="14">
          <cell r="A14">
            <v>6</v>
          </cell>
          <cell r="B14" t="str">
            <v>08/2-01.</v>
          </cell>
          <cell r="C14" t="str">
            <v>Acoplado semi-remolque tanque</v>
          </cell>
          <cell r="D14" t="str">
            <v>Fab-Argen</v>
          </cell>
          <cell r="E14" t="str">
            <v>Tanque</v>
          </cell>
          <cell r="F14">
            <v>0</v>
          </cell>
          <cell r="G14">
            <v>3270</v>
          </cell>
          <cell r="H14">
            <v>0.22</v>
          </cell>
          <cell r="I14">
            <v>0.08</v>
          </cell>
          <cell r="J14">
            <v>0.3</v>
          </cell>
          <cell r="K14">
            <v>0.21</v>
          </cell>
          <cell r="L14">
            <v>0</v>
          </cell>
          <cell r="M14">
            <v>0</v>
          </cell>
          <cell r="N14">
            <v>0</v>
          </cell>
          <cell r="O14">
            <v>0</v>
          </cell>
        </row>
        <row r="15">
          <cell r="A15">
            <v>7</v>
          </cell>
          <cell r="B15" t="str">
            <v>88-18.</v>
          </cell>
          <cell r="C15" t="str">
            <v>Acoplado tanque</v>
          </cell>
          <cell r="D15" t="str">
            <v>Dapar</v>
          </cell>
          <cell r="E15" t="str">
            <v>Dapar</v>
          </cell>
          <cell r="F15">
            <v>0</v>
          </cell>
          <cell r="G15">
            <v>2350</v>
          </cell>
          <cell r="H15">
            <v>0.16</v>
          </cell>
          <cell r="I15">
            <v>0.06</v>
          </cell>
          <cell r="J15">
            <v>0.22</v>
          </cell>
          <cell r="K15">
            <v>0.15</v>
          </cell>
          <cell r="L15">
            <v>0</v>
          </cell>
          <cell r="M15">
            <v>0</v>
          </cell>
          <cell r="N15">
            <v>0</v>
          </cell>
          <cell r="O15">
            <v>0</v>
          </cell>
        </row>
        <row r="16">
          <cell r="A16">
            <v>8</v>
          </cell>
          <cell r="B16" t="str">
            <v>21/1-06.</v>
          </cell>
          <cell r="C16" t="str">
            <v>Autoelevador</v>
          </cell>
          <cell r="D16" t="str">
            <v>Clark</v>
          </cell>
          <cell r="E16" t="str">
            <v>-</v>
          </cell>
          <cell r="F16">
            <v>60</v>
          </cell>
          <cell r="G16">
            <v>10000</v>
          </cell>
          <cell r="H16">
            <v>0.67</v>
          </cell>
          <cell r="I16">
            <v>0.25</v>
          </cell>
          <cell r="J16">
            <v>0.92</v>
          </cell>
          <cell r="K16">
            <v>0.64</v>
          </cell>
          <cell r="L16">
            <v>9.6</v>
          </cell>
          <cell r="M16">
            <v>3.94</v>
          </cell>
          <cell r="N16">
            <v>1.18</v>
          </cell>
          <cell r="O16">
            <v>5.12</v>
          </cell>
        </row>
        <row r="17">
          <cell r="A17">
            <v>9</v>
          </cell>
          <cell r="B17" t="str">
            <v>00-62.</v>
          </cell>
          <cell r="C17" t="str">
            <v xml:space="preserve">Automovil </v>
          </cell>
          <cell r="D17" t="str">
            <v>Volkswagen Senda D</v>
          </cell>
          <cell r="E17" t="str">
            <v>Sedan</v>
          </cell>
          <cell r="F17">
            <v>60</v>
          </cell>
          <cell r="G17">
            <v>16461.87</v>
          </cell>
          <cell r="H17">
            <v>1.1000000000000001</v>
          </cell>
          <cell r="I17">
            <v>0.41</v>
          </cell>
          <cell r="J17">
            <v>1.51</v>
          </cell>
          <cell r="K17">
            <v>1.06</v>
          </cell>
          <cell r="L17">
            <v>9.6</v>
          </cell>
          <cell r="M17">
            <v>3.94</v>
          </cell>
          <cell r="N17">
            <v>1.18</v>
          </cell>
          <cell r="O17">
            <v>5.12</v>
          </cell>
        </row>
        <row r="18">
          <cell r="A18">
            <v>10</v>
          </cell>
          <cell r="B18" t="str">
            <v>00-70.</v>
          </cell>
          <cell r="C18" t="str">
            <v xml:space="preserve">Automovil </v>
          </cell>
          <cell r="D18" t="str">
            <v>Peugeot 504 GD</v>
          </cell>
          <cell r="E18" t="str">
            <v>Sedan</v>
          </cell>
          <cell r="F18">
            <v>90</v>
          </cell>
          <cell r="G18">
            <v>16104.96</v>
          </cell>
          <cell r="H18">
            <v>1.07</v>
          </cell>
          <cell r="I18">
            <v>0.4</v>
          </cell>
          <cell r="J18">
            <v>1.4700000000000002</v>
          </cell>
          <cell r="K18">
            <v>1.03</v>
          </cell>
          <cell r="L18">
            <v>14.4</v>
          </cell>
          <cell r="M18">
            <v>5.9</v>
          </cell>
          <cell r="N18">
            <v>1.77</v>
          </cell>
          <cell r="O18">
            <v>7.67</v>
          </cell>
        </row>
        <row r="19">
          <cell r="A19">
            <v>11</v>
          </cell>
          <cell r="B19" t="str">
            <v>87-02.</v>
          </cell>
          <cell r="C19" t="str">
            <v>Balanza</v>
          </cell>
          <cell r="D19" t="str">
            <v>Bianchetti</v>
          </cell>
          <cell r="E19" t="str">
            <v xml:space="preserve"> TICS 50</v>
          </cell>
          <cell r="F19">
            <v>0</v>
          </cell>
          <cell r="G19">
            <v>3270</v>
          </cell>
          <cell r="H19">
            <v>0.22</v>
          </cell>
          <cell r="I19">
            <v>0.08</v>
          </cell>
          <cell r="J19">
            <v>0.3</v>
          </cell>
          <cell r="K19">
            <v>0.21</v>
          </cell>
          <cell r="L19">
            <v>0</v>
          </cell>
          <cell r="M19">
            <v>0</v>
          </cell>
          <cell r="N19">
            <v>0</v>
          </cell>
          <cell r="O19">
            <v>0</v>
          </cell>
        </row>
        <row r="20">
          <cell r="A20">
            <v>12</v>
          </cell>
          <cell r="B20" t="str">
            <v>64-06.</v>
          </cell>
          <cell r="C20" t="str">
            <v>Barredora Sopladora</v>
          </cell>
          <cell r="D20" t="str">
            <v>Storerco</v>
          </cell>
          <cell r="E20" t="str">
            <v xml:space="preserve"> BSM</v>
          </cell>
          <cell r="F20">
            <v>70</v>
          </cell>
          <cell r="G20">
            <v>22000</v>
          </cell>
          <cell r="H20">
            <v>1.47</v>
          </cell>
          <cell r="I20">
            <v>0.55000000000000004</v>
          </cell>
          <cell r="J20">
            <v>2.02</v>
          </cell>
          <cell r="K20">
            <v>1.41</v>
          </cell>
          <cell r="L20">
            <v>11.2</v>
          </cell>
          <cell r="M20">
            <v>4.59</v>
          </cell>
          <cell r="N20">
            <v>1.38</v>
          </cell>
          <cell r="O20">
            <v>5.97</v>
          </cell>
        </row>
        <row r="21">
          <cell r="A21">
            <v>13</v>
          </cell>
          <cell r="B21" t="str">
            <v>64-07.</v>
          </cell>
          <cell r="C21" t="str">
            <v>Barredora Sopladora</v>
          </cell>
          <cell r="D21" t="str">
            <v>Fracchia</v>
          </cell>
          <cell r="E21" t="str">
            <v xml:space="preserve"> l08</v>
          </cell>
          <cell r="F21">
            <v>45</v>
          </cell>
          <cell r="G21">
            <v>22000</v>
          </cell>
          <cell r="H21">
            <v>1.47</v>
          </cell>
          <cell r="I21">
            <v>0.55000000000000004</v>
          </cell>
          <cell r="J21">
            <v>2.02</v>
          </cell>
          <cell r="K21">
            <v>1.41</v>
          </cell>
          <cell r="L21">
            <v>7.2</v>
          </cell>
          <cell r="M21">
            <v>2.95</v>
          </cell>
          <cell r="N21">
            <v>0.89</v>
          </cell>
          <cell r="O21">
            <v>3.8400000000000003</v>
          </cell>
        </row>
        <row r="22">
          <cell r="A22">
            <v>14</v>
          </cell>
          <cell r="B22" t="str">
            <v>87-06.</v>
          </cell>
          <cell r="C22" t="str">
            <v>Báscula</v>
          </cell>
          <cell r="D22" t="str">
            <v>Gama</v>
          </cell>
          <cell r="E22" t="str">
            <v>8018-M</v>
          </cell>
          <cell r="F22">
            <v>0</v>
          </cell>
          <cell r="G22">
            <v>13500</v>
          </cell>
          <cell r="H22">
            <v>0.9</v>
          </cell>
          <cell r="I22">
            <v>0.34</v>
          </cell>
          <cell r="J22">
            <v>1.24</v>
          </cell>
          <cell r="K22">
            <v>0.87</v>
          </cell>
          <cell r="L22">
            <v>0</v>
          </cell>
          <cell r="M22">
            <v>0</v>
          </cell>
          <cell r="N22">
            <v>0</v>
          </cell>
          <cell r="O22">
            <v>0</v>
          </cell>
        </row>
        <row r="23">
          <cell r="A23">
            <v>15</v>
          </cell>
          <cell r="B23" t="str">
            <v>87-07.</v>
          </cell>
          <cell r="C23" t="str">
            <v>Báscula</v>
          </cell>
          <cell r="D23" t="str">
            <v>Gama</v>
          </cell>
          <cell r="E23" t="str">
            <v>8018-M</v>
          </cell>
          <cell r="F23">
            <v>0</v>
          </cell>
          <cell r="G23">
            <v>13500</v>
          </cell>
          <cell r="H23">
            <v>0.9</v>
          </cell>
          <cell r="I23">
            <v>0.34</v>
          </cell>
          <cell r="J23">
            <v>1.24</v>
          </cell>
          <cell r="K23">
            <v>0.87</v>
          </cell>
          <cell r="L23">
            <v>0</v>
          </cell>
          <cell r="M23">
            <v>0</v>
          </cell>
          <cell r="N23">
            <v>0</v>
          </cell>
          <cell r="O23">
            <v>0</v>
          </cell>
        </row>
        <row r="24">
          <cell r="A24">
            <v>16</v>
          </cell>
          <cell r="B24" t="str">
            <v>74-05.</v>
          </cell>
          <cell r="C24" t="str">
            <v>Bomba de hormigón</v>
          </cell>
          <cell r="D24" t="str">
            <v>Schwing</v>
          </cell>
          <cell r="E24" t="str">
            <v>BP 24/30</v>
          </cell>
          <cell r="F24">
            <v>100</v>
          </cell>
          <cell r="G24">
            <v>51000</v>
          </cell>
          <cell r="H24">
            <v>3.4</v>
          </cell>
          <cell r="I24">
            <v>1.28</v>
          </cell>
          <cell r="J24">
            <v>4.68</v>
          </cell>
          <cell r="K24">
            <v>3.28</v>
          </cell>
          <cell r="L24">
            <v>16</v>
          </cell>
          <cell r="M24">
            <v>6.56</v>
          </cell>
          <cell r="N24">
            <v>1.97</v>
          </cell>
          <cell r="O24">
            <v>8.5299999999999994</v>
          </cell>
        </row>
        <row r="25">
          <cell r="A25">
            <v>17</v>
          </cell>
          <cell r="B25" t="str">
            <v>74-06.</v>
          </cell>
          <cell r="C25" t="str">
            <v>Bomba de hormigón</v>
          </cell>
          <cell r="D25" t="str">
            <v>Schwing</v>
          </cell>
          <cell r="E25" t="str">
            <v>BP 16/22</v>
          </cell>
          <cell r="F25">
            <v>75</v>
          </cell>
          <cell r="G25">
            <v>35000</v>
          </cell>
          <cell r="H25">
            <v>2.33</v>
          </cell>
          <cell r="I25">
            <v>0.88</v>
          </cell>
          <cell r="J25">
            <v>3.21</v>
          </cell>
          <cell r="K25">
            <v>2.25</v>
          </cell>
          <cell r="L25">
            <v>12</v>
          </cell>
          <cell r="M25">
            <v>4.92</v>
          </cell>
          <cell r="N25">
            <v>1.48</v>
          </cell>
          <cell r="O25">
            <v>6.4</v>
          </cell>
        </row>
        <row r="26">
          <cell r="A26">
            <v>18</v>
          </cell>
          <cell r="B26" t="str">
            <v>51-04.</v>
          </cell>
          <cell r="C26" t="str">
            <v>Caldera asfáltica</v>
          </cell>
          <cell r="D26" t="str">
            <v>Litleford</v>
          </cell>
          <cell r="E26" t="str">
            <v>-</v>
          </cell>
          <cell r="F26">
            <v>20</v>
          </cell>
          <cell r="G26">
            <v>25000</v>
          </cell>
          <cell r="H26">
            <v>1.67</v>
          </cell>
          <cell r="I26">
            <v>0.63</v>
          </cell>
          <cell r="J26">
            <v>2.2999999999999998</v>
          </cell>
          <cell r="K26">
            <v>1.61</v>
          </cell>
          <cell r="L26">
            <v>3.2</v>
          </cell>
          <cell r="M26">
            <v>1.31</v>
          </cell>
          <cell r="N26">
            <v>0.39</v>
          </cell>
          <cell r="O26">
            <v>1.7000000000000002</v>
          </cell>
        </row>
        <row r="27">
          <cell r="A27">
            <v>19</v>
          </cell>
          <cell r="B27" t="str">
            <v>06/5-07.</v>
          </cell>
          <cell r="C27" t="str">
            <v>Camión furgón</v>
          </cell>
          <cell r="D27" t="str">
            <v xml:space="preserve">Mercedes Benz </v>
          </cell>
          <cell r="E27" t="str">
            <v>LK1215/42</v>
          </cell>
          <cell r="F27">
            <v>150</v>
          </cell>
          <cell r="G27">
            <v>52056</v>
          </cell>
          <cell r="H27">
            <v>3.47</v>
          </cell>
          <cell r="I27">
            <v>1.3</v>
          </cell>
          <cell r="J27">
            <v>4.7700000000000005</v>
          </cell>
          <cell r="K27">
            <v>3.34</v>
          </cell>
          <cell r="L27">
            <v>24</v>
          </cell>
          <cell r="M27">
            <v>9.84</v>
          </cell>
          <cell r="N27">
            <v>2.95</v>
          </cell>
          <cell r="O27">
            <v>12.79</v>
          </cell>
        </row>
        <row r="28">
          <cell r="A28">
            <v>20</v>
          </cell>
          <cell r="B28" t="str">
            <v>06/4-09.</v>
          </cell>
          <cell r="C28" t="str">
            <v>Camión plataforma p/mantenimiento</v>
          </cell>
          <cell r="D28" t="str">
            <v xml:space="preserve">Mercedes Benz </v>
          </cell>
          <cell r="E28">
            <v>1114</v>
          </cell>
          <cell r="F28">
            <v>145</v>
          </cell>
          <cell r="G28">
            <v>19184</v>
          </cell>
          <cell r="H28">
            <v>1.28</v>
          </cell>
          <cell r="I28">
            <v>0.48</v>
          </cell>
          <cell r="J28">
            <v>1.76</v>
          </cell>
          <cell r="K28">
            <v>1.23</v>
          </cell>
          <cell r="L28">
            <v>23.2</v>
          </cell>
          <cell r="M28">
            <v>9.51</v>
          </cell>
          <cell r="N28">
            <v>2.85</v>
          </cell>
          <cell r="O28">
            <v>12.36</v>
          </cell>
        </row>
        <row r="29">
          <cell r="A29">
            <v>21</v>
          </cell>
          <cell r="B29" t="str">
            <v>06/9-34.</v>
          </cell>
          <cell r="C29" t="str">
            <v>Camión plataforma p/mantenimiento</v>
          </cell>
          <cell r="D29" t="str">
            <v xml:space="preserve">Ford </v>
          </cell>
          <cell r="E29" t="str">
            <v xml:space="preserve"> F-7000</v>
          </cell>
          <cell r="F29">
            <v>136</v>
          </cell>
          <cell r="G29">
            <v>75000</v>
          </cell>
          <cell r="H29">
            <v>5</v>
          </cell>
          <cell r="I29">
            <v>1.88</v>
          </cell>
          <cell r="J29">
            <v>6.88</v>
          </cell>
          <cell r="K29">
            <v>4.82</v>
          </cell>
          <cell r="L29">
            <v>21.76</v>
          </cell>
          <cell r="M29">
            <v>8.92</v>
          </cell>
          <cell r="N29">
            <v>2.68</v>
          </cell>
          <cell r="O29">
            <v>11.6</v>
          </cell>
        </row>
        <row r="30">
          <cell r="A30">
            <v>22</v>
          </cell>
          <cell r="B30" t="str">
            <v>06/5-06.</v>
          </cell>
          <cell r="C30" t="str">
            <v xml:space="preserve">Camión regador de agua </v>
          </cell>
          <cell r="D30" t="str">
            <v>Ford</v>
          </cell>
          <cell r="E30" t="str">
            <v xml:space="preserve"> F-7000</v>
          </cell>
          <cell r="F30">
            <v>136</v>
          </cell>
          <cell r="G30">
            <v>59000</v>
          </cell>
          <cell r="H30">
            <v>3.93</v>
          </cell>
          <cell r="I30">
            <v>1.48</v>
          </cell>
          <cell r="J30">
            <v>5.41</v>
          </cell>
          <cell r="K30">
            <v>3.79</v>
          </cell>
          <cell r="L30">
            <v>21.76</v>
          </cell>
          <cell r="M30">
            <v>8.92</v>
          </cell>
          <cell r="N30">
            <v>2.68</v>
          </cell>
          <cell r="O30">
            <v>11.6</v>
          </cell>
        </row>
        <row r="31">
          <cell r="A31">
            <v>23</v>
          </cell>
          <cell r="B31" t="str">
            <v>06/9-35.</v>
          </cell>
          <cell r="C31" t="str">
            <v xml:space="preserve">Camión regador de agua </v>
          </cell>
          <cell r="D31" t="str">
            <v xml:space="preserve">Ford </v>
          </cell>
          <cell r="E31" t="str">
            <v xml:space="preserve"> F-7000</v>
          </cell>
          <cell r="F31">
            <v>136</v>
          </cell>
          <cell r="G31">
            <v>59000</v>
          </cell>
          <cell r="H31">
            <v>3.93</v>
          </cell>
          <cell r="I31">
            <v>1.48</v>
          </cell>
          <cell r="J31">
            <v>5.41</v>
          </cell>
          <cell r="K31">
            <v>3.79</v>
          </cell>
          <cell r="L31">
            <v>21.76</v>
          </cell>
          <cell r="M31">
            <v>8.92</v>
          </cell>
          <cell r="N31">
            <v>2.68</v>
          </cell>
          <cell r="O31">
            <v>11.6</v>
          </cell>
        </row>
        <row r="32">
          <cell r="A32">
            <v>24</v>
          </cell>
          <cell r="B32" t="str">
            <v>06/1-06.</v>
          </cell>
          <cell r="C32" t="str">
            <v>Camión regador de asfalto</v>
          </cell>
          <cell r="D32" t="str">
            <v xml:space="preserve">Dodge </v>
          </cell>
          <cell r="E32" t="str">
            <v xml:space="preserve"> DP 800</v>
          </cell>
          <cell r="F32">
            <v>136</v>
          </cell>
          <cell r="G32">
            <v>23980</v>
          </cell>
          <cell r="H32">
            <v>1.6</v>
          </cell>
          <cell r="I32">
            <v>0.6</v>
          </cell>
          <cell r="J32">
            <v>2.2000000000000002</v>
          </cell>
          <cell r="K32">
            <v>1.54</v>
          </cell>
          <cell r="L32">
            <v>21.76</v>
          </cell>
          <cell r="M32">
            <v>8.92</v>
          </cell>
          <cell r="N32">
            <v>2.68</v>
          </cell>
          <cell r="O32">
            <v>11.6</v>
          </cell>
        </row>
        <row r="33">
          <cell r="A33">
            <v>25</v>
          </cell>
          <cell r="B33" t="str">
            <v>06/1-07.</v>
          </cell>
          <cell r="C33" t="str">
            <v>Camión regador de asfalto</v>
          </cell>
          <cell r="D33" t="str">
            <v xml:space="preserve">Ford </v>
          </cell>
          <cell r="E33" t="str">
            <v xml:space="preserve"> F-7000</v>
          </cell>
          <cell r="F33">
            <v>136</v>
          </cell>
          <cell r="G33">
            <v>75000</v>
          </cell>
          <cell r="H33">
            <v>5</v>
          </cell>
          <cell r="I33">
            <v>1.88</v>
          </cell>
          <cell r="J33">
            <v>6.88</v>
          </cell>
          <cell r="K33">
            <v>4.82</v>
          </cell>
          <cell r="L33">
            <v>21.76</v>
          </cell>
          <cell r="M33">
            <v>8.92</v>
          </cell>
          <cell r="N33">
            <v>2.68</v>
          </cell>
          <cell r="O33">
            <v>11.6</v>
          </cell>
        </row>
        <row r="34">
          <cell r="A34">
            <v>26</v>
          </cell>
          <cell r="B34" t="str">
            <v>06/1-08.</v>
          </cell>
          <cell r="C34" t="str">
            <v>Camión regador de asfalto</v>
          </cell>
          <cell r="D34" t="str">
            <v>Ford / Fracchia</v>
          </cell>
          <cell r="E34" t="str">
            <v xml:space="preserve"> F-14000</v>
          </cell>
          <cell r="F34">
            <v>142</v>
          </cell>
          <cell r="G34">
            <v>66515</v>
          </cell>
          <cell r="H34">
            <v>4.43</v>
          </cell>
          <cell r="I34">
            <v>1.66</v>
          </cell>
          <cell r="J34">
            <v>6.09</v>
          </cell>
          <cell r="K34">
            <v>4.26</v>
          </cell>
          <cell r="L34">
            <v>22.72</v>
          </cell>
          <cell r="M34">
            <v>9.32</v>
          </cell>
          <cell r="N34">
            <v>2.8</v>
          </cell>
          <cell r="O34">
            <v>12.120000000000001</v>
          </cell>
        </row>
        <row r="35">
          <cell r="A35">
            <v>27</v>
          </cell>
          <cell r="B35" t="str">
            <v>04-162.</v>
          </cell>
          <cell r="C35" t="str">
            <v xml:space="preserve">Camión tractor p/semi </v>
          </cell>
          <cell r="D35" t="str">
            <v xml:space="preserve">Mercedes Benz </v>
          </cell>
          <cell r="E35" t="str">
            <v xml:space="preserve"> LK1618/42</v>
          </cell>
          <cell r="F35">
            <v>180</v>
          </cell>
          <cell r="G35">
            <v>63000</v>
          </cell>
          <cell r="H35">
            <v>4.2</v>
          </cell>
          <cell r="I35">
            <v>1.58</v>
          </cell>
          <cell r="J35">
            <v>5.78</v>
          </cell>
          <cell r="K35">
            <v>4.05</v>
          </cell>
          <cell r="L35">
            <v>28.8</v>
          </cell>
          <cell r="M35">
            <v>11.81</v>
          </cell>
          <cell r="N35">
            <v>3.54</v>
          </cell>
          <cell r="O35">
            <v>15.350000000000001</v>
          </cell>
        </row>
        <row r="36">
          <cell r="A36">
            <v>28</v>
          </cell>
          <cell r="B36" t="str">
            <v>06/7-01.</v>
          </cell>
          <cell r="C36" t="str">
            <v xml:space="preserve">Camión tractor p/semi </v>
          </cell>
          <cell r="D36" t="str">
            <v xml:space="preserve">Mercedes Benz </v>
          </cell>
          <cell r="E36" t="str">
            <v xml:space="preserve"> LK2318</v>
          </cell>
          <cell r="F36">
            <v>202</v>
          </cell>
          <cell r="G36">
            <v>75520</v>
          </cell>
          <cell r="H36">
            <v>5.03</v>
          </cell>
          <cell r="I36">
            <v>1.89</v>
          </cell>
          <cell r="J36">
            <v>6.92</v>
          </cell>
          <cell r="K36">
            <v>4.84</v>
          </cell>
          <cell r="L36">
            <v>32.32</v>
          </cell>
          <cell r="M36">
            <v>13.25</v>
          </cell>
          <cell r="N36">
            <v>3.98</v>
          </cell>
          <cell r="O36">
            <v>17.23</v>
          </cell>
        </row>
        <row r="37">
          <cell r="A37">
            <v>29</v>
          </cell>
          <cell r="B37" t="str">
            <v>08-06.</v>
          </cell>
          <cell r="C37" t="str">
            <v xml:space="preserve">Camión tractor p/semi </v>
          </cell>
          <cell r="D37" t="str">
            <v xml:space="preserve">Scania 111 </v>
          </cell>
          <cell r="E37" t="str">
            <v xml:space="preserve"> Turbo</v>
          </cell>
          <cell r="F37">
            <v>305</v>
          </cell>
          <cell r="G37">
            <v>85000</v>
          </cell>
          <cell r="H37">
            <v>5.67</v>
          </cell>
          <cell r="I37">
            <v>2.13</v>
          </cell>
          <cell r="J37">
            <v>7.8</v>
          </cell>
          <cell r="K37">
            <v>5.46</v>
          </cell>
          <cell r="L37">
            <v>48.8</v>
          </cell>
          <cell r="M37">
            <v>20.010000000000002</v>
          </cell>
          <cell r="N37">
            <v>6</v>
          </cell>
          <cell r="O37">
            <v>26.01</v>
          </cell>
        </row>
        <row r="38">
          <cell r="A38">
            <v>30</v>
          </cell>
          <cell r="B38" t="str">
            <v>04-145.</v>
          </cell>
          <cell r="C38" t="str">
            <v xml:space="preserve">Camión volcador </v>
          </cell>
          <cell r="D38" t="str">
            <v xml:space="preserve">Ford </v>
          </cell>
          <cell r="E38" t="str">
            <v xml:space="preserve"> F-7000</v>
          </cell>
          <cell r="F38">
            <v>136</v>
          </cell>
          <cell r="G38">
            <v>59000</v>
          </cell>
          <cell r="H38">
            <v>3.93</v>
          </cell>
          <cell r="I38">
            <v>1.48</v>
          </cell>
          <cell r="J38">
            <v>5.41</v>
          </cell>
          <cell r="K38">
            <v>3.79</v>
          </cell>
          <cell r="L38">
            <v>21.76</v>
          </cell>
          <cell r="M38">
            <v>8.92</v>
          </cell>
          <cell r="N38">
            <v>2.68</v>
          </cell>
          <cell r="O38">
            <v>11.6</v>
          </cell>
        </row>
        <row r="39">
          <cell r="A39">
            <v>31</v>
          </cell>
          <cell r="B39" t="str">
            <v>04-163.</v>
          </cell>
          <cell r="C39" t="str">
            <v xml:space="preserve">Camión volcador </v>
          </cell>
          <cell r="D39" t="str">
            <v xml:space="preserve">Mercedes Benz </v>
          </cell>
          <cell r="E39" t="str">
            <v xml:space="preserve"> LK1618/42</v>
          </cell>
          <cell r="F39">
            <v>180</v>
          </cell>
          <cell r="G39">
            <v>65000</v>
          </cell>
          <cell r="H39">
            <v>4.33</v>
          </cell>
          <cell r="I39">
            <v>1.63</v>
          </cell>
          <cell r="J39">
            <v>5.96</v>
          </cell>
          <cell r="K39">
            <v>4.17</v>
          </cell>
          <cell r="L39">
            <v>28.8</v>
          </cell>
          <cell r="M39">
            <v>11.81</v>
          </cell>
          <cell r="N39">
            <v>3.54</v>
          </cell>
          <cell r="O39">
            <v>15.350000000000001</v>
          </cell>
        </row>
        <row r="40">
          <cell r="A40">
            <v>32</v>
          </cell>
          <cell r="B40" t="str">
            <v>05/1-02.</v>
          </cell>
          <cell r="C40" t="str">
            <v>Camión volcador fuera de ruta</v>
          </cell>
          <cell r="D40" t="str">
            <v xml:space="preserve">Euclid </v>
          </cell>
          <cell r="E40" t="str">
            <v xml:space="preserve"> R-35</v>
          </cell>
          <cell r="F40">
            <v>430</v>
          </cell>
          <cell r="G40">
            <v>390000</v>
          </cell>
          <cell r="H40">
            <v>26</v>
          </cell>
          <cell r="I40">
            <v>9.75</v>
          </cell>
          <cell r="J40">
            <v>35.75</v>
          </cell>
          <cell r="K40">
            <v>25.03</v>
          </cell>
          <cell r="L40">
            <v>68.8</v>
          </cell>
          <cell r="M40">
            <v>28.21</v>
          </cell>
          <cell r="N40">
            <v>8.4600000000000009</v>
          </cell>
          <cell r="O40">
            <v>36.67</v>
          </cell>
        </row>
        <row r="41">
          <cell r="A41">
            <v>33</v>
          </cell>
          <cell r="B41" t="str">
            <v>02/1-142.</v>
          </cell>
          <cell r="C41" t="str">
            <v>Camioneta</v>
          </cell>
          <cell r="D41" t="str">
            <v>Peugeot 504 GD</v>
          </cell>
          <cell r="E41" t="str">
            <v>Cab.Simple</v>
          </cell>
          <cell r="F41">
            <v>90</v>
          </cell>
          <cell r="G41">
            <v>19800</v>
          </cell>
          <cell r="H41">
            <v>1.32</v>
          </cell>
          <cell r="I41">
            <v>0.5</v>
          </cell>
          <cell r="J41">
            <v>1.82</v>
          </cell>
          <cell r="K41">
            <v>1.27</v>
          </cell>
          <cell r="L41">
            <v>14.4</v>
          </cell>
          <cell r="M41">
            <v>5.9</v>
          </cell>
          <cell r="N41">
            <v>1.77</v>
          </cell>
          <cell r="O41">
            <v>7.67</v>
          </cell>
        </row>
        <row r="42">
          <cell r="A42">
            <v>34</v>
          </cell>
          <cell r="B42" t="str">
            <v>02/1-148.</v>
          </cell>
          <cell r="C42" t="str">
            <v>Camioneta</v>
          </cell>
          <cell r="D42" t="str">
            <v>Volkswagen Saveiro</v>
          </cell>
          <cell r="E42" t="str">
            <v>Cab.Simple</v>
          </cell>
          <cell r="F42">
            <v>90</v>
          </cell>
          <cell r="G42">
            <v>12000</v>
          </cell>
          <cell r="H42">
            <v>0.8</v>
          </cell>
          <cell r="I42">
            <v>0.3</v>
          </cell>
          <cell r="J42">
            <v>1.1000000000000001</v>
          </cell>
          <cell r="K42">
            <v>0.77</v>
          </cell>
          <cell r="L42">
            <v>14.4</v>
          </cell>
          <cell r="M42">
            <v>5.9</v>
          </cell>
          <cell r="N42">
            <v>1.77</v>
          </cell>
          <cell r="O42">
            <v>7.67</v>
          </cell>
        </row>
        <row r="43">
          <cell r="A43">
            <v>35</v>
          </cell>
          <cell r="B43" t="str">
            <v>02/1-150.</v>
          </cell>
          <cell r="C43" t="str">
            <v>Camioneta</v>
          </cell>
          <cell r="D43" t="str">
            <v>Ford F-100 Diesel</v>
          </cell>
          <cell r="E43" t="str">
            <v>Cab.Simple</v>
          </cell>
          <cell r="F43">
            <v>90</v>
          </cell>
          <cell r="G43">
            <v>25290</v>
          </cell>
          <cell r="H43">
            <v>1.69</v>
          </cell>
          <cell r="I43">
            <v>0.63</v>
          </cell>
          <cell r="J43">
            <v>2.3199999999999998</v>
          </cell>
          <cell r="K43">
            <v>1.62</v>
          </cell>
          <cell r="L43">
            <v>14.4</v>
          </cell>
          <cell r="M43">
            <v>5.9</v>
          </cell>
          <cell r="N43">
            <v>1.77</v>
          </cell>
          <cell r="O43">
            <v>7.67</v>
          </cell>
        </row>
        <row r="44">
          <cell r="A44">
            <v>36</v>
          </cell>
          <cell r="B44" t="str">
            <v>02/1-155.</v>
          </cell>
          <cell r="C44" t="str">
            <v>Camioneta</v>
          </cell>
          <cell r="D44" t="str">
            <v>Toyota Hilux 4x2</v>
          </cell>
          <cell r="E44" t="str">
            <v>-</v>
          </cell>
          <cell r="F44">
            <v>85</v>
          </cell>
          <cell r="G44">
            <v>16595.16</v>
          </cell>
          <cell r="H44">
            <v>1.1100000000000001</v>
          </cell>
          <cell r="I44">
            <v>0.41</v>
          </cell>
          <cell r="J44">
            <v>1.52</v>
          </cell>
          <cell r="K44">
            <v>1.06</v>
          </cell>
          <cell r="L44">
            <v>13.6</v>
          </cell>
          <cell r="M44">
            <v>5.58</v>
          </cell>
          <cell r="N44">
            <v>1.67</v>
          </cell>
          <cell r="O44">
            <v>7.25</v>
          </cell>
        </row>
        <row r="45">
          <cell r="A45">
            <v>37</v>
          </cell>
          <cell r="B45" t="str">
            <v>02/1-159.</v>
          </cell>
          <cell r="C45" t="str">
            <v>Camioneta</v>
          </cell>
          <cell r="D45" t="str">
            <v>Toyota Hilux 4x4</v>
          </cell>
          <cell r="E45" t="str">
            <v>Cab.Simple</v>
          </cell>
          <cell r="F45">
            <v>85</v>
          </cell>
          <cell r="G45">
            <v>22500</v>
          </cell>
          <cell r="H45">
            <v>1.5</v>
          </cell>
          <cell r="I45">
            <v>0.56000000000000005</v>
          </cell>
          <cell r="J45">
            <v>2.06</v>
          </cell>
          <cell r="K45">
            <v>1.44</v>
          </cell>
          <cell r="L45">
            <v>13.6</v>
          </cell>
          <cell r="M45">
            <v>5.58</v>
          </cell>
          <cell r="N45">
            <v>1.67</v>
          </cell>
          <cell r="O45">
            <v>7.25</v>
          </cell>
        </row>
        <row r="46">
          <cell r="A46">
            <v>38</v>
          </cell>
          <cell r="B46" t="str">
            <v>19-39.</v>
          </cell>
          <cell r="C46" t="str">
            <v>Cargador frontal c/retroexcavadora</v>
          </cell>
          <cell r="D46" t="str">
            <v xml:space="preserve">Massey Ferguson </v>
          </cell>
          <cell r="E46" t="str">
            <v>MF86HS</v>
          </cell>
          <cell r="F46">
            <v>77</v>
          </cell>
          <cell r="G46">
            <v>49000</v>
          </cell>
          <cell r="H46">
            <v>3.27</v>
          </cell>
          <cell r="I46">
            <v>1.23</v>
          </cell>
          <cell r="J46">
            <v>4.5</v>
          </cell>
          <cell r="K46">
            <v>3.15</v>
          </cell>
          <cell r="L46">
            <v>12.32</v>
          </cell>
          <cell r="M46">
            <v>5.05</v>
          </cell>
          <cell r="N46">
            <v>1.52</v>
          </cell>
          <cell r="O46">
            <v>6.57</v>
          </cell>
        </row>
        <row r="47">
          <cell r="A47">
            <v>39</v>
          </cell>
          <cell r="B47" t="str">
            <v>19-10.</v>
          </cell>
          <cell r="C47" t="str">
            <v>Cargadora frontal</v>
          </cell>
          <cell r="D47" t="str">
            <v xml:space="preserve">Caterpillar </v>
          </cell>
          <cell r="E47">
            <v>950</v>
          </cell>
          <cell r="F47">
            <v>130</v>
          </cell>
          <cell r="G47">
            <v>125000</v>
          </cell>
          <cell r="H47">
            <v>8.33</v>
          </cell>
          <cell r="I47">
            <v>3.13</v>
          </cell>
          <cell r="J47">
            <v>11.46</v>
          </cell>
          <cell r="K47">
            <v>8.02</v>
          </cell>
          <cell r="L47">
            <v>20.8</v>
          </cell>
          <cell r="M47">
            <v>8.5299999999999994</v>
          </cell>
          <cell r="N47">
            <v>2.56</v>
          </cell>
          <cell r="O47">
            <v>11.09</v>
          </cell>
        </row>
        <row r="48">
          <cell r="A48">
            <v>40</v>
          </cell>
          <cell r="B48" t="str">
            <v>19-30.</v>
          </cell>
          <cell r="C48" t="str">
            <v>Cargadora frontal</v>
          </cell>
          <cell r="D48" t="str">
            <v xml:space="preserve">Astarsa </v>
          </cell>
          <cell r="E48" t="str">
            <v>950 L</v>
          </cell>
          <cell r="F48">
            <v>130</v>
          </cell>
          <cell r="G48">
            <v>125000</v>
          </cell>
          <cell r="H48">
            <v>8.33</v>
          </cell>
          <cell r="I48">
            <v>3.13</v>
          </cell>
          <cell r="J48">
            <v>11.46</v>
          </cell>
          <cell r="K48">
            <v>8.02</v>
          </cell>
          <cell r="L48">
            <v>20.8</v>
          </cell>
          <cell r="M48">
            <v>8.5299999999999994</v>
          </cell>
          <cell r="N48">
            <v>2.56</v>
          </cell>
          <cell r="O48">
            <v>11.09</v>
          </cell>
        </row>
        <row r="49">
          <cell r="A49">
            <v>41</v>
          </cell>
          <cell r="B49" t="str">
            <v>19-40.</v>
          </cell>
          <cell r="C49" t="str">
            <v>Cargadora frontal</v>
          </cell>
          <cell r="D49" t="str">
            <v xml:space="preserve">Dresser </v>
          </cell>
          <cell r="E49">
            <v>538</v>
          </cell>
          <cell r="F49">
            <v>196</v>
          </cell>
          <cell r="G49">
            <v>147000</v>
          </cell>
          <cell r="H49">
            <v>9.8000000000000007</v>
          </cell>
          <cell r="I49">
            <v>3.68</v>
          </cell>
          <cell r="J49">
            <v>13.48</v>
          </cell>
          <cell r="K49">
            <v>9.44</v>
          </cell>
          <cell r="L49">
            <v>31.36</v>
          </cell>
          <cell r="M49">
            <v>12.86</v>
          </cell>
          <cell r="N49">
            <v>3.86</v>
          </cell>
          <cell r="O49">
            <v>16.72</v>
          </cell>
        </row>
        <row r="50">
          <cell r="A50">
            <v>42</v>
          </cell>
          <cell r="B50" t="str">
            <v>19-41.</v>
          </cell>
          <cell r="C50" t="str">
            <v>Cargadora frontal</v>
          </cell>
          <cell r="D50" t="str">
            <v xml:space="preserve">Dresser </v>
          </cell>
          <cell r="E50">
            <v>532</v>
          </cell>
          <cell r="F50">
            <v>166</v>
          </cell>
          <cell r="G50">
            <v>120000</v>
          </cell>
          <cell r="H50">
            <v>8</v>
          </cell>
          <cell r="I50">
            <v>3</v>
          </cell>
          <cell r="J50">
            <v>11</v>
          </cell>
          <cell r="K50">
            <v>7.7</v>
          </cell>
          <cell r="L50">
            <v>26.56</v>
          </cell>
          <cell r="M50">
            <v>10.89</v>
          </cell>
          <cell r="N50">
            <v>3.27</v>
          </cell>
          <cell r="O50">
            <v>14.16</v>
          </cell>
        </row>
        <row r="51">
          <cell r="A51">
            <v>43</v>
          </cell>
          <cell r="B51" t="str">
            <v>19-46.</v>
          </cell>
          <cell r="C51" t="str">
            <v>Cargadora frontal</v>
          </cell>
          <cell r="D51" t="str">
            <v>Mustang</v>
          </cell>
          <cell r="E51" t="str">
            <v>Compacto</v>
          </cell>
          <cell r="F51">
            <v>50</v>
          </cell>
          <cell r="G51">
            <v>36800</v>
          </cell>
          <cell r="H51">
            <v>2.4500000000000002</v>
          </cell>
          <cell r="I51">
            <v>0.92</v>
          </cell>
          <cell r="J51">
            <v>3.37</v>
          </cell>
          <cell r="K51">
            <v>2.36</v>
          </cell>
          <cell r="L51">
            <v>8</v>
          </cell>
          <cell r="M51">
            <v>3.28</v>
          </cell>
          <cell r="N51">
            <v>0.98</v>
          </cell>
          <cell r="O51">
            <v>4.26</v>
          </cell>
        </row>
        <row r="52">
          <cell r="A52">
            <v>44</v>
          </cell>
          <cell r="B52" t="str">
            <v>19-48.</v>
          </cell>
          <cell r="C52" t="str">
            <v>Cargadora frontal</v>
          </cell>
          <cell r="D52" t="str">
            <v xml:space="preserve">Caterpillar </v>
          </cell>
          <cell r="E52" t="str">
            <v>938-G</v>
          </cell>
          <cell r="F52">
            <v>145</v>
          </cell>
          <cell r="G52">
            <v>148500</v>
          </cell>
          <cell r="H52">
            <v>9.9</v>
          </cell>
          <cell r="I52">
            <v>3.71</v>
          </cell>
          <cell r="J52">
            <v>13.61</v>
          </cell>
          <cell r="K52">
            <v>9.5299999999999994</v>
          </cell>
          <cell r="L52">
            <v>23.2</v>
          </cell>
          <cell r="M52">
            <v>9.51</v>
          </cell>
          <cell r="N52">
            <v>2.85</v>
          </cell>
          <cell r="O52">
            <v>12.36</v>
          </cell>
        </row>
        <row r="53">
          <cell r="A53">
            <v>45</v>
          </cell>
          <cell r="B53" t="str">
            <v>19-49.</v>
          </cell>
          <cell r="C53" t="str">
            <v>Cargadora frontal</v>
          </cell>
          <cell r="D53" t="str">
            <v xml:space="preserve">Caterpillar </v>
          </cell>
          <cell r="E53" t="str">
            <v>950-F</v>
          </cell>
          <cell r="F53">
            <v>180</v>
          </cell>
          <cell r="G53">
            <v>170500</v>
          </cell>
          <cell r="H53">
            <v>11.37</v>
          </cell>
          <cell r="I53">
            <v>4.26</v>
          </cell>
          <cell r="J53">
            <v>15.629999999999999</v>
          </cell>
          <cell r="K53">
            <v>10.94</v>
          </cell>
          <cell r="L53">
            <v>28.8</v>
          </cell>
          <cell r="M53">
            <v>11.81</v>
          </cell>
          <cell r="N53">
            <v>3.54</v>
          </cell>
          <cell r="O53">
            <v>15.350000000000001</v>
          </cell>
        </row>
        <row r="54">
          <cell r="A54">
            <v>46</v>
          </cell>
          <cell r="B54" t="str">
            <v>89-01.</v>
          </cell>
          <cell r="C54" t="str">
            <v>Carretón</v>
          </cell>
          <cell r="D54" t="str">
            <v xml:space="preserve">Kolbert </v>
          </cell>
          <cell r="E54" t="str">
            <v>QP</v>
          </cell>
          <cell r="F54">
            <v>0</v>
          </cell>
          <cell r="G54">
            <v>10000</v>
          </cell>
          <cell r="H54">
            <v>0.67</v>
          </cell>
          <cell r="I54">
            <v>0.25</v>
          </cell>
          <cell r="J54">
            <v>0.92</v>
          </cell>
          <cell r="K54">
            <v>0.64</v>
          </cell>
          <cell r="L54">
            <v>0</v>
          </cell>
          <cell r="M54">
            <v>0</v>
          </cell>
          <cell r="N54">
            <v>0</v>
          </cell>
          <cell r="O54">
            <v>0</v>
          </cell>
        </row>
        <row r="55">
          <cell r="A55">
            <v>47</v>
          </cell>
          <cell r="B55" t="str">
            <v>89-06.</v>
          </cell>
          <cell r="C55" t="str">
            <v>Carretón</v>
          </cell>
          <cell r="D55" t="str">
            <v>Atlantar</v>
          </cell>
          <cell r="E55" t="str">
            <v>-</v>
          </cell>
          <cell r="F55">
            <v>0</v>
          </cell>
          <cell r="G55">
            <v>25000</v>
          </cell>
          <cell r="H55">
            <v>1.67</v>
          </cell>
          <cell r="I55">
            <v>0.63</v>
          </cell>
          <cell r="J55">
            <v>2.2999999999999998</v>
          </cell>
          <cell r="K55">
            <v>1.61</v>
          </cell>
          <cell r="L55">
            <v>0</v>
          </cell>
          <cell r="M55">
            <v>0</v>
          </cell>
          <cell r="N55">
            <v>0</v>
          </cell>
          <cell r="O55">
            <v>0</v>
          </cell>
        </row>
        <row r="56">
          <cell r="A56">
            <v>48</v>
          </cell>
          <cell r="B56" t="str">
            <v>98-15.</v>
          </cell>
          <cell r="C56" t="str">
            <v>Casilla rodante semi-remolque p/oficina</v>
          </cell>
          <cell r="D56" t="str">
            <v xml:space="preserve">Colitalinia </v>
          </cell>
          <cell r="E56" t="str">
            <v xml:space="preserve"> TI 1200</v>
          </cell>
          <cell r="F56">
            <v>0</v>
          </cell>
          <cell r="G56">
            <v>17400</v>
          </cell>
          <cell r="H56">
            <v>1.1599999999999999</v>
          </cell>
          <cell r="I56">
            <v>0.44</v>
          </cell>
          <cell r="J56">
            <v>1.5999999999999999</v>
          </cell>
          <cell r="K56">
            <v>1.1200000000000001</v>
          </cell>
          <cell r="L56">
            <v>0</v>
          </cell>
          <cell r="M56">
            <v>0</v>
          </cell>
          <cell r="N56">
            <v>0</v>
          </cell>
          <cell r="O56">
            <v>0</v>
          </cell>
        </row>
        <row r="57">
          <cell r="A57">
            <v>49</v>
          </cell>
          <cell r="B57" t="str">
            <v>49-02.</v>
          </cell>
          <cell r="C57" t="str">
            <v>Cinta transportadora</v>
          </cell>
          <cell r="D57" t="str">
            <v>Ferroni</v>
          </cell>
          <cell r="E57" t="str">
            <v>-</v>
          </cell>
          <cell r="F57">
            <v>7.5</v>
          </cell>
          <cell r="G57">
            <v>436</v>
          </cell>
          <cell r="H57">
            <v>0.03</v>
          </cell>
          <cell r="I57">
            <v>0.01</v>
          </cell>
          <cell r="J57">
            <v>0.04</v>
          </cell>
          <cell r="K57">
            <v>0.03</v>
          </cell>
          <cell r="L57">
            <v>1.2</v>
          </cell>
          <cell r="M57">
            <v>0.49</v>
          </cell>
          <cell r="N57">
            <v>0.15</v>
          </cell>
          <cell r="O57">
            <v>0.64</v>
          </cell>
        </row>
        <row r="58">
          <cell r="A58">
            <v>50</v>
          </cell>
          <cell r="B58" t="str">
            <v>49-03.</v>
          </cell>
          <cell r="C58" t="str">
            <v>Cinta transportadora</v>
          </cell>
          <cell r="D58" t="str">
            <v>Tecmaq</v>
          </cell>
          <cell r="E58" t="str">
            <v>-</v>
          </cell>
          <cell r="F58">
            <v>7.5</v>
          </cell>
          <cell r="G58">
            <v>1199</v>
          </cell>
          <cell r="H58">
            <v>0.08</v>
          </cell>
          <cell r="I58">
            <v>0.03</v>
          </cell>
          <cell r="J58">
            <v>0.11</v>
          </cell>
          <cell r="K58">
            <v>0.08</v>
          </cell>
          <cell r="L58">
            <v>1.2</v>
          </cell>
          <cell r="M58">
            <v>0.49</v>
          </cell>
          <cell r="N58">
            <v>0.15</v>
          </cell>
          <cell r="O58">
            <v>0.64</v>
          </cell>
        </row>
        <row r="59">
          <cell r="A59">
            <v>51</v>
          </cell>
          <cell r="B59" t="str">
            <v>32/1-02.</v>
          </cell>
          <cell r="C59" t="str">
            <v>Compactador vibrante autopropulsado liso</v>
          </cell>
          <cell r="D59" t="str">
            <v>Bomag</v>
          </cell>
          <cell r="E59" t="str">
            <v xml:space="preserve"> BW200</v>
          </cell>
          <cell r="F59">
            <v>60</v>
          </cell>
          <cell r="G59">
            <v>82000</v>
          </cell>
          <cell r="H59">
            <v>5.47</v>
          </cell>
          <cell r="I59">
            <v>2.0499999999999998</v>
          </cell>
          <cell r="J59">
            <v>7.52</v>
          </cell>
          <cell r="K59">
            <v>5.26</v>
          </cell>
          <cell r="L59">
            <v>9.6</v>
          </cell>
          <cell r="M59">
            <v>3.94</v>
          </cell>
          <cell r="N59">
            <v>1.18</v>
          </cell>
          <cell r="O59">
            <v>5.12</v>
          </cell>
        </row>
        <row r="60">
          <cell r="A60">
            <v>52</v>
          </cell>
          <cell r="B60" t="str">
            <v>32/1-05.</v>
          </cell>
          <cell r="C60" t="str">
            <v>Compactador vibrante autopropulsado liso</v>
          </cell>
          <cell r="D60" t="str">
            <v xml:space="preserve">Dynapac </v>
          </cell>
          <cell r="E60" t="str">
            <v xml:space="preserve"> CC43</v>
          </cell>
          <cell r="F60">
            <v>157</v>
          </cell>
          <cell r="G60">
            <v>75000</v>
          </cell>
          <cell r="H60">
            <v>5</v>
          </cell>
          <cell r="I60">
            <v>1.88</v>
          </cell>
          <cell r="J60">
            <v>6.88</v>
          </cell>
          <cell r="K60">
            <v>4.82</v>
          </cell>
          <cell r="L60">
            <v>25.12</v>
          </cell>
          <cell r="M60">
            <v>10.3</v>
          </cell>
          <cell r="N60">
            <v>3.09</v>
          </cell>
          <cell r="O60">
            <v>13.39</v>
          </cell>
        </row>
        <row r="61">
          <cell r="A61">
            <v>53</v>
          </cell>
          <cell r="B61" t="str">
            <v>32/1-12.</v>
          </cell>
          <cell r="C61" t="str">
            <v>Compactador vibrante autopropulsado liso</v>
          </cell>
          <cell r="D61" t="str">
            <v xml:space="preserve">Dynapac </v>
          </cell>
          <cell r="E61" t="str">
            <v>CC431</v>
          </cell>
          <cell r="F61">
            <v>157</v>
          </cell>
          <cell r="G61">
            <v>77500</v>
          </cell>
          <cell r="H61">
            <v>5.17</v>
          </cell>
          <cell r="I61">
            <v>1.94</v>
          </cell>
          <cell r="J61">
            <v>7.1099999999999994</v>
          </cell>
          <cell r="K61">
            <v>4.9800000000000004</v>
          </cell>
          <cell r="L61">
            <v>25.12</v>
          </cell>
          <cell r="M61">
            <v>10.3</v>
          </cell>
          <cell r="N61">
            <v>3.09</v>
          </cell>
          <cell r="O61">
            <v>13.39</v>
          </cell>
        </row>
        <row r="62">
          <cell r="A62">
            <v>54</v>
          </cell>
          <cell r="B62" t="str">
            <v>32/1-13.</v>
          </cell>
          <cell r="C62" t="str">
            <v>Compactador vibrante autopropulsado liso</v>
          </cell>
          <cell r="D62" t="str">
            <v xml:space="preserve">Dynapac </v>
          </cell>
          <cell r="E62" t="str">
            <v xml:space="preserve"> CA25PD</v>
          </cell>
          <cell r="F62">
            <v>150</v>
          </cell>
          <cell r="G62">
            <v>96700</v>
          </cell>
          <cell r="H62">
            <v>6.45</v>
          </cell>
          <cell r="I62">
            <v>2.42</v>
          </cell>
          <cell r="J62">
            <v>8.870000000000001</v>
          </cell>
          <cell r="K62">
            <v>6.21</v>
          </cell>
          <cell r="L62">
            <v>24</v>
          </cell>
          <cell r="M62">
            <v>9.84</v>
          </cell>
          <cell r="N62">
            <v>2.95</v>
          </cell>
          <cell r="O62">
            <v>12.79</v>
          </cell>
        </row>
        <row r="63">
          <cell r="A63">
            <v>55</v>
          </cell>
          <cell r="B63" t="str">
            <v>32/1-08.</v>
          </cell>
          <cell r="C63" t="str">
            <v>Compactador vibrante autopropulsado PC</v>
          </cell>
          <cell r="D63" t="str">
            <v xml:space="preserve">Bomag </v>
          </cell>
          <cell r="E63" t="str">
            <v xml:space="preserve"> BW 210</v>
          </cell>
          <cell r="F63">
            <v>109</v>
          </cell>
          <cell r="G63">
            <v>97000</v>
          </cell>
          <cell r="H63">
            <v>6.47</v>
          </cell>
          <cell r="I63">
            <v>2.4300000000000002</v>
          </cell>
          <cell r="J63">
            <v>8.9</v>
          </cell>
          <cell r="K63">
            <v>6.23</v>
          </cell>
          <cell r="L63">
            <v>17.440000000000001</v>
          </cell>
          <cell r="M63">
            <v>7.15</v>
          </cell>
          <cell r="N63">
            <v>2.15</v>
          </cell>
          <cell r="O63">
            <v>9.3000000000000007</v>
          </cell>
        </row>
        <row r="64">
          <cell r="A64">
            <v>56</v>
          </cell>
          <cell r="B64" t="str">
            <v>32/1-15.</v>
          </cell>
          <cell r="C64" t="str">
            <v>Compactador vibrante autopropulsado PC</v>
          </cell>
          <cell r="D64" t="str">
            <v xml:space="preserve">Dynapac </v>
          </cell>
          <cell r="E64" t="str">
            <v>CA25PD</v>
          </cell>
          <cell r="F64">
            <v>150</v>
          </cell>
          <cell r="G64">
            <v>96700</v>
          </cell>
          <cell r="H64">
            <v>6.45</v>
          </cell>
          <cell r="I64">
            <v>2.42</v>
          </cell>
          <cell r="J64">
            <v>8.870000000000001</v>
          </cell>
          <cell r="K64">
            <v>6.21</v>
          </cell>
          <cell r="L64">
            <v>24</v>
          </cell>
          <cell r="M64">
            <v>9.84</v>
          </cell>
          <cell r="N64">
            <v>2.95</v>
          </cell>
          <cell r="O64">
            <v>12.79</v>
          </cell>
        </row>
        <row r="65">
          <cell r="A65">
            <v>57</v>
          </cell>
          <cell r="B65" t="str">
            <v>32/1-16.</v>
          </cell>
          <cell r="C65" t="str">
            <v>Compactador vibrante autopropulsado PC</v>
          </cell>
          <cell r="D65" t="str">
            <v xml:space="preserve">Dynapac </v>
          </cell>
          <cell r="E65" t="str">
            <v>CC422</v>
          </cell>
          <cell r="F65">
            <v>120</v>
          </cell>
          <cell r="G65">
            <v>107000</v>
          </cell>
          <cell r="H65">
            <v>7.13</v>
          </cell>
          <cell r="I65">
            <v>2.68</v>
          </cell>
          <cell r="J65">
            <v>9.81</v>
          </cell>
          <cell r="K65">
            <v>6.87</v>
          </cell>
          <cell r="L65">
            <v>19.2</v>
          </cell>
          <cell r="M65">
            <v>7.87</v>
          </cell>
          <cell r="N65">
            <v>2.36</v>
          </cell>
          <cell r="O65">
            <v>10.23</v>
          </cell>
        </row>
        <row r="66">
          <cell r="A66">
            <v>58</v>
          </cell>
          <cell r="B66" t="str">
            <v>32/1-17.</v>
          </cell>
          <cell r="C66" t="str">
            <v>Compactador vibrante autopropulsado PC/liso</v>
          </cell>
          <cell r="D66" t="str">
            <v xml:space="preserve">Dynapac </v>
          </cell>
          <cell r="E66" t="str">
            <v>CA25PD</v>
          </cell>
          <cell r="F66">
            <v>150</v>
          </cell>
          <cell r="G66">
            <v>96700</v>
          </cell>
          <cell r="H66">
            <v>6.45</v>
          </cell>
          <cell r="I66">
            <v>2.42</v>
          </cell>
          <cell r="J66">
            <v>8.870000000000001</v>
          </cell>
          <cell r="K66">
            <v>6.21</v>
          </cell>
          <cell r="L66">
            <v>24</v>
          </cell>
          <cell r="M66">
            <v>9.84</v>
          </cell>
          <cell r="N66">
            <v>2.95</v>
          </cell>
          <cell r="O66">
            <v>12.79</v>
          </cell>
        </row>
        <row r="67">
          <cell r="A67">
            <v>59</v>
          </cell>
          <cell r="B67" t="str">
            <v>27-05.</v>
          </cell>
          <cell r="C67" t="str">
            <v>Cortadora de césped</v>
          </cell>
          <cell r="D67" t="str">
            <v>Spina</v>
          </cell>
          <cell r="E67" t="str">
            <v>-</v>
          </cell>
          <cell r="F67">
            <v>0</v>
          </cell>
          <cell r="G67">
            <v>10000</v>
          </cell>
          <cell r="H67">
            <v>0.67</v>
          </cell>
          <cell r="I67">
            <v>0.25</v>
          </cell>
          <cell r="J67">
            <v>0.92</v>
          </cell>
          <cell r="K67">
            <v>0.64</v>
          </cell>
          <cell r="L67">
            <v>0</v>
          </cell>
          <cell r="M67">
            <v>0</v>
          </cell>
          <cell r="N67">
            <v>0</v>
          </cell>
          <cell r="O67">
            <v>0</v>
          </cell>
        </row>
        <row r="68">
          <cell r="A68">
            <v>60</v>
          </cell>
          <cell r="B68" t="str">
            <v>72-01.</v>
          </cell>
          <cell r="C68" t="str">
            <v>Depresor de napa</v>
          </cell>
          <cell r="D68" t="str">
            <v>Well Point</v>
          </cell>
          <cell r="E68" t="str">
            <v>-</v>
          </cell>
          <cell r="F68">
            <v>70</v>
          </cell>
          <cell r="G68">
            <v>45000</v>
          </cell>
          <cell r="H68">
            <v>3</v>
          </cell>
          <cell r="I68">
            <v>1.1299999999999999</v>
          </cell>
          <cell r="J68">
            <v>4.13</v>
          </cell>
          <cell r="K68">
            <v>2.89</v>
          </cell>
          <cell r="L68">
            <v>11.2</v>
          </cell>
          <cell r="M68">
            <v>4.59</v>
          </cell>
          <cell r="N68">
            <v>1.38</v>
          </cell>
          <cell r="O68">
            <v>5.97</v>
          </cell>
        </row>
        <row r="69">
          <cell r="A69">
            <v>61</v>
          </cell>
          <cell r="B69" t="str">
            <v>s/nº</v>
          </cell>
          <cell r="C69" t="str">
            <v>Desbrozadora</v>
          </cell>
          <cell r="D69" t="str">
            <v>Husqvarna</v>
          </cell>
          <cell r="E69" t="str">
            <v>265 Rx</v>
          </cell>
          <cell r="F69">
            <v>6</v>
          </cell>
          <cell r="G69">
            <v>1197.05</v>
          </cell>
          <cell r="H69">
            <v>0.08</v>
          </cell>
          <cell r="I69">
            <v>0.03</v>
          </cell>
          <cell r="J69">
            <v>0.11</v>
          </cell>
          <cell r="K69">
            <v>0.08</v>
          </cell>
          <cell r="L69">
            <v>0.96</v>
          </cell>
          <cell r="M69">
            <v>0.39</v>
          </cell>
          <cell r="N69">
            <v>0.12</v>
          </cell>
          <cell r="O69">
            <v>0.51</v>
          </cell>
        </row>
        <row r="70">
          <cell r="A70">
            <v>62</v>
          </cell>
          <cell r="B70" t="str">
            <v>27-06.</v>
          </cell>
          <cell r="C70" t="str">
            <v>Desmalezadora</v>
          </cell>
          <cell r="D70" t="str">
            <v>Tooling</v>
          </cell>
          <cell r="E70" t="str">
            <v>LT-155</v>
          </cell>
          <cell r="F70">
            <v>0</v>
          </cell>
          <cell r="G70">
            <v>1670</v>
          </cell>
          <cell r="H70">
            <v>0.11</v>
          </cell>
          <cell r="I70">
            <v>0.04</v>
          </cell>
          <cell r="J70">
            <v>0.15</v>
          </cell>
          <cell r="K70">
            <v>0.11</v>
          </cell>
          <cell r="L70">
            <v>0</v>
          </cell>
          <cell r="M70">
            <v>0</v>
          </cell>
          <cell r="N70">
            <v>0</v>
          </cell>
          <cell r="O70">
            <v>0</v>
          </cell>
        </row>
        <row r="71">
          <cell r="A71">
            <v>63</v>
          </cell>
          <cell r="B71" t="str">
            <v>27-07.</v>
          </cell>
          <cell r="C71" t="str">
            <v>Desmalezadora</v>
          </cell>
          <cell r="D71" t="str">
            <v>Tooling</v>
          </cell>
          <cell r="E71" t="str">
            <v>CF-450</v>
          </cell>
          <cell r="F71">
            <v>0</v>
          </cell>
          <cell r="G71">
            <v>6860</v>
          </cell>
          <cell r="H71">
            <v>0.46</v>
          </cell>
          <cell r="I71">
            <v>0.17</v>
          </cell>
          <cell r="J71">
            <v>0.63</v>
          </cell>
          <cell r="K71">
            <v>0.44</v>
          </cell>
          <cell r="L71">
            <v>0</v>
          </cell>
          <cell r="M71">
            <v>0</v>
          </cell>
          <cell r="N71">
            <v>0</v>
          </cell>
          <cell r="O71">
            <v>0</v>
          </cell>
        </row>
        <row r="72">
          <cell r="A72">
            <v>64</v>
          </cell>
          <cell r="B72" t="str">
            <v>54-06.</v>
          </cell>
          <cell r="C72" t="str">
            <v>Distribuidor de estabilizado</v>
          </cell>
          <cell r="D72" t="str">
            <v>Super</v>
          </cell>
          <cell r="E72" t="str">
            <v xml:space="preserve"> SD1</v>
          </cell>
          <cell r="F72">
            <v>74</v>
          </cell>
          <cell r="G72">
            <v>68000</v>
          </cell>
          <cell r="H72">
            <v>4.53</v>
          </cell>
          <cell r="I72">
            <v>1.7</v>
          </cell>
          <cell r="J72">
            <v>6.23</v>
          </cell>
          <cell r="K72">
            <v>4.3600000000000003</v>
          </cell>
          <cell r="L72">
            <v>11.84</v>
          </cell>
          <cell r="M72">
            <v>4.8499999999999996</v>
          </cell>
          <cell r="N72">
            <v>1.46</v>
          </cell>
          <cell r="O72">
            <v>6.31</v>
          </cell>
        </row>
        <row r="73">
          <cell r="A73">
            <v>65</v>
          </cell>
          <cell r="B73" t="str">
            <v>80/1-01.</v>
          </cell>
          <cell r="C73" t="str">
            <v>Electrobomba sumergible</v>
          </cell>
          <cell r="D73" t="str">
            <v xml:space="preserve">Flygt </v>
          </cell>
          <cell r="E73">
            <v>2250</v>
          </cell>
          <cell r="F73">
            <v>73</v>
          </cell>
          <cell r="G73">
            <v>75300</v>
          </cell>
          <cell r="H73">
            <v>5.0199999999999996</v>
          </cell>
          <cell r="I73">
            <v>1.88</v>
          </cell>
          <cell r="J73">
            <v>6.8999999999999995</v>
          </cell>
          <cell r="K73">
            <v>4.83</v>
          </cell>
          <cell r="L73">
            <v>11.68</v>
          </cell>
          <cell r="M73">
            <v>4.79</v>
          </cell>
          <cell r="N73">
            <v>1.44</v>
          </cell>
          <cell r="O73">
            <v>6.23</v>
          </cell>
        </row>
        <row r="74">
          <cell r="A74">
            <v>66</v>
          </cell>
          <cell r="B74" t="str">
            <v>80/1-02.</v>
          </cell>
          <cell r="C74" t="str">
            <v>Electrobomba sumergible</v>
          </cell>
          <cell r="D74" t="str">
            <v xml:space="preserve">Flygt </v>
          </cell>
          <cell r="E74">
            <v>2050</v>
          </cell>
          <cell r="F74">
            <v>1.5</v>
          </cell>
          <cell r="G74">
            <v>654</v>
          </cell>
          <cell r="H74">
            <v>0.04</v>
          </cell>
          <cell r="I74">
            <v>0.02</v>
          </cell>
          <cell r="J74">
            <v>0.06</v>
          </cell>
          <cell r="K74">
            <v>0.04</v>
          </cell>
          <cell r="L74">
            <v>0.24</v>
          </cell>
          <cell r="M74">
            <v>0.1</v>
          </cell>
          <cell r="N74">
            <v>0.03</v>
          </cell>
          <cell r="O74">
            <v>0.13</v>
          </cell>
        </row>
        <row r="75">
          <cell r="A75">
            <v>67</v>
          </cell>
          <cell r="B75" t="str">
            <v>80/1-04.</v>
          </cell>
          <cell r="C75" t="str">
            <v>Electrobomba sumergible</v>
          </cell>
          <cell r="D75" t="str">
            <v xml:space="preserve">Flygt </v>
          </cell>
          <cell r="E75">
            <v>2101</v>
          </cell>
          <cell r="F75">
            <v>4.5</v>
          </cell>
          <cell r="G75">
            <v>6000</v>
          </cell>
          <cell r="H75">
            <v>0.4</v>
          </cell>
          <cell r="I75">
            <v>0.15</v>
          </cell>
          <cell r="J75">
            <v>0.55000000000000004</v>
          </cell>
          <cell r="K75">
            <v>0.39</v>
          </cell>
          <cell r="L75">
            <v>0.72</v>
          </cell>
          <cell r="M75">
            <v>0.3</v>
          </cell>
          <cell r="N75">
            <v>0.09</v>
          </cell>
          <cell r="O75">
            <v>0.39</v>
          </cell>
        </row>
        <row r="76">
          <cell r="A76">
            <v>68</v>
          </cell>
          <cell r="B76" t="str">
            <v>80/1-05.</v>
          </cell>
          <cell r="C76" t="str">
            <v>Electrobomba sumergible</v>
          </cell>
          <cell r="D76" t="str">
            <v xml:space="preserve">Flygt </v>
          </cell>
          <cell r="E76">
            <v>2125</v>
          </cell>
          <cell r="F76">
            <v>11</v>
          </cell>
          <cell r="G76">
            <v>3052</v>
          </cell>
          <cell r="H76">
            <v>0.2</v>
          </cell>
          <cell r="I76">
            <v>0.08</v>
          </cell>
          <cell r="J76">
            <v>0.28000000000000003</v>
          </cell>
          <cell r="K76">
            <v>0.2</v>
          </cell>
          <cell r="L76">
            <v>1.76</v>
          </cell>
          <cell r="M76">
            <v>0.72</v>
          </cell>
          <cell r="N76">
            <v>0.22</v>
          </cell>
          <cell r="O76">
            <v>0.94</v>
          </cell>
        </row>
        <row r="77">
          <cell r="A77">
            <v>69</v>
          </cell>
          <cell r="B77" t="str">
            <v>s/nº</v>
          </cell>
          <cell r="C77" t="str">
            <v>Electrobomba sumergible</v>
          </cell>
          <cell r="D77" t="str">
            <v>-</v>
          </cell>
          <cell r="E77" t="str">
            <v>4EX30-17</v>
          </cell>
          <cell r="F77">
            <v>4</v>
          </cell>
          <cell r="G77">
            <v>1017</v>
          </cell>
          <cell r="H77">
            <v>7.0000000000000007E-2</v>
          </cell>
          <cell r="I77">
            <v>0.03</v>
          </cell>
          <cell r="J77">
            <v>0.1</v>
          </cell>
          <cell r="K77">
            <v>7.0000000000000007E-2</v>
          </cell>
          <cell r="L77">
            <v>0.64</v>
          </cell>
          <cell r="M77">
            <v>0.26</v>
          </cell>
          <cell r="N77">
            <v>0.08</v>
          </cell>
          <cell r="O77">
            <v>0.34</v>
          </cell>
        </row>
        <row r="78">
          <cell r="A78">
            <v>70</v>
          </cell>
          <cell r="C78" t="str">
            <v>Equipo p/demarcación horizontal</v>
          </cell>
          <cell r="D78" t="str">
            <v>Stimsonite</v>
          </cell>
          <cell r="E78" t="str">
            <v>Apollo II</v>
          </cell>
          <cell r="F78">
            <v>180</v>
          </cell>
          <cell r="G78">
            <v>230000</v>
          </cell>
          <cell r="H78">
            <v>15.33</v>
          </cell>
          <cell r="I78">
            <v>5.75</v>
          </cell>
          <cell r="J78">
            <v>21.08</v>
          </cell>
          <cell r="K78">
            <v>14.76</v>
          </cell>
          <cell r="L78">
            <v>28.8</v>
          </cell>
          <cell r="M78">
            <v>11.81</v>
          </cell>
          <cell r="N78">
            <v>3.54</v>
          </cell>
          <cell r="O78">
            <v>15.350000000000001</v>
          </cell>
        </row>
        <row r="79">
          <cell r="A79">
            <v>71</v>
          </cell>
          <cell r="B79" t="str">
            <v>20-03.</v>
          </cell>
          <cell r="C79" t="str">
            <v>Excavadora s/orugas</v>
          </cell>
          <cell r="D79" t="str">
            <v xml:space="preserve">Fiorentini </v>
          </cell>
          <cell r="E79" t="str">
            <v xml:space="preserve"> FB 100</v>
          </cell>
          <cell r="F79">
            <v>110</v>
          </cell>
          <cell r="G79">
            <v>19620</v>
          </cell>
          <cell r="H79">
            <v>1.31</v>
          </cell>
          <cell r="I79">
            <v>0.49</v>
          </cell>
          <cell r="J79">
            <v>1.8</v>
          </cell>
          <cell r="K79">
            <v>1.26</v>
          </cell>
          <cell r="L79">
            <v>17.600000000000001</v>
          </cell>
          <cell r="M79">
            <v>7.22</v>
          </cell>
          <cell r="N79">
            <v>2.17</v>
          </cell>
          <cell r="O79">
            <v>9.39</v>
          </cell>
        </row>
        <row r="80">
          <cell r="A80">
            <v>72</v>
          </cell>
          <cell r="B80" t="str">
            <v>51-05.</v>
          </cell>
          <cell r="C80" t="str">
            <v>Fusor de asfalto s/neumático</v>
          </cell>
          <cell r="D80" t="str">
            <v>DD 200</v>
          </cell>
          <cell r="E80" t="str">
            <v>-</v>
          </cell>
          <cell r="F80">
            <v>1.5</v>
          </cell>
          <cell r="G80">
            <v>3200</v>
          </cell>
          <cell r="H80">
            <v>0.21</v>
          </cell>
          <cell r="I80">
            <v>0.08</v>
          </cell>
          <cell r="J80">
            <v>0.28999999999999998</v>
          </cell>
          <cell r="K80">
            <v>0.2</v>
          </cell>
          <cell r="L80">
            <v>0.24</v>
          </cell>
          <cell r="M80">
            <v>0.1</v>
          </cell>
          <cell r="N80">
            <v>0.03</v>
          </cell>
          <cell r="O80">
            <v>0.13</v>
          </cell>
        </row>
        <row r="81">
          <cell r="A81">
            <v>73</v>
          </cell>
          <cell r="B81" t="str">
            <v>21-05.</v>
          </cell>
          <cell r="C81" t="str">
            <v>Grua fija levantamiento</v>
          </cell>
          <cell r="D81" t="str">
            <v>Loro Parisini</v>
          </cell>
          <cell r="E81">
            <v>260</v>
          </cell>
          <cell r="F81">
            <v>25</v>
          </cell>
          <cell r="G81">
            <v>10900</v>
          </cell>
          <cell r="H81">
            <v>0.73</v>
          </cell>
          <cell r="I81">
            <v>0.27</v>
          </cell>
          <cell r="J81">
            <v>1</v>
          </cell>
          <cell r="K81">
            <v>0.7</v>
          </cell>
          <cell r="L81">
            <v>4</v>
          </cell>
          <cell r="M81">
            <v>1.64</v>
          </cell>
          <cell r="N81">
            <v>0.49</v>
          </cell>
          <cell r="O81">
            <v>2.13</v>
          </cell>
        </row>
        <row r="82">
          <cell r="A82">
            <v>74</v>
          </cell>
          <cell r="B82" t="str">
            <v>21/1-02.</v>
          </cell>
          <cell r="C82" t="str">
            <v xml:space="preserve">Grua móvil </v>
          </cell>
          <cell r="D82" t="str">
            <v>Cranemobile</v>
          </cell>
          <cell r="E82" t="str">
            <v>s/neumatic.</v>
          </cell>
          <cell r="F82">
            <v>136</v>
          </cell>
          <cell r="G82">
            <v>45000</v>
          </cell>
          <cell r="H82">
            <v>3</v>
          </cell>
          <cell r="I82">
            <v>1.1299999999999999</v>
          </cell>
          <cell r="J82">
            <v>4.13</v>
          </cell>
          <cell r="K82">
            <v>2.89</v>
          </cell>
          <cell r="L82">
            <v>21.76</v>
          </cell>
          <cell r="M82">
            <v>8.92</v>
          </cell>
          <cell r="N82">
            <v>2.68</v>
          </cell>
          <cell r="O82">
            <v>11.6</v>
          </cell>
        </row>
        <row r="83">
          <cell r="A83">
            <v>75</v>
          </cell>
          <cell r="B83" t="str">
            <v>21/1-04.</v>
          </cell>
          <cell r="C83" t="str">
            <v xml:space="preserve">Grua móvil </v>
          </cell>
          <cell r="D83" t="str">
            <v>Cranemobile</v>
          </cell>
          <cell r="E83" t="str">
            <v>s/neumatic.</v>
          </cell>
          <cell r="F83">
            <v>120</v>
          </cell>
          <cell r="G83">
            <v>38000</v>
          </cell>
          <cell r="H83">
            <v>2.5299999999999998</v>
          </cell>
          <cell r="I83">
            <v>0.95</v>
          </cell>
          <cell r="J83">
            <v>3.4799999999999995</v>
          </cell>
          <cell r="K83">
            <v>2.44</v>
          </cell>
          <cell r="L83">
            <v>19.2</v>
          </cell>
          <cell r="M83">
            <v>7.87</v>
          </cell>
          <cell r="N83">
            <v>2.36</v>
          </cell>
          <cell r="O83">
            <v>10.23</v>
          </cell>
        </row>
        <row r="84">
          <cell r="A84">
            <v>76</v>
          </cell>
          <cell r="B84" t="str">
            <v>20-01.</v>
          </cell>
          <cell r="C84" t="str">
            <v>Grua móvil s/camión</v>
          </cell>
          <cell r="D84" t="str">
            <v xml:space="preserve">Koehring </v>
          </cell>
          <cell r="E84">
            <v>305</v>
          </cell>
          <cell r="F84">
            <v>90</v>
          </cell>
          <cell r="G84">
            <v>100000</v>
          </cell>
          <cell r="H84">
            <v>6.67</v>
          </cell>
          <cell r="I84">
            <v>2.5</v>
          </cell>
          <cell r="J84">
            <v>9.17</v>
          </cell>
          <cell r="K84">
            <v>6.42</v>
          </cell>
          <cell r="L84">
            <v>14.4</v>
          </cell>
          <cell r="M84">
            <v>5.9</v>
          </cell>
          <cell r="N84">
            <v>1.77</v>
          </cell>
          <cell r="O84">
            <v>7.67</v>
          </cell>
        </row>
        <row r="85">
          <cell r="A85">
            <v>77</v>
          </cell>
          <cell r="B85" t="str">
            <v>21/1-05.</v>
          </cell>
          <cell r="C85" t="str">
            <v>Grua móvil s/camión</v>
          </cell>
          <cell r="D85" t="str">
            <v xml:space="preserve">Bucyrus Erie </v>
          </cell>
          <cell r="E85" t="str">
            <v xml:space="preserve"> 22B</v>
          </cell>
          <cell r="F85">
            <v>130</v>
          </cell>
          <cell r="G85">
            <v>150000</v>
          </cell>
          <cell r="H85">
            <v>10</v>
          </cell>
          <cell r="I85">
            <v>3.75</v>
          </cell>
          <cell r="J85">
            <v>13.75</v>
          </cell>
          <cell r="K85">
            <v>9.6300000000000008</v>
          </cell>
          <cell r="L85">
            <v>20.8</v>
          </cell>
          <cell r="M85">
            <v>8.5299999999999994</v>
          </cell>
          <cell r="N85">
            <v>2.56</v>
          </cell>
          <cell r="O85">
            <v>11.09</v>
          </cell>
        </row>
        <row r="86">
          <cell r="A86">
            <v>78</v>
          </cell>
          <cell r="B86" t="str">
            <v>21/1-07.</v>
          </cell>
          <cell r="C86" t="str">
            <v>Grua móvil s/camión</v>
          </cell>
          <cell r="D86" t="str">
            <v xml:space="preserve">Bucyrus Erie </v>
          </cell>
          <cell r="E86" t="str">
            <v xml:space="preserve"> 14B</v>
          </cell>
          <cell r="F86">
            <v>90</v>
          </cell>
          <cell r="G86">
            <v>3270</v>
          </cell>
          <cell r="H86">
            <v>0.22</v>
          </cell>
          <cell r="I86">
            <v>0.08</v>
          </cell>
          <cell r="J86">
            <v>0.3</v>
          </cell>
          <cell r="K86">
            <v>0.21</v>
          </cell>
          <cell r="L86">
            <v>14.4</v>
          </cell>
          <cell r="M86">
            <v>5.9</v>
          </cell>
          <cell r="N86">
            <v>1.77</v>
          </cell>
          <cell r="O86">
            <v>7.67</v>
          </cell>
        </row>
        <row r="87">
          <cell r="A87">
            <v>79</v>
          </cell>
          <cell r="B87" t="str">
            <v>44-06.</v>
          </cell>
          <cell r="C87" t="str">
            <v>Grupo electrógeno</v>
          </cell>
          <cell r="D87" t="str">
            <v xml:space="preserve">Motorcea </v>
          </cell>
          <cell r="E87" t="str">
            <v xml:space="preserve"> H6B</v>
          </cell>
          <cell r="F87">
            <v>150</v>
          </cell>
          <cell r="G87">
            <v>872</v>
          </cell>
          <cell r="H87">
            <v>0.06</v>
          </cell>
          <cell r="I87">
            <v>0.02</v>
          </cell>
          <cell r="J87">
            <v>0.08</v>
          </cell>
          <cell r="K87">
            <v>0.06</v>
          </cell>
          <cell r="L87">
            <v>24</v>
          </cell>
          <cell r="M87">
            <v>9.84</v>
          </cell>
          <cell r="N87">
            <v>2.95</v>
          </cell>
          <cell r="O87">
            <v>12.79</v>
          </cell>
        </row>
        <row r="88">
          <cell r="A88">
            <v>80</v>
          </cell>
          <cell r="B88" t="str">
            <v>44-13.</v>
          </cell>
          <cell r="C88" t="str">
            <v>Grupo electrógeno</v>
          </cell>
          <cell r="D88" t="str">
            <v xml:space="preserve">Marelli </v>
          </cell>
          <cell r="E88" t="str">
            <v>SGC 854</v>
          </cell>
          <cell r="F88">
            <v>105</v>
          </cell>
          <cell r="G88">
            <v>15000</v>
          </cell>
          <cell r="H88">
            <v>1</v>
          </cell>
          <cell r="I88">
            <v>0.38</v>
          </cell>
          <cell r="J88">
            <v>1.38</v>
          </cell>
          <cell r="K88">
            <v>0.97</v>
          </cell>
          <cell r="L88">
            <v>16.8</v>
          </cell>
          <cell r="M88">
            <v>6.89</v>
          </cell>
          <cell r="N88">
            <v>2.0699999999999998</v>
          </cell>
          <cell r="O88">
            <v>8.9599999999999991</v>
          </cell>
        </row>
        <row r="89">
          <cell r="A89">
            <v>81</v>
          </cell>
          <cell r="B89" t="str">
            <v>44-14.</v>
          </cell>
          <cell r="C89" t="str">
            <v>Grupo electrógeno</v>
          </cell>
          <cell r="D89" t="str">
            <v>Marelli</v>
          </cell>
          <cell r="E89" t="str">
            <v xml:space="preserve"> SGC 734</v>
          </cell>
          <cell r="F89">
            <v>74</v>
          </cell>
          <cell r="G89">
            <v>15000</v>
          </cell>
          <cell r="H89">
            <v>1</v>
          </cell>
          <cell r="I89">
            <v>0.38</v>
          </cell>
          <cell r="J89">
            <v>1.38</v>
          </cell>
          <cell r="K89">
            <v>0.97</v>
          </cell>
          <cell r="L89">
            <v>11.84</v>
          </cell>
          <cell r="M89">
            <v>4.8499999999999996</v>
          </cell>
          <cell r="N89">
            <v>1.46</v>
          </cell>
          <cell r="O89">
            <v>6.31</v>
          </cell>
        </row>
        <row r="90">
          <cell r="A90">
            <v>82</v>
          </cell>
          <cell r="B90" t="str">
            <v>44-24.</v>
          </cell>
          <cell r="C90" t="str">
            <v>Grupo electrógeno</v>
          </cell>
          <cell r="D90" t="str">
            <v>Ilansir</v>
          </cell>
          <cell r="E90" t="str">
            <v xml:space="preserve"> T 205</v>
          </cell>
          <cell r="F90">
            <v>60</v>
          </cell>
          <cell r="G90">
            <v>872</v>
          </cell>
          <cell r="H90">
            <v>0.06</v>
          </cell>
          <cell r="I90">
            <v>0.02</v>
          </cell>
          <cell r="J90">
            <v>0.08</v>
          </cell>
          <cell r="K90">
            <v>0.06</v>
          </cell>
          <cell r="L90">
            <v>9.6</v>
          </cell>
          <cell r="M90">
            <v>3.94</v>
          </cell>
          <cell r="N90">
            <v>1.18</v>
          </cell>
          <cell r="O90">
            <v>5.12</v>
          </cell>
        </row>
        <row r="91">
          <cell r="A91">
            <v>83</v>
          </cell>
          <cell r="B91" t="str">
            <v>44-26.</v>
          </cell>
          <cell r="C91" t="str">
            <v>Grupo electrógeno</v>
          </cell>
          <cell r="D91" t="str">
            <v xml:space="preserve">Novasider </v>
          </cell>
          <cell r="E91" t="str">
            <v xml:space="preserve"> GS 376</v>
          </cell>
          <cell r="F91">
            <v>120</v>
          </cell>
          <cell r="G91">
            <v>1090</v>
          </cell>
          <cell r="H91">
            <v>7.0000000000000007E-2</v>
          </cell>
          <cell r="I91">
            <v>0.03</v>
          </cell>
          <cell r="J91">
            <v>0.1</v>
          </cell>
          <cell r="K91">
            <v>7.0000000000000007E-2</v>
          </cell>
          <cell r="L91">
            <v>19.2</v>
          </cell>
          <cell r="M91">
            <v>7.87</v>
          </cell>
          <cell r="N91">
            <v>2.36</v>
          </cell>
          <cell r="O91">
            <v>10.23</v>
          </cell>
        </row>
        <row r="92">
          <cell r="A92">
            <v>84</v>
          </cell>
          <cell r="B92" t="str">
            <v>44-29.</v>
          </cell>
          <cell r="C92" t="str">
            <v>Grupo electrógeno</v>
          </cell>
          <cell r="D92" t="str">
            <v>Detroit Lima</v>
          </cell>
          <cell r="E92">
            <v>315</v>
          </cell>
          <cell r="F92">
            <v>400</v>
          </cell>
          <cell r="G92">
            <v>45000</v>
          </cell>
          <cell r="H92">
            <v>3</v>
          </cell>
          <cell r="I92">
            <v>1.1299999999999999</v>
          </cell>
          <cell r="J92">
            <v>4.13</v>
          </cell>
          <cell r="K92">
            <v>2.89</v>
          </cell>
          <cell r="L92">
            <v>64</v>
          </cell>
          <cell r="M92">
            <v>26.24</v>
          </cell>
          <cell r="N92">
            <v>7.87</v>
          </cell>
          <cell r="O92">
            <v>34.11</v>
          </cell>
        </row>
        <row r="93">
          <cell r="A93">
            <v>85</v>
          </cell>
          <cell r="B93" t="str">
            <v>44-31.</v>
          </cell>
          <cell r="C93" t="str">
            <v>Grupo electrógeno</v>
          </cell>
          <cell r="D93" t="str">
            <v>Marelli</v>
          </cell>
          <cell r="E93" t="str">
            <v xml:space="preserve"> SGC 934</v>
          </cell>
          <cell r="F93">
            <v>260</v>
          </cell>
          <cell r="G93">
            <v>25000</v>
          </cell>
          <cell r="H93">
            <v>1.67</v>
          </cell>
          <cell r="I93">
            <v>0.63</v>
          </cell>
          <cell r="J93">
            <v>2.2999999999999998</v>
          </cell>
          <cell r="K93">
            <v>1.61</v>
          </cell>
          <cell r="L93">
            <v>41.6</v>
          </cell>
          <cell r="M93">
            <v>17.059999999999999</v>
          </cell>
          <cell r="N93">
            <v>5.12</v>
          </cell>
          <cell r="O93">
            <v>22.18</v>
          </cell>
        </row>
        <row r="94">
          <cell r="A94">
            <v>86</v>
          </cell>
          <cell r="B94" t="str">
            <v>44-32.</v>
          </cell>
          <cell r="C94" t="str">
            <v>Grupo electrógeno</v>
          </cell>
          <cell r="D94" t="str">
            <v>Burban</v>
          </cell>
          <cell r="E94" t="str">
            <v>SGC 934 PVV</v>
          </cell>
          <cell r="F94">
            <v>260</v>
          </cell>
          <cell r="G94">
            <v>8175</v>
          </cell>
          <cell r="H94">
            <v>0.55000000000000004</v>
          </cell>
          <cell r="I94">
            <v>0.2</v>
          </cell>
          <cell r="J94">
            <v>0.75</v>
          </cell>
          <cell r="K94">
            <v>0.53</v>
          </cell>
          <cell r="L94">
            <v>41.6</v>
          </cell>
          <cell r="M94">
            <v>17.059999999999999</v>
          </cell>
          <cell r="N94">
            <v>5.12</v>
          </cell>
          <cell r="O94">
            <v>22.18</v>
          </cell>
        </row>
        <row r="95">
          <cell r="A95">
            <v>87</v>
          </cell>
          <cell r="B95" t="str">
            <v>44-36.</v>
          </cell>
          <cell r="C95" t="str">
            <v>Grupo electrógeno</v>
          </cell>
          <cell r="D95" t="str">
            <v>Detroit Kato</v>
          </cell>
          <cell r="E95" t="str">
            <v>-</v>
          </cell>
          <cell r="F95">
            <v>300</v>
          </cell>
          <cell r="G95">
            <v>21800</v>
          </cell>
          <cell r="H95">
            <v>1.45</v>
          </cell>
          <cell r="I95">
            <v>0.55000000000000004</v>
          </cell>
          <cell r="J95">
            <v>2</v>
          </cell>
          <cell r="K95">
            <v>1.4</v>
          </cell>
          <cell r="L95">
            <v>48</v>
          </cell>
          <cell r="M95">
            <v>19.68</v>
          </cell>
          <cell r="N95">
            <v>5.9</v>
          </cell>
          <cell r="O95">
            <v>25.58</v>
          </cell>
        </row>
        <row r="96">
          <cell r="A96">
            <v>88</v>
          </cell>
          <cell r="B96" t="str">
            <v>80-195.</v>
          </cell>
          <cell r="C96" t="str">
            <v xml:space="preserve">Hidrolavadora </v>
          </cell>
          <cell r="D96" t="str">
            <v xml:space="preserve">Kew </v>
          </cell>
          <cell r="E96" t="str">
            <v>3040 H.A.</v>
          </cell>
          <cell r="F96">
            <v>7.3</v>
          </cell>
          <cell r="G96">
            <v>4247.93</v>
          </cell>
          <cell r="H96">
            <v>0.28000000000000003</v>
          </cell>
          <cell r="I96">
            <v>0.11</v>
          </cell>
          <cell r="J96">
            <v>0.39</v>
          </cell>
          <cell r="K96">
            <v>0.27</v>
          </cell>
          <cell r="L96">
            <v>1.17</v>
          </cell>
          <cell r="M96">
            <v>0.48</v>
          </cell>
          <cell r="N96">
            <v>0.14000000000000001</v>
          </cell>
          <cell r="O96">
            <v>0.62</v>
          </cell>
        </row>
        <row r="97">
          <cell r="A97">
            <v>89</v>
          </cell>
          <cell r="B97" t="str">
            <v>58-31.</v>
          </cell>
          <cell r="C97" t="str">
            <v>Hormigonera</v>
          </cell>
          <cell r="D97" t="str">
            <v xml:space="preserve">Massa </v>
          </cell>
          <cell r="E97" t="str">
            <v>H50</v>
          </cell>
          <cell r="F97">
            <v>10</v>
          </cell>
          <cell r="G97">
            <v>7000</v>
          </cell>
          <cell r="H97">
            <v>0.47</v>
          </cell>
          <cell r="I97">
            <v>0.18</v>
          </cell>
          <cell r="J97">
            <v>0.64999999999999991</v>
          </cell>
          <cell r="K97">
            <v>0.46</v>
          </cell>
          <cell r="L97">
            <v>1.6</v>
          </cell>
          <cell r="M97">
            <v>0.66</v>
          </cell>
          <cell r="N97">
            <v>0.2</v>
          </cell>
          <cell r="O97">
            <v>0.8600000000000001</v>
          </cell>
        </row>
        <row r="98">
          <cell r="A98">
            <v>90</v>
          </cell>
          <cell r="B98" t="str">
            <v>86-01.</v>
          </cell>
          <cell r="C98" t="str">
            <v>Hoyadora</v>
          </cell>
          <cell r="D98" t="str">
            <v>Pierantoni</v>
          </cell>
          <cell r="E98" t="str">
            <v>-</v>
          </cell>
          <cell r="F98">
            <v>50</v>
          </cell>
          <cell r="G98">
            <v>2400</v>
          </cell>
          <cell r="H98">
            <v>0.16</v>
          </cell>
          <cell r="I98">
            <v>0.06</v>
          </cell>
          <cell r="J98">
            <v>0.22</v>
          </cell>
          <cell r="K98">
            <v>0.15</v>
          </cell>
          <cell r="L98">
            <v>8</v>
          </cell>
          <cell r="M98">
            <v>3.28</v>
          </cell>
          <cell r="N98">
            <v>0.98</v>
          </cell>
          <cell r="O98">
            <v>4.26</v>
          </cell>
        </row>
        <row r="99">
          <cell r="A99">
            <v>91</v>
          </cell>
          <cell r="B99" t="str">
            <v>78-02.</v>
          </cell>
          <cell r="C99" t="str">
            <v>Mezcladora de suelo</v>
          </cell>
          <cell r="D99" t="str">
            <v>Pulvimixer</v>
          </cell>
          <cell r="E99" t="str">
            <v>-</v>
          </cell>
          <cell r="F99">
            <v>90</v>
          </cell>
          <cell r="G99">
            <v>23000</v>
          </cell>
          <cell r="H99">
            <v>1.53</v>
          </cell>
          <cell r="I99">
            <v>0.57999999999999996</v>
          </cell>
          <cell r="J99">
            <v>2.11</v>
          </cell>
          <cell r="K99">
            <v>1.48</v>
          </cell>
          <cell r="L99">
            <v>14.4</v>
          </cell>
          <cell r="M99">
            <v>5.9</v>
          </cell>
          <cell r="N99">
            <v>1.77</v>
          </cell>
          <cell r="O99">
            <v>7.67</v>
          </cell>
        </row>
        <row r="100">
          <cell r="A100">
            <v>92</v>
          </cell>
          <cell r="B100" t="str">
            <v>s/nº</v>
          </cell>
          <cell r="C100" t="str">
            <v>Moldes</v>
          </cell>
          <cell r="D100" t="str">
            <v>-</v>
          </cell>
          <cell r="E100" t="str">
            <v>pavim. y conduct.</v>
          </cell>
          <cell r="F100">
            <v>0</v>
          </cell>
          <cell r="G100">
            <v>16800</v>
          </cell>
          <cell r="H100">
            <v>1.1200000000000001</v>
          </cell>
          <cell r="I100">
            <v>0.42</v>
          </cell>
          <cell r="J100">
            <v>1.54</v>
          </cell>
          <cell r="K100">
            <v>1.08</v>
          </cell>
          <cell r="L100">
            <v>0</v>
          </cell>
          <cell r="M100">
            <v>0</v>
          </cell>
          <cell r="N100">
            <v>0</v>
          </cell>
          <cell r="O100">
            <v>0</v>
          </cell>
        </row>
        <row r="101">
          <cell r="A101">
            <v>93</v>
          </cell>
          <cell r="B101" t="str">
            <v>80-77.</v>
          </cell>
          <cell r="C101" t="str">
            <v>Motobomba</v>
          </cell>
          <cell r="D101" t="str">
            <v>Homelite</v>
          </cell>
          <cell r="E101" t="str">
            <v>-</v>
          </cell>
          <cell r="F101">
            <v>3.5</v>
          </cell>
          <cell r="G101">
            <v>452.89</v>
          </cell>
          <cell r="H101">
            <v>0.03</v>
          </cell>
          <cell r="I101">
            <v>0.01</v>
          </cell>
          <cell r="J101">
            <v>0.04</v>
          </cell>
          <cell r="K101">
            <v>0.03</v>
          </cell>
          <cell r="L101">
            <v>0.56000000000000005</v>
          </cell>
          <cell r="M101">
            <v>0.23</v>
          </cell>
          <cell r="N101">
            <v>7.0000000000000007E-2</v>
          </cell>
          <cell r="O101">
            <v>0.30000000000000004</v>
          </cell>
        </row>
        <row r="102">
          <cell r="A102">
            <v>94</v>
          </cell>
          <cell r="B102" t="str">
            <v>80-14.</v>
          </cell>
          <cell r="C102" t="str">
            <v xml:space="preserve">Motobomba </v>
          </cell>
          <cell r="D102" t="str">
            <v>G. Rupp</v>
          </cell>
          <cell r="E102" t="str">
            <v>14A2</v>
          </cell>
          <cell r="F102">
            <v>70</v>
          </cell>
          <cell r="G102">
            <v>10000</v>
          </cell>
          <cell r="H102">
            <v>0.67</v>
          </cell>
          <cell r="I102">
            <v>0.25</v>
          </cell>
          <cell r="J102">
            <v>0.92</v>
          </cell>
          <cell r="K102">
            <v>0.64</v>
          </cell>
          <cell r="L102">
            <v>11.2</v>
          </cell>
          <cell r="M102">
            <v>4.59</v>
          </cell>
          <cell r="N102">
            <v>1.38</v>
          </cell>
          <cell r="O102">
            <v>5.97</v>
          </cell>
        </row>
        <row r="103">
          <cell r="A103">
            <v>95</v>
          </cell>
          <cell r="B103" t="str">
            <v>80-76.</v>
          </cell>
          <cell r="C103" t="str">
            <v xml:space="preserve">Motobomba </v>
          </cell>
          <cell r="D103" t="str">
            <v xml:space="preserve">G. Rupp </v>
          </cell>
          <cell r="E103" t="str">
            <v>3G5</v>
          </cell>
          <cell r="F103">
            <v>5.5</v>
          </cell>
          <cell r="G103">
            <v>890</v>
          </cell>
          <cell r="H103">
            <v>0.06</v>
          </cell>
          <cell r="I103">
            <v>0.02</v>
          </cell>
          <cell r="J103">
            <v>0.08</v>
          </cell>
          <cell r="K103">
            <v>0.06</v>
          </cell>
          <cell r="L103">
            <v>0.88</v>
          </cell>
          <cell r="M103">
            <v>0.36</v>
          </cell>
          <cell r="N103">
            <v>0.11</v>
          </cell>
          <cell r="O103">
            <v>0.47</v>
          </cell>
        </row>
        <row r="104">
          <cell r="A104">
            <v>96</v>
          </cell>
          <cell r="B104" t="str">
            <v>45-09.</v>
          </cell>
          <cell r="C104" t="str">
            <v>Motocompresor de aire</v>
          </cell>
          <cell r="D104" t="str">
            <v>Ingersol Rand</v>
          </cell>
          <cell r="E104" t="str">
            <v xml:space="preserve"> DXL 900</v>
          </cell>
          <cell r="F104">
            <v>280</v>
          </cell>
          <cell r="G104">
            <v>60000</v>
          </cell>
          <cell r="H104">
            <v>4</v>
          </cell>
          <cell r="I104">
            <v>1.5</v>
          </cell>
          <cell r="J104">
            <v>5.5</v>
          </cell>
          <cell r="K104">
            <v>3.85</v>
          </cell>
          <cell r="L104">
            <v>44.8</v>
          </cell>
          <cell r="M104">
            <v>18.37</v>
          </cell>
          <cell r="N104">
            <v>5.51</v>
          </cell>
          <cell r="O104">
            <v>23.880000000000003</v>
          </cell>
        </row>
        <row r="105">
          <cell r="A105">
            <v>97</v>
          </cell>
          <cell r="B105" t="str">
            <v>45-19.</v>
          </cell>
          <cell r="C105" t="str">
            <v>Motocompresor de aire c/martillo</v>
          </cell>
          <cell r="D105" t="str">
            <v xml:space="preserve">Atlas Copco </v>
          </cell>
          <cell r="E105" t="str">
            <v>PR 600</v>
          </cell>
          <cell r="F105">
            <v>170</v>
          </cell>
          <cell r="G105">
            <v>45000</v>
          </cell>
          <cell r="H105">
            <v>3</v>
          </cell>
          <cell r="I105">
            <v>1.1299999999999999</v>
          </cell>
          <cell r="J105">
            <v>4.13</v>
          </cell>
          <cell r="K105">
            <v>2.89</v>
          </cell>
          <cell r="L105">
            <v>27.2</v>
          </cell>
          <cell r="M105">
            <v>11.15</v>
          </cell>
          <cell r="N105">
            <v>3.35</v>
          </cell>
          <cell r="O105">
            <v>14.5</v>
          </cell>
        </row>
        <row r="106">
          <cell r="A106">
            <v>98</v>
          </cell>
          <cell r="B106" t="str">
            <v>45-20.</v>
          </cell>
          <cell r="C106" t="str">
            <v>Motocompresor de aire</v>
          </cell>
          <cell r="D106" t="str">
            <v xml:space="preserve">Atlas Copco </v>
          </cell>
          <cell r="E106" t="str">
            <v>VT4 Dd</v>
          </cell>
          <cell r="F106">
            <v>62</v>
          </cell>
          <cell r="G106">
            <v>22000</v>
          </cell>
          <cell r="H106">
            <v>1.47</v>
          </cell>
          <cell r="I106">
            <v>0.55000000000000004</v>
          </cell>
          <cell r="J106">
            <v>2.02</v>
          </cell>
          <cell r="K106">
            <v>1.41</v>
          </cell>
          <cell r="L106">
            <v>9.92</v>
          </cell>
          <cell r="M106">
            <v>4.07</v>
          </cell>
          <cell r="N106">
            <v>1.22</v>
          </cell>
          <cell r="O106">
            <v>5.29</v>
          </cell>
        </row>
        <row r="107">
          <cell r="A107">
            <v>99</v>
          </cell>
          <cell r="B107" t="str">
            <v>45-23.</v>
          </cell>
          <cell r="C107" t="str">
            <v>Motocompresor de aire</v>
          </cell>
          <cell r="D107" t="str">
            <v xml:space="preserve">Airdin </v>
          </cell>
          <cell r="E107" t="str">
            <v>M 44Q</v>
          </cell>
          <cell r="F107">
            <v>30</v>
          </cell>
          <cell r="G107">
            <v>13000</v>
          </cell>
          <cell r="H107">
            <v>0.87</v>
          </cell>
          <cell r="I107">
            <v>0.33</v>
          </cell>
          <cell r="J107">
            <v>1.2</v>
          </cell>
          <cell r="K107">
            <v>0.84</v>
          </cell>
          <cell r="L107">
            <v>4.8</v>
          </cell>
          <cell r="M107">
            <v>1.97</v>
          </cell>
          <cell r="N107">
            <v>0.59</v>
          </cell>
          <cell r="O107">
            <v>2.56</v>
          </cell>
        </row>
        <row r="108">
          <cell r="A108">
            <v>100</v>
          </cell>
          <cell r="B108" t="str">
            <v>14-21.</v>
          </cell>
          <cell r="C108" t="str">
            <v>Motoniveladora</v>
          </cell>
          <cell r="D108" t="str">
            <v>Caterpillar</v>
          </cell>
          <cell r="E108" t="str">
            <v>14 E</v>
          </cell>
          <cell r="F108">
            <v>150</v>
          </cell>
          <cell r="G108">
            <v>16350</v>
          </cell>
          <cell r="H108">
            <v>1.0900000000000001</v>
          </cell>
          <cell r="I108">
            <v>0.41</v>
          </cell>
          <cell r="J108">
            <v>1.5</v>
          </cell>
          <cell r="K108">
            <v>1.05</v>
          </cell>
          <cell r="L108">
            <v>24</v>
          </cell>
          <cell r="M108">
            <v>9.84</v>
          </cell>
          <cell r="N108">
            <v>2.95</v>
          </cell>
          <cell r="O108">
            <v>12.79</v>
          </cell>
        </row>
        <row r="109">
          <cell r="A109">
            <v>101</v>
          </cell>
          <cell r="B109" t="str">
            <v>14-29.</v>
          </cell>
          <cell r="C109" t="str">
            <v>Motoniveladora</v>
          </cell>
          <cell r="D109" t="str">
            <v>HWB</v>
          </cell>
          <cell r="E109">
            <v>165</v>
          </cell>
          <cell r="F109">
            <v>165</v>
          </cell>
          <cell r="G109">
            <v>95000</v>
          </cell>
          <cell r="H109">
            <v>6.33</v>
          </cell>
          <cell r="I109">
            <v>2.38</v>
          </cell>
          <cell r="J109">
            <v>8.7100000000000009</v>
          </cell>
          <cell r="K109">
            <v>6.1</v>
          </cell>
          <cell r="L109">
            <v>26.4</v>
          </cell>
          <cell r="M109">
            <v>10.82</v>
          </cell>
          <cell r="N109">
            <v>3.25</v>
          </cell>
          <cell r="O109">
            <v>14.07</v>
          </cell>
        </row>
        <row r="110">
          <cell r="A110">
            <v>102</v>
          </cell>
          <cell r="B110" t="str">
            <v>14-34.</v>
          </cell>
          <cell r="C110" t="str">
            <v>Motoniveladora</v>
          </cell>
          <cell r="D110" t="str">
            <v>HWB</v>
          </cell>
          <cell r="E110">
            <v>225</v>
          </cell>
          <cell r="F110">
            <v>225</v>
          </cell>
          <cell r="G110">
            <v>132000</v>
          </cell>
          <cell r="H110">
            <v>8.8000000000000007</v>
          </cell>
          <cell r="I110">
            <v>3.3</v>
          </cell>
          <cell r="J110">
            <v>12.100000000000001</v>
          </cell>
          <cell r="K110">
            <v>8.4700000000000006</v>
          </cell>
          <cell r="L110">
            <v>36</v>
          </cell>
          <cell r="M110">
            <v>14.76</v>
          </cell>
          <cell r="N110">
            <v>4.43</v>
          </cell>
          <cell r="O110">
            <v>19.189999999999998</v>
          </cell>
        </row>
        <row r="111">
          <cell r="A111">
            <v>103</v>
          </cell>
          <cell r="B111" t="str">
            <v>14-39.</v>
          </cell>
          <cell r="C111" t="str">
            <v>Motoniveladora</v>
          </cell>
          <cell r="D111" t="str">
            <v xml:space="preserve">Dresser </v>
          </cell>
          <cell r="E111" t="str">
            <v xml:space="preserve"> A850</v>
          </cell>
          <cell r="F111">
            <v>166</v>
          </cell>
          <cell r="G111">
            <v>95000</v>
          </cell>
          <cell r="H111">
            <v>6.33</v>
          </cell>
          <cell r="I111">
            <v>2.38</v>
          </cell>
          <cell r="J111">
            <v>8.7100000000000009</v>
          </cell>
          <cell r="K111">
            <v>6.1</v>
          </cell>
          <cell r="L111">
            <v>26.56</v>
          </cell>
          <cell r="M111">
            <v>10.89</v>
          </cell>
          <cell r="N111">
            <v>3.27</v>
          </cell>
          <cell r="O111">
            <v>14.16</v>
          </cell>
        </row>
        <row r="112">
          <cell r="A112">
            <v>104</v>
          </cell>
          <cell r="B112" t="str">
            <v>14-40.</v>
          </cell>
          <cell r="C112" t="str">
            <v>Motoniveladora</v>
          </cell>
          <cell r="D112" t="str">
            <v xml:space="preserve">Dresser </v>
          </cell>
          <cell r="E112" t="str">
            <v xml:space="preserve"> A855</v>
          </cell>
          <cell r="F112">
            <v>152</v>
          </cell>
          <cell r="G112">
            <v>102878.52</v>
          </cell>
          <cell r="H112">
            <v>6.86</v>
          </cell>
          <cell r="I112">
            <v>2.57</v>
          </cell>
          <cell r="J112">
            <v>9.43</v>
          </cell>
          <cell r="K112">
            <v>6.6</v>
          </cell>
          <cell r="L112">
            <v>24.32</v>
          </cell>
          <cell r="M112">
            <v>9.9700000000000006</v>
          </cell>
          <cell r="N112">
            <v>2.99</v>
          </cell>
          <cell r="O112">
            <v>12.96</v>
          </cell>
        </row>
        <row r="113">
          <cell r="A113">
            <v>105</v>
          </cell>
          <cell r="B113" t="str">
            <v>14-42.</v>
          </cell>
          <cell r="C113" t="str">
            <v>Motoniveladora</v>
          </cell>
          <cell r="D113" t="str">
            <v>Galion</v>
          </cell>
          <cell r="E113" t="str">
            <v>A-850</v>
          </cell>
          <cell r="F113">
            <v>166</v>
          </cell>
          <cell r="G113">
            <v>93000</v>
          </cell>
          <cell r="H113">
            <v>6.2</v>
          </cell>
          <cell r="I113">
            <v>2.33</v>
          </cell>
          <cell r="J113">
            <v>8.5300000000000011</v>
          </cell>
          <cell r="K113">
            <v>5.97</v>
          </cell>
          <cell r="L113">
            <v>26.56</v>
          </cell>
          <cell r="M113">
            <v>10.89</v>
          </cell>
          <cell r="N113">
            <v>3.27</v>
          </cell>
          <cell r="O113">
            <v>14.16</v>
          </cell>
        </row>
        <row r="114">
          <cell r="A114">
            <v>106</v>
          </cell>
          <cell r="B114" t="str">
            <v>47-38.</v>
          </cell>
          <cell r="C114" t="str">
            <v>Motosoldadora</v>
          </cell>
          <cell r="D114" t="str">
            <v xml:space="preserve">Corradi </v>
          </cell>
          <cell r="E114" t="str">
            <v xml:space="preserve"> GS 425</v>
          </cell>
          <cell r="F114">
            <v>74</v>
          </cell>
          <cell r="G114">
            <v>15000</v>
          </cell>
          <cell r="H114">
            <v>1</v>
          </cell>
          <cell r="I114">
            <v>0.38</v>
          </cell>
          <cell r="J114">
            <v>1.38</v>
          </cell>
          <cell r="K114">
            <v>0.97</v>
          </cell>
          <cell r="L114">
            <v>11.84</v>
          </cell>
          <cell r="M114">
            <v>4.8499999999999996</v>
          </cell>
          <cell r="N114">
            <v>1.46</v>
          </cell>
          <cell r="O114">
            <v>6.31</v>
          </cell>
        </row>
        <row r="115">
          <cell r="A115">
            <v>107</v>
          </cell>
          <cell r="B115" t="str">
            <v>73-01.</v>
          </cell>
          <cell r="C115" t="str">
            <v>Perforador de roca s/orugas</v>
          </cell>
          <cell r="D115" t="str">
            <v>Ingersol Rand</v>
          </cell>
          <cell r="E115" t="str">
            <v>CM 250</v>
          </cell>
          <cell r="F115">
            <v>0</v>
          </cell>
          <cell r="G115">
            <v>600000</v>
          </cell>
          <cell r="H115">
            <v>40</v>
          </cell>
          <cell r="I115">
            <v>15</v>
          </cell>
          <cell r="J115">
            <v>55</v>
          </cell>
          <cell r="K115">
            <v>38.5</v>
          </cell>
          <cell r="L115">
            <v>0</v>
          </cell>
          <cell r="M115">
            <v>0</v>
          </cell>
          <cell r="N115">
            <v>0</v>
          </cell>
          <cell r="O115">
            <v>0</v>
          </cell>
        </row>
        <row r="116">
          <cell r="A116">
            <v>108</v>
          </cell>
          <cell r="B116" t="str">
            <v>73-06.</v>
          </cell>
          <cell r="C116" t="str">
            <v>Perforador de roca s/orugas</v>
          </cell>
          <cell r="D116" t="str">
            <v>Ingersol Rand</v>
          </cell>
          <cell r="E116" t="str">
            <v>CM 225</v>
          </cell>
          <cell r="F116">
            <v>0</v>
          </cell>
          <cell r="G116">
            <v>4905</v>
          </cell>
          <cell r="H116">
            <v>0.33</v>
          </cell>
          <cell r="I116">
            <v>0.12</v>
          </cell>
          <cell r="J116">
            <v>0.45</v>
          </cell>
          <cell r="K116">
            <v>0.32</v>
          </cell>
          <cell r="L116">
            <v>0</v>
          </cell>
          <cell r="M116">
            <v>0</v>
          </cell>
          <cell r="N116">
            <v>0</v>
          </cell>
          <cell r="O116">
            <v>0</v>
          </cell>
        </row>
        <row r="117">
          <cell r="A117">
            <v>109</v>
          </cell>
          <cell r="B117" t="str">
            <v>82-02.</v>
          </cell>
          <cell r="C117" t="str">
            <v>Pilotera</v>
          </cell>
          <cell r="D117" t="str">
            <v xml:space="preserve">DD </v>
          </cell>
          <cell r="E117">
            <v>14</v>
          </cell>
          <cell r="F117">
            <v>10</v>
          </cell>
          <cell r="G117">
            <v>5000</v>
          </cell>
          <cell r="H117">
            <v>0.33</v>
          </cell>
          <cell r="I117">
            <v>0.13</v>
          </cell>
          <cell r="J117">
            <v>0.46</v>
          </cell>
          <cell r="K117">
            <v>0.32</v>
          </cell>
          <cell r="L117">
            <v>1.6</v>
          </cell>
          <cell r="M117">
            <v>0.66</v>
          </cell>
          <cell r="N117">
            <v>0.2</v>
          </cell>
          <cell r="O117">
            <v>0.8600000000000001</v>
          </cell>
        </row>
        <row r="118">
          <cell r="A118">
            <v>110</v>
          </cell>
          <cell r="C118" t="str">
            <v>Pisón vibratorio</v>
          </cell>
          <cell r="D118" t="str">
            <v>Meiho LJ</v>
          </cell>
          <cell r="E118" t="str">
            <v>-</v>
          </cell>
          <cell r="F118">
            <v>0</v>
          </cell>
          <cell r="G118">
            <v>0</v>
          </cell>
          <cell r="H118">
            <v>0</v>
          </cell>
          <cell r="I118">
            <v>0</v>
          </cell>
          <cell r="J118">
            <v>0</v>
          </cell>
          <cell r="K118">
            <v>0</v>
          </cell>
          <cell r="L118">
            <v>0</v>
          </cell>
          <cell r="M118">
            <v>0</v>
          </cell>
          <cell r="N118">
            <v>0</v>
          </cell>
          <cell r="O118">
            <v>0</v>
          </cell>
        </row>
        <row r="119">
          <cell r="A119">
            <v>111</v>
          </cell>
          <cell r="B119" t="str">
            <v>50-04.</v>
          </cell>
          <cell r="C119" t="str">
            <v>Planta asfáltica</v>
          </cell>
          <cell r="D119" t="str">
            <v xml:space="preserve">Barber Greene </v>
          </cell>
          <cell r="E119" t="str">
            <v>K50</v>
          </cell>
          <cell r="F119">
            <v>0</v>
          </cell>
          <cell r="G119">
            <v>380000</v>
          </cell>
          <cell r="H119">
            <v>25.33</v>
          </cell>
          <cell r="I119">
            <v>9.5</v>
          </cell>
          <cell r="J119">
            <v>34.83</v>
          </cell>
          <cell r="K119">
            <v>24.38</v>
          </cell>
          <cell r="L119">
            <v>0</v>
          </cell>
          <cell r="M119">
            <v>0</v>
          </cell>
          <cell r="N119">
            <v>0</v>
          </cell>
          <cell r="O119">
            <v>0</v>
          </cell>
        </row>
        <row r="120">
          <cell r="A120">
            <v>112</v>
          </cell>
          <cell r="B120" t="str">
            <v>50-05.</v>
          </cell>
          <cell r="C120" t="str">
            <v>Planta asfáltica</v>
          </cell>
          <cell r="D120" t="str">
            <v>Almeida</v>
          </cell>
          <cell r="E120" t="str">
            <v>Drum Mix</v>
          </cell>
          <cell r="F120">
            <v>0</v>
          </cell>
          <cell r="G120">
            <v>136000</v>
          </cell>
          <cell r="H120">
            <v>9.07</v>
          </cell>
          <cell r="I120">
            <v>3.4</v>
          </cell>
          <cell r="J120">
            <v>12.47</v>
          </cell>
          <cell r="K120">
            <v>8.73</v>
          </cell>
          <cell r="L120">
            <v>0</v>
          </cell>
          <cell r="M120">
            <v>0</v>
          </cell>
          <cell r="N120">
            <v>0</v>
          </cell>
          <cell r="O120">
            <v>0</v>
          </cell>
        </row>
        <row r="121">
          <cell r="A121">
            <v>113</v>
          </cell>
          <cell r="B121" t="str">
            <v>50-06.</v>
          </cell>
          <cell r="C121" t="str">
            <v>Planta asfáltica</v>
          </cell>
          <cell r="D121" t="str">
            <v>Ciber</v>
          </cell>
          <cell r="E121" t="str">
            <v>UADM-100</v>
          </cell>
          <cell r="F121">
            <v>0</v>
          </cell>
          <cell r="G121">
            <v>338500</v>
          </cell>
          <cell r="H121">
            <v>22.57</v>
          </cell>
          <cell r="I121">
            <v>8.4600000000000009</v>
          </cell>
          <cell r="J121">
            <v>31.03</v>
          </cell>
          <cell r="K121">
            <v>21.72</v>
          </cell>
          <cell r="L121">
            <v>0</v>
          </cell>
          <cell r="M121">
            <v>0</v>
          </cell>
          <cell r="N121">
            <v>0</v>
          </cell>
          <cell r="O121">
            <v>0</v>
          </cell>
        </row>
        <row r="122">
          <cell r="A122">
            <v>114</v>
          </cell>
          <cell r="B122" t="str">
            <v>57-01.</v>
          </cell>
          <cell r="C122" t="str">
            <v>Planta de estabilizado</v>
          </cell>
          <cell r="D122" t="str">
            <v xml:space="preserve">Cedarapids </v>
          </cell>
          <cell r="E122" t="str">
            <v xml:space="preserve"> 1D</v>
          </cell>
          <cell r="F122">
            <v>70</v>
          </cell>
          <cell r="G122">
            <v>6322</v>
          </cell>
          <cell r="H122">
            <v>0.42</v>
          </cell>
          <cell r="I122">
            <v>0.16</v>
          </cell>
          <cell r="J122">
            <v>0.57999999999999996</v>
          </cell>
          <cell r="K122">
            <v>0.41</v>
          </cell>
          <cell r="L122">
            <v>11.2</v>
          </cell>
          <cell r="M122">
            <v>4.59</v>
          </cell>
          <cell r="N122">
            <v>1.38</v>
          </cell>
          <cell r="O122">
            <v>5.97</v>
          </cell>
        </row>
        <row r="123">
          <cell r="A123">
            <v>115</v>
          </cell>
          <cell r="B123" t="str">
            <v>50-02.</v>
          </cell>
          <cell r="C123" t="str">
            <v xml:space="preserve">Planta de estabilizado </v>
          </cell>
          <cell r="D123" t="str">
            <v xml:space="preserve">Barber Greene </v>
          </cell>
          <cell r="E123" t="str">
            <v>KVD60</v>
          </cell>
          <cell r="F123">
            <v>0</v>
          </cell>
          <cell r="G123">
            <v>150000</v>
          </cell>
          <cell r="H123">
            <v>10</v>
          </cell>
          <cell r="I123">
            <v>3.75</v>
          </cell>
          <cell r="J123">
            <v>13.75</v>
          </cell>
          <cell r="K123">
            <v>9.6300000000000008</v>
          </cell>
          <cell r="L123">
            <v>0</v>
          </cell>
          <cell r="M123">
            <v>0</v>
          </cell>
          <cell r="N123">
            <v>0</v>
          </cell>
          <cell r="O123">
            <v>0</v>
          </cell>
        </row>
        <row r="124">
          <cell r="A124">
            <v>116</v>
          </cell>
          <cell r="B124" t="str">
            <v>70-01.</v>
          </cell>
          <cell r="C124" t="str">
            <v>Planta de hormigón</v>
          </cell>
          <cell r="D124" t="str">
            <v xml:space="preserve">Loro Parisini </v>
          </cell>
          <cell r="E124" t="str">
            <v xml:space="preserve"> M2800</v>
          </cell>
          <cell r="F124">
            <v>0</v>
          </cell>
          <cell r="G124">
            <v>1308</v>
          </cell>
          <cell r="H124">
            <v>0.09</v>
          </cell>
          <cell r="I124">
            <v>0.03</v>
          </cell>
          <cell r="J124">
            <v>0.12</v>
          </cell>
          <cell r="K124">
            <v>0.08</v>
          </cell>
          <cell r="L124">
            <v>0</v>
          </cell>
          <cell r="M124">
            <v>0</v>
          </cell>
          <cell r="N124">
            <v>0</v>
          </cell>
          <cell r="O124">
            <v>0</v>
          </cell>
        </row>
        <row r="125">
          <cell r="A125">
            <v>117</v>
          </cell>
          <cell r="B125" t="str">
            <v>70-03.</v>
          </cell>
          <cell r="C125" t="str">
            <v>Planta de hormigón</v>
          </cell>
          <cell r="D125" t="str">
            <v xml:space="preserve">Carlos Calvo </v>
          </cell>
          <cell r="E125">
            <v>1040</v>
          </cell>
          <cell r="F125">
            <v>0</v>
          </cell>
          <cell r="G125">
            <v>79000</v>
          </cell>
          <cell r="H125">
            <v>5.27</v>
          </cell>
          <cell r="I125">
            <v>1.98</v>
          </cell>
          <cell r="J125">
            <v>7.25</v>
          </cell>
          <cell r="K125">
            <v>5.08</v>
          </cell>
          <cell r="L125">
            <v>0</v>
          </cell>
          <cell r="M125">
            <v>0</v>
          </cell>
          <cell r="N125">
            <v>0</v>
          </cell>
          <cell r="O125">
            <v>0</v>
          </cell>
        </row>
        <row r="126">
          <cell r="A126">
            <v>118</v>
          </cell>
          <cell r="B126" t="str">
            <v>69-02.</v>
          </cell>
          <cell r="C126" t="str">
            <v>Planta dosificadora</v>
          </cell>
          <cell r="D126" t="str">
            <v>Rex Satelite</v>
          </cell>
          <cell r="E126" t="str">
            <v xml:space="preserve"> Jrs.</v>
          </cell>
          <cell r="F126">
            <v>25</v>
          </cell>
          <cell r="G126">
            <v>163000</v>
          </cell>
          <cell r="H126">
            <v>10.87</v>
          </cell>
          <cell r="I126">
            <v>4.08</v>
          </cell>
          <cell r="J126">
            <v>14.95</v>
          </cell>
          <cell r="K126">
            <v>10.47</v>
          </cell>
          <cell r="L126">
            <v>4</v>
          </cell>
          <cell r="M126">
            <v>1.64</v>
          </cell>
          <cell r="N126">
            <v>0.49</v>
          </cell>
          <cell r="O126">
            <v>2.13</v>
          </cell>
        </row>
        <row r="127">
          <cell r="A127">
            <v>119</v>
          </cell>
          <cell r="B127" t="str">
            <v>79-05.</v>
          </cell>
          <cell r="C127" t="str">
            <v>Rastra de discos</v>
          </cell>
          <cell r="D127" t="str">
            <v xml:space="preserve">Rome </v>
          </cell>
          <cell r="E127" t="str">
            <v>24/24</v>
          </cell>
          <cell r="F127">
            <v>0</v>
          </cell>
          <cell r="G127">
            <v>5800</v>
          </cell>
          <cell r="H127">
            <v>0.39</v>
          </cell>
          <cell r="I127">
            <v>0.15</v>
          </cell>
          <cell r="J127">
            <v>0.54</v>
          </cell>
          <cell r="K127">
            <v>0.38</v>
          </cell>
          <cell r="L127">
            <v>0</v>
          </cell>
          <cell r="M127">
            <v>0</v>
          </cell>
          <cell r="N127">
            <v>0</v>
          </cell>
          <cell r="O127">
            <v>0</v>
          </cell>
        </row>
        <row r="128">
          <cell r="A128">
            <v>120</v>
          </cell>
          <cell r="B128" t="str">
            <v>79-07.</v>
          </cell>
          <cell r="C128" t="str">
            <v>Rastra de discos</v>
          </cell>
          <cell r="D128" t="str">
            <v xml:space="preserve">Deutz </v>
          </cell>
          <cell r="E128" t="str">
            <v xml:space="preserve">DR4260 </v>
          </cell>
          <cell r="F128">
            <v>0</v>
          </cell>
          <cell r="G128">
            <v>12400</v>
          </cell>
          <cell r="H128">
            <v>0.83</v>
          </cell>
          <cell r="I128">
            <v>0.31</v>
          </cell>
          <cell r="J128">
            <v>1.1399999999999999</v>
          </cell>
          <cell r="K128">
            <v>0.8</v>
          </cell>
          <cell r="L128">
            <v>0</v>
          </cell>
          <cell r="M128">
            <v>0</v>
          </cell>
          <cell r="N128">
            <v>0</v>
          </cell>
          <cell r="O128">
            <v>0</v>
          </cell>
        </row>
        <row r="129">
          <cell r="A129">
            <v>121</v>
          </cell>
          <cell r="B129" t="str">
            <v>78-07.</v>
          </cell>
          <cell r="C129" t="str">
            <v>Recicladora</v>
          </cell>
          <cell r="D129" t="str">
            <v>Wirtgen</v>
          </cell>
          <cell r="E129" t="str">
            <v>WR 2500</v>
          </cell>
          <cell r="F129">
            <v>640</v>
          </cell>
          <cell r="G129">
            <v>490800</v>
          </cell>
          <cell r="H129">
            <v>32.72</v>
          </cell>
          <cell r="I129">
            <v>12.27</v>
          </cell>
          <cell r="J129">
            <v>44.989999999999995</v>
          </cell>
          <cell r="K129">
            <v>31.49</v>
          </cell>
          <cell r="L129">
            <v>102.4</v>
          </cell>
          <cell r="M129">
            <v>41.98</v>
          </cell>
          <cell r="N129">
            <v>12.59</v>
          </cell>
          <cell r="O129">
            <v>54.569999999999993</v>
          </cell>
        </row>
        <row r="130">
          <cell r="A130">
            <v>122</v>
          </cell>
          <cell r="B130" t="str">
            <v>20-11.</v>
          </cell>
          <cell r="C130" t="str">
            <v>Retroexcavadora s/orugas</v>
          </cell>
          <cell r="D130" t="str">
            <v>Poclain</v>
          </cell>
          <cell r="E130" t="str">
            <v>LC 80</v>
          </cell>
          <cell r="F130">
            <v>100</v>
          </cell>
          <cell r="G130">
            <v>26160</v>
          </cell>
          <cell r="H130">
            <v>1.74</v>
          </cell>
          <cell r="I130">
            <v>0.65</v>
          </cell>
          <cell r="J130">
            <v>2.39</v>
          </cell>
          <cell r="K130">
            <v>1.67</v>
          </cell>
          <cell r="L130">
            <v>16</v>
          </cell>
          <cell r="M130">
            <v>6.56</v>
          </cell>
          <cell r="N130">
            <v>1.97</v>
          </cell>
          <cell r="O130">
            <v>8.5299999999999994</v>
          </cell>
        </row>
        <row r="131">
          <cell r="A131">
            <v>123</v>
          </cell>
          <cell r="B131" t="str">
            <v>20-14.</v>
          </cell>
          <cell r="C131" t="str">
            <v>Retroexcavadora s/orugas</v>
          </cell>
          <cell r="D131" t="str">
            <v xml:space="preserve">Hidromac </v>
          </cell>
          <cell r="E131" t="str">
            <v>H-115</v>
          </cell>
          <cell r="F131">
            <v>150</v>
          </cell>
          <cell r="G131">
            <v>120000</v>
          </cell>
          <cell r="H131">
            <v>8</v>
          </cell>
          <cell r="I131">
            <v>3</v>
          </cell>
          <cell r="J131">
            <v>11</v>
          </cell>
          <cell r="K131">
            <v>7.7</v>
          </cell>
          <cell r="L131">
            <v>24</v>
          </cell>
          <cell r="M131">
            <v>9.84</v>
          </cell>
          <cell r="N131">
            <v>2.95</v>
          </cell>
          <cell r="O131">
            <v>12.79</v>
          </cell>
        </row>
        <row r="132">
          <cell r="A132">
            <v>124</v>
          </cell>
          <cell r="B132" t="str">
            <v>20-15.</v>
          </cell>
          <cell r="C132" t="str">
            <v>Retroexcavadora s/orugas</v>
          </cell>
          <cell r="D132" t="str">
            <v xml:space="preserve">Hidromac </v>
          </cell>
          <cell r="E132" t="str">
            <v xml:space="preserve"> H-145</v>
          </cell>
          <cell r="F132">
            <v>180</v>
          </cell>
          <cell r="G132">
            <v>140000</v>
          </cell>
          <cell r="H132">
            <v>9.33</v>
          </cell>
          <cell r="I132">
            <v>3.5</v>
          </cell>
          <cell r="J132">
            <v>12.83</v>
          </cell>
          <cell r="K132">
            <v>8.98</v>
          </cell>
          <cell r="L132">
            <v>28.8</v>
          </cell>
          <cell r="M132">
            <v>11.81</v>
          </cell>
          <cell r="N132">
            <v>3.54</v>
          </cell>
          <cell r="O132">
            <v>15.350000000000001</v>
          </cell>
        </row>
        <row r="133">
          <cell r="A133">
            <v>125</v>
          </cell>
          <cell r="B133" t="str">
            <v>20-16.</v>
          </cell>
          <cell r="C133" t="str">
            <v>Retroexcavadora s/orugas</v>
          </cell>
          <cell r="D133" t="str">
            <v xml:space="preserve">Hidromac </v>
          </cell>
          <cell r="E133" t="str">
            <v xml:space="preserve"> H210</v>
          </cell>
          <cell r="F133">
            <v>210</v>
          </cell>
          <cell r="G133">
            <v>175000</v>
          </cell>
          <cell r="H133">
            <v>11.67</v>
          </cell>
          <cell r="I133">
            <v>4.38</v>
          </cell>
          <cell r="J133">
            <v>16.05</v>
          </cell>
          <cell r="K133">
            <v>11.24</v>
          </cell>
          <cell r="L133">
            <v>33.6</v>
          </cell>
          <cell r="M133">
            <v>13.78</v>
          </cell>
          <cell r="N133">
            <v>4.13</v>
          </cell>
          <cell r="O133">
            <v>17.91</v>
          </cell>
        </row>
        <row r="134">
          <cell r="A134">
            <v>126</v>
          </cell>
          <cell r="B134" t="str">
            <v>20-17.</v>
          </cell>
          <cell r="C134" t="str">
            <v>Retroexcavadora s/orugas</v>
          </cell>
          <cell r="D134" t="str">
            <v xml:space="preserve">Hidromac </v>
          </cell>
          <cell r="E134" t="str">
            <v xml:space="preserve"> H75</v>
          </cell>
          <cell r="F134">
            <v>75</v>
          </cell>
          <cell r="G134">
            <v>8000</v>
          </cell>
          <cell r="H134">
            <v>0.53</v>
          </cell>
          <cell r="I134">
            <v>0.2</v>
          </cell>
          <cell r="J134">
            <v>0.73</v>
          </cell>
          <cell r="K134">
            <v>0.51</v>
          </cell>
          <cell r="L134">
            <v>12</v>
          </cell>
          <cell r="M134">
            <v>4.92</v>
          </cell>
          <cell r="N134">
            <v>1.48</v>
          </cell>
          <cell r="O134">
            <v>6.4</v>
          </cell>
        </row>
        <row r="135">
          <cell r="A135">
            <v>127</v>
          </cell>
          <cell r="B135" t="str">
            <v>20-18.</v>
          </cell>
          <cell r="C135" t="str">
            <v>Retroexcavadora s/orugas</v>
          </cell>
          <cell r="D135" t="str">
            <v xml:space="preserve">Hidromac </v>
          </cell>
          <cell r="E135" t="str">
            <v xml:space="preserve"> H85</v>
          </cell>
          <cell r="F135">
            <v>85</v>
          </cell>
          <cell r="G135">
            <v>105000</v>
          </cell>
          <cell r="H135">
            <v>7</v>
          </cell>
          <cell r="I135">
            <v>2.63</v>
          </cell>
          <cell r="J135">
            <v>9.629999999999999</v>
          </cell>
          <cell r="K135">
            <v>6.74</v>
          </cell>
          <cell r="L135">
            <v>13.6</v>
          </cell>
          <cell r="M135">
            <v>5.58</v>
          </cell>
          <cell r="N135">
            <v>1.67</v>
          </cell>
          <cell r="O135">
            <v>7.25</v>
          </cell>
        </row>
        <row r="136">
          <cell r="A136">
            <v>128</v>
          </cell>
          <cell r="B136" t="str">
            <v>48-01.</v>
          </cell>
          <cell r="C136" t="str">
            <v xml:space="preserve">Revocadora </v>
          </cell>
          <cell r="D136" t="str">
            <v>Aliva</v>
          </cell>
          <cell r="E136">
            <v>300</v>
          </cell>
          <cell r="F136">
            <v>0</v>
          </cell>
          <cell r="G136">
            <v>10300</v>
          </cell>
          <cell r="H136">
            <v>0.69</v>
          </cell>
          <cell r="I136">
            <v>0.26</v>
          </cell>
          <cell r="J136">
            <v>0.95</v>
          </cell>
          <cell r="K136">
            <v>0.67</v>
          </cell>
          <cell r="L136">
            <v>0</v>
          </cell>
          <cell r="M136">
            <v>0</v>
          </cell>
          <cell r="N136">
            <v>0</v>
          </cell>
          <cell r="O136">
            <v>0</v>
          </cell>
        </row>
        <row r="137">
          <cell r="A137">
            <v>129</v>
          </cell>
          <cell r="B137" t="str">
            <v>37/1-05.</v>
          </cell>
          <cell r="C137" t="str">
            <v>Rodillo neumático autopropulsado</v>
          </cell>
          <cell r="D137" t="str">
            <v>Albaret Isopactor</v>
          </cell>
          <cell r="E137" t="str">
            <v>-</v>
          </cell>
          <cell r="F137">
            <v>136</v>
          </cell>
          <cell r="G137">
            <v>18530</v>
          </cell>
          <cell r="H137">
            <v>1.24</v>
          </cell>
          <cell r="I137">
            <v>0.46</v>
          </cell>
          <cell r="J137">
            <v>1.7</v>
          </cell>
          <cell r="K137">
            <v>1.19</v>
          </cell>
          <cell r="L137">
            <v>21.76</v>
          </cell>
          <cell r="M137">
            <v>8.92</v>
          </cell>
          <cell r="N137">
            <v>2.68</v>
          </cell>
          <cell r="O137">
            <v>11.6</v>
          </cell>
        </row>
        <row r="138">
          <cell r="A138">
            <v>130</v>
          </cell>
          <cell r="B138" t="str">
            <v>37/1-11.</v>
          </cell>
          <cell r="C138" t="str">
            <v>Rodillo neumático autopropulsado</v>
          </cell>
          <cell r="D138" t="str">
            <v xml:space="preserve">E &amp; M </v>
          </cell>
          <cell r="E138" t="str">
            <v>CP 3000</v>
          </cell>
          <cell r="F138">
            <v>125</v>
          </cell>
          <cell r="G138">
            <v>71700</v>
          </cell>
          <cell r="H138">
            <v>4.78</v>
          </cell>
          <cell r="I138">
            <v>1.79</v>
          </cell>
          <cell r="J138">
            <v>6.57</v>
          </cell>
          <cell r="K138">
            <v>4.5999999999999996</v>
          </cell>
          <cell r="L138">
            <v>20</v>
          </cell>
          <cell r="M138">
            <v>8.1999999999999993</v>
          </cell>
          <cell r="N138">
            <v>2.46</v>
          </cell>
          <cell r="O138">
            <v>10.66</v>
          </cell>
        </row>
        <row r="139">
          <cell r="A139">
            <v>131</v>
          </cell>
          <cell r="B139" t="str">
            <v>37/1-12.</v>
          </cell>
          <cell r="C139" t="str">
            <v>Rodillo neumático autopropulsado</v>
          </cell>
          <cell r="D139" t="str">
            <v xml:space="preserve">Dynapac </v>
          </cell>
          <cell r="E139" t="str">
            <v xml:space="preserve"> CP30</v>
          </cell>
          <cell r="F139">
            <v>100</v>
          </cell>
          <cell r="G139">
            <v>80000</v>
          </cell>
          <cell r="H139">
            <v>5.33</v>
          </cell>
          <cell r="I139">
            <v>2</v>
          </cell>
          <cell r="J139">
            <v>7.33</v>
          </cell>
          <cell r="K139">
            <v>5.13</v>
          </cell>
          <cell r="L139">
            <v>16</v>
          </cell>
          <cell r="M139">
            <v>6.56</v>
          </cell>
          <cell r="N139">
            <v>1.97</v>
          </cell>
          <cell r="O139">
            <v>8.5299999999999994</v>
          </cell>
        </row>
        <row r="140">
          <cell r="A140">
            <v>132</v>
          </cell>
          <cell r="B140" t="str">
            <v>37/1-13.</v>
          </cell>
          <cell r="C140" t="str">
            <v>Rodillo neumático autopropulsado</v>
          </cell>
          <cell r="D140" t="str">
            <v xml:space="preserve">Dynapac </v>
          </cell>
          <cell r="E140" t="str">
            <v>CP271</v>
          </cell>
          <cell r="F140">
            <v>100</v>
          </cell>
          <cell r="G140">
            <v>80000</v>
          </cell>
          <cell r="H140">
            <v>5.33</v>
          </cell>
          <cell r="I140">
            <v>2</v>
          </cell>
          <cell r="J140">
            <v>7.33</v>
          </cell>
          <cell r="K140">
            <v>5.13</v>
          </cell>
          <cell r="L140">
            <v>16</v>
          </cell>
          <cell r="M140">
            <v>6.56</v>
          </cell>
          <cell r="N140">
            <v>1.97</v>
          </cell>
          <cell r="O140">
            <v>8.5299999999999994</v>
          </cell>
        </row>
        <row r="141">
          <cell r="A141">
            <v>133</v>
          </cell>
          <cell r="B141" t="str">
            <v>37/2-17.</v>
          </cell>
          <cell r="C141" t="str">
            <v>Rodillo neumático de tiro</v>
          </cell>
          <cell r="D141" t="str">
            <v>Maquivial</v>
          </cell>
          <cell r="E141" t="str">
            <v>Simple</v>
          </cell>
          <cell r="F141">
            <v>0</v>
          </cell>
          <cell r="G141">
            <v>10000</v>
          </cell>
          <cell r="H141">
            <v>0.67</v>
          </cell>
          <cell r="I141">
            <v>0.25</v>
          </cell>
          <cell r="J141">
            <v>0.92</v>
          </cell>
          <cell r="K141">
            <v>0.64</v>
          </cell>
          <cell r="L141">
            <v>0</v>
          </cell>
          <cell r="M141">
            <v>0</v>
          </cell>
          <cell r="N141">
            <v>0</v>
          </cell>
          <cell r="O141">
            <v>0</v>
          </cell>
        </row>
        <row r="142">
          <cell r="A142">
            <v>134</v>
          </cell>
          <cell r="B142" t="str">
            <v>38-11.</v>
          </cell>
          <cell r="C142" t="str">
            <v>Rodillo PC de tiro</v>
          </cell>
          <cell r="D142" t="str">
            <v xml:space="preserve">Elcon </v>
          </cell>
          <cell r="E142" t="str">
            <v xml:space="preserve"> PC 15-2</v>
          </cell>
          <cell r="F142">
            <v>0</v>
          </cell>
          <cell r="G142">
            <v>5000</v>
          </cell>
          <cell r="H142">
            <v>0.33</v>
          </cell>
          <cell r="I142">
            <v>0.13</v>
          </cell>
          <cell r="J142">
            <v>0.46</v>
          </cell>
          <cell r="K142">
            <v>0.32</v>
          </cell>
          <cell r="L142">
            <v>0</v>
          </cell>
          <cell r="M142">
            <v>0</v>
          </cell>
          <cell r="N142">
            <v>0</v>
          </cell>
          <cell r="O142">
            <v>0</v>
          </cell>
        </row>
        <row r="143">
          <cell r="A143">
            <v>135</v>
          </cell>
          <cell r="B143" t="str">
            <v>38-17.</v>
          </cell>
          <cell r="C143" t="str">
            <v>Rodillo PC de tiro doble</v>
          </cell>
          <cell r="D143" t="str">
            <v>Maquivial</v>
          </cell>
          <cell r="E143" t="str">
            <v>Doble</v>
          </cell>
          <cell r="F143">
            <v>0</v>
          </cell>
          <cell r="G143">
            <v>10000</v>
          </cell>
          <cell r="H143">
            <v>0.67</v>
          </cell>
          <cell r="I143">
            <v>0.25</v>
          </cell>
          <cell r="J143">
            <v>0.92</v>
          </cell>
          <cell r="K143">
            <v>0.64</v>
          </cell>
          <cell r="L143">
            <v>0</v>
          </cell>
          <cell r="M143">
            <v>0</v>
          </cell>
          <cell r="N143">
            <v>0</v>
          </cell>
          <cell r="O143">
            <v>0</v>
          </cell>
        </row>
        <row r="144">
          <cell r="A144">
            <v>136</v>
          </cell>
          <cell r="B144" t="str">
            <v>35-27.</v>
          </cell>
          <cell r="C144" t="str">
            <v xml:space="preserve">Rodillo vibrante liso </v>
          </cell>
          <cell r="D144" t="str">
            <v xml:space="preserve">Indhor </v>
          </cell>
          <cell r="E144" t="str">
            <v xml:space="preserve"> RV75</v>
          </cell>
          <cell r="F144">
            <v>8</v>
          </cell>
          <cell r="G144">
            <v>8700</v>
          </cell>
          <cell r="H144">
            <v>0.57999999999999996</v>
          </cell>
          <cell r="I144">
            <v>0.22</v>
          </cell>
          <cell r="J144">
            <v>0.79999999999999993</v>
          </cell>
          <cell r="K144">
            <v>0.56000000000000005</v>
          </cell>
          <cell r="L144">
            <v>1.28</v>
          </cell>
          <cell r="M144">
            <v>0.52</v>
          </cell>
          <cell r="N144">
            <v>0.16</v>
          </cell>
          <cell r="O144">
            <v>0.68</v>
          </cell>
        </row>
        <row r="145">
          <cell r="A145">
            <v>137</v>
          </cell>
          <cell r="B145" t="str">
            <v>35-26.</v>
          </cell>
          <cell r="C145" t="str">
            <v>Rodillo vibrante liso de tiro</v>
          </cell>
          <cell r="D145" t="str">
            <v>Tortone</v>
          </cell>
          <cell r="E145" t="str">
            <v>RV5</v>
          </cell>
          <cell r="F145">
            <v>8</v>
          </cell>
          <cell r="G145">
            <v>7000</v>
          </cell>
          <cell r="H145">
            <v>0.47</v>
          </cell>
          <cell r="I145">
            <v>0.18</v>
          </cell>
          <cell r="J145">
            <v>0.64999999999999991</v>
          </cell>
          <cell r="K145">
            <v>0.46</v>
          </cell>
          <cell r="L145">
            <v>1.28</v>
          </cell>
          <cell r="M145">
            <v>0.52</v>
          </cell>
          <cell r="N145">
            <v>0.16</v>
          </cell>
          <cell r="O145">
            <v>0.68</v>
          </cell>
        </row>
        <row r="146">
          <cell r="A146">
            <v>138</v>
          </cell>
          <cell r="B146" t="str">
            <v>36-02.</v>
          </cell>
          <cell r="C146" t="str">
            <v>Rodillo vibrante PC</v>
          </cell>
          <cell r="D146" t="str">
            <v xml:space="preserve">Dynapac </v>
          </cell>
          <cell r="E146" t="str">
            <v>CF 33</v>
          </cell>
          <cell r="F146">
            <v>32</v>
          </cell>
          <cell r="G146">
            <v>436</v>
          </cell>
          <cell r="H146">
            <v>0.03</v>
          </cell>
          <cell r="I146">
            <v>0.01</v>
          </cell>
          <cell r="J146">
            <v>0.04</v>
          </cell>
          <cell r="K146">
            <v>0.03</v>
          </cell>
          <cell r="L146">
            <v>5.12</v>
          </cell>
          <cell r="M146">
            <v>2.1</v>
          </cell>
          <cell r="N146">
            <v>0.63</v>
          </cell>
          <cell r="O146">
            <v>2.73</v>
          </cell>
        </row>
        <row r="147">
          <cell r="A147">
            <v>139</v>
          </cell>
          <cell r="B147" t="str">
            <v>08/1-10.</v>
          </cell>
          <cell r="C147" t="str">
            <v>Semi-remolque volcador</v>
          </cell>
          <cell r="D147" t="str">
            <v>Randon</v>
          </cell>
          <cell r="E147" t="str">
            <v>Volcador</v>
          </cell>
          <cell r="F147">
            <v>0</v>
          </cell>
          <cell r="G147">
            <v>25000</v>
          </cell>
          <cell r="H147">
            <v>1.67</v>
          </cell>
          <cell r="I147">
            <v>0.63</v>
          </cell>
          <cell r="J147">
            <v>2.2999999999999998</v>
          </cell>
          <cell r="K147">
            <v>1.61</v>
          </cell>
          <cell r="L147">
            <v>0</v>
          </cell>
          <cell r="M147">
            <v>0</v>
          </cell>
          <cell r="N147">
            <v>0</v>
          </cell>
          <cell r="O147">
            <v>0</v>
          </cell>
        </row>
        <row r="148">
          <cell r="A148">
            <v>140</v>
          </cell>
          <cell r="B148" t="str">
            <v>s/nº</v>
          </cell>
          <cell r="C148" t="str">
            <v>Tanque aéreo 2.23x5.25 mts</v>
          </cell>
          <cell r="D148" t="str">
            <v>-</v>
          </cell>
          <cell r="E148" t="str">
            <v>-</v>
          </cell>
          <cell r="F148">
            <v>0</v>
          </cell>
          <cell r="G148">
            <v>2970</v>
          </cell>
          <cell r="H148">
            <v>0.2</v>
          </cell>
          <cell r="I148">
            <v>7.0000000000000007E-2</v>
          </cell>
          <cell r="J148">
            <v>0.27</v>
          </cell>
          <cell r="K148">
            <v>0.19</v>
          </cell>
          <cell r="L148">
            <v>0</v>
          </cell>
          <cell r="M148">
            <v>0</v>
          </cell>
          <cell r="N148">
            <v>0</v>
          </cell>
          <cell r="O148">
            <v>0</v>
          </cell>
        </row>
        <row r="149">
          <cell r="A149">
            <v>141</v>
          </cell>
          <cell r="B149" t="str">
            <v>s/nº</v>
          </cell>
          <cell r="C149" t="str">
            <v>Tanque aéreo 2.23x7.87 mts</v>
          </cell>
          <cell r="D149" t="str">
            <v>-</v>
          </cell>
          <cell r="E149" t="str">
            <v>-</v>
          </cell>
          <cell r="F149">
            <v>0</v>
          </cell>
          <cell r="G149">
            <v>3466.25</v>
          </cell>
          <cell r="H149">
            <v>0.23</v>
          </cell>
          <cell r="I149">
            <v>0.09</v>
          </cell>
          <cell r="J149">
            <v>0.32</v>
          </cell>
          <cell r="K149">
            <v>0.22</v>
          </cell>
          <cell r="L149">
            <v>0</v>
          </cell>
          <cell r="M149">
            <v>0</v>
          </cell>
          <cell r="N149">
            <v>0</v>
          </cell>
          <cell r="O149">
            <v>0</v>
          </cell>
        </row>
        <row r="150">
          <cell r="A150">
            <v>142</v>
          </cell>
          <cell r="B150" t="str">
            <v>52-10.</v>
          </cell>
          <cell r="C150" t="str">
            <v>Terminador de asfalto s/neumáticos</v>
          </cell>
          <cell r="D150" t="str">
            <v xml:space="preserve">Barber Greene </v>
          </cell>
          <cell r="E150" t="str">
            <v xml:space="preserve"> BG230</v>
          </cell>
          <cell r="F150">
            <v>105</v>
          </cell>
          <cell r="G150">
            <v>158600</v>
          </cell>
          <cell r="H150">
            <v>10.57</v>
          </cell>
          <cell r="I150">
            <v>3.97</v>
          </cell>
          <cell r="J150">
            <v>14.540000000000001</v>
          </cell>
          <cell r="K150">
            <v>10.18</v>
          </cell>
          <cell r="L150">
            <v>16.8</v>
          </cell>
          <cell r="M150">
            <v>6.89</v>
          </cell>
          <cell r="N150">
            <v>2.0699999999999998</v>
          </cell>
          <cell r="O150">
            <v>8.9599999999999991</v>
          </cell>
        </row>
        <row r="151">
          <cell r="A151">
            <v>143</v>
          </cell>
          <cell r="B151" t="str">
            <v>52-11.</v>
          </cell>
          <cell r="C151" t="str">
            <v>Terminador de asfalto s/neumáticos</v>
          </cell>
          <cell r="D151" t="str">
            <v>Vogele</v>
          </cell>
          <cell r="E151" t="str">
            <v>Super 1600</v>
          </cell>
          <cell r="F151">
            <v>107</v>
          </cell>
          <cell r="G151">
            <v>209100</v>
          </cell>
          <cell r="H151">
            <v>13.94</v>
          </cell>
          <cell r="I151">
            <v>5.23</v>
          </cell>
          <cell r="J151">
            <v>19.170000000000002</v>
          </cell>
          <cell r="K151">
            <v>13.42</v>
          </cell>
          <cell r="L151">
            <v>17.12</v>
          </cell>
          <cell r="M151">
            <v>7.02</v>
          </cell>
          <cell r="N151">
            <v>2.11</v>
          </cell>
          <cell r="O151">
            <v>9.129999999999999</v>
          </cell>
        </row>
        <row r="152">
          <cell r="A152">
            <v>144</v>
          </cell>
          <cell r="B152" t="str">
            <v>52-07.</v>
          </cell>
          <cell r="C152" t="str">
            <v>Terminadora de asfalto s/orugas</v>
          </cell>
          <cell r="D152" t="str">
            <v xml:space="preserve">Barber Greene </v>
          </cell>
          <cell r="E152" t="str">
            <v>SA 41</v>
          </cell>
          <cell r="F152">
            <v>62</v>
          </cell>
          <cell r="G152">
            <v>150000</v>
          </cell>
          <cell r="H152">
            <v>10</v>
          </cell>
          <cell r="I152">
            <v>3.75</v>
          </cell>
          <cell r="J152">
            <v>13.75</v>
          </cell>
          <cell r="K152">
            <v>9.6300000000000008</v>
          </cell>
          <cell r="L152">
            <v>9.92</v>
          </cell>
          <cell r="M152">
            <v>4.07</v>
          </cell>
          <cell r="N152">
            <v>1.22</v>
          </cell>
          <cell r="O152">
            <v>5.29</v>
          </cell>
        </row>
        <row r="153">
          <cell r="A153">
            <v>145</v>
          </cell>
          <cell r="B153" t="str">
            <v>10-21.</v>
          </cell>
          <cell r="C153" t="str">
            <v>Topador s/orugas</v>
          </cell>
          <cell r="D153" t="str">
            <v>Caterpillar</v>
          </cell>
          <cell r="E153" t="str">
            <v xml:space="preserve"> D-8H</v>
          </cell>
          <cell r="F153">
            <v>280</v>
          </cell>
          <cell r="G153">
            <v>7848</v>
          </cell>
          <cell r="H153">
            <v>0.52</v>
          </cell>
          <cell r="I153">
            <v>0.2</v>
          </cell>
          <cell r="J153">
            <v>0.72</v>
          </cell>
          <cell r="K153">
            <v>0.5</v>
          </cell>
          <cell r="L153">
            <v>44.8</v>
          </cell>
          <cell r="M153">
            <v>18.37</v>
          </cell>
          <cell r="N153">
            <v>5.51</v>
          </cell>
          <cell r="O153">
            <v>23.880000000000003</v>
          </cell>
        </row>
        <row r="154">
          <cell r="A154">
            <v>146</v>
          </cell>
          <cell r="B154" t="str">
            <v>10-29.</v>
          </cell>
          <cell r="C154" t="str">
            <v>Topador s/orugas</v>
          </cell>
          <cell r="D154" t="str">
            <v>Caterpillar</v>
          </cell>
          <cell r="E154" t="str">
            <v xml:space="preserve"> D-7 G</v>
          </cell>
          <cell r="F154">
            <v>200</v>
          </cell>
          <cell r="G154">
            <v>250000</v>
          </cell>
          <cell r="H154">
            <v>16.670000000000002</v>
          </cell>
          <cell r="I154">
            <v>6.25</v>
          </cell>
          <cell r="J154">
            <v>22.92</v>
          </cell>
          <cell r="K154">
            <v>16.04</v>
          </cell>
          <cell r="L154">
            <v>32</v>
          </cell>
          <cell r="M154">
            <v>13.12</v>
          </cell>
          <cell r="N154">
            <v>3.94</v>
          </cell>
          <cell r="O154">
            <v>17.059999999999999</v>
          </cell>
        </row>
        <row r="155">
          <cell r="A155">
            <v>147</v>
          </cell>
          <cell r="B155" t="str">
            <v>10-30.</v>
          </cell>
          <cell r="C155" t="str">
            <v>Topador s/orugas</v>
          </cell>
          <cell r="D155" t="str">
            <v>Caterpillar</v>
          </cell>
          <cell r="E155" t="str">
            <v xml:space="preserve"> D-8 K</v>
          </cell>
          <cell r="F155">
            <v>300</v>
          </cell>
          <cell r="G155">
            <v>380000</v>
          </cell>
          <cell r="H155">
            <v>25.33</v>
          </cell>
          <cell r="I155">
            <v>9.5</v>
          </cell>
          <cell r="J155">
            <v>34.83</v>
          </cell>
          <cell r="K155">
            <v>24.38</v>
          </cell>
          <cell r="L155">
            <v>48</v>
          </cell>
          <cell r="M155">
            <v>19.68</v>
          </cell>
          <cell r="N155">
            <v>5.9</v>
          </cell>
          <cell r="O155">
            <v>25.58</v>
          </cell>
        </row>
        <row r="156">
          <cell r="A156">
            <v>148</v>
          </cell>
          <cell r="B156" t="str">
            <v>10-35.</v>
          </cell>
          <cell r="C156" t="str">
            <v>Topador s/orugas</v>
          </cell>
          <cell r="D156" t="str">
            <v>Komatsu</v>
          </cell>
          <cell r="E156" t="str">
            <v xml:space="preserve"> D-50</v>
          </cell>
          <cell r="F156">
            <v>110</v>
          </cell>
          <cell r="G156">
            <v>120000</v>
          </cell>
          <cell r="H156">
            <v>8</v>
          </cell>
          <cell r="I156">
            <v>3</v>
          </cell>
          <cell r="J156">
            <v>11</v>
          </cell>
          <cell r="K156">
            <v>7.7</v>
          </cell>
          <cell r="L156">
            <v>17.600000000000001</v>
          </cell>
          <cell r="M156">
            <v>7.22</v>
          </cell>
          <cell r="N156">
            <v>2.17</v>
          </cell>
          <cell r="O156">
            <v>9.39</v>
          </cell>
        </row>
        <row r="157">
          <cell r="A157">
            <v>149</v>
          </cell>
          <cell r="B157" t="str">
            <v>10-38.</v>
          </cell>
          <cell r="C157" t="str">
            <v>Topador s/orugas</v>
          </cell>
          <cell r="D157" t="str">
            <v xml:space="preserve">Dresser </v>
          </cell>
          <cell r="E157" t="str">
            <v xml:space="preserve"> TD20G</v>
          </cell>
          <cell r="F157">
            <v>243</v>
          </cell>
          <cell r="G157">
            <v>113000</v>
          </cell>
          <cell r="H157">
            <v>7.53</v>
          </cell>
          <cell r="I157">
            <v>2.83</v>
          </cell>
          <cell r="J157">
            <v>10.36</v>
          </cell>
          <cell r="K157">
            <v>7.25</v>
          </cell>
          <cell r="L157">
            <v>38.880000000000003</v>
          </cell>
          <cell r="M157">
            <v>15.94</v>
          </cell>
          <cell r="N157">
            <v>4.78</v>
          </cell>
          <cell r="O157">
            <v>20.72</v>
          </cell>
        </row>
        <row r="158">
          <cell r="A158">
            <v>150</v>
          </cell>
          <cell r="B158" t="str">
            <v>22-03.</v>
          </cell>
          <cell r="C158" t="str">
            <v>Torre ascensor</v>
          </cell>
          <cell r="D158" t="str">
            <v>Crown</v>
          </cell>
          <cell r="E158" t="str">
            <v>-</v>
          </cell>
          <cell r="F158">
            <v>25</v>
          </cell>
          <cell r="G158">
            <v>4142</v>
          </cell>
          <cell r="H158">
            <v>0.28000000000000003</v>
          </cell>
          <cell r="I158">
            <v>0.1</v>
          </cell>
          <cell r="J158">
            <v>0.38</v>
          </cell>
          <cell r="K158">
            <v>0.27</v>
          </cell>
          <cell r="L158">
            <v>4</v>
          </cell>
          <cell r="M158">
            <v>1.64</v>
          </cell>
          <cell r="N158">
            <v>0.49</v>
          </cell>
          <cell r="O158">
            <v>2.13</v>
          </cell>
        </row>
        <row r="159">
          <cell r="A159">
            <v>151</v>
          </cell>
          <cell r="B159" t="str">
            <v>22-01.</v>
          </cell>
          <cell r="C159" t="str">
            <v>Torre de elevación</v>
          </cell>
          <cell r="D159" t="str">
            <v xml:space="preserve">Dobe </v>
          </cell>
          <cell r="E159" t="str">
            <v>-</v>
          </cell>
          <cell r="F159">
            <v>10</v>
          </cell>
          <cell r="G159">
            <v>3052</v>
          </cell>
          <cell r="H159">
            <v>0.2</v>
          </cell>
          <cell r="I159">
            <v>0.08</v>
          </cell>
          <cell r="J159">
            <v>0.28000000000000003</v>
          </cell>
          <cell r="K159">
            <v>0.2</v>
          </cell>
          <cell r="L159">
            <v>1.6</v>
          </cell>
          <cell r="M159">
            <v>0.66</v>
          </cell>
          <cell r="N159">
            <v>0.2</v>
          </cell>
          <cell r="O159">
            <v>0.8600000000000001</v>
          </cell>
        </row>
        <row r="160">
          <cell r="A160">
            <v>152</v>
          </cell>
          <cell r="B160" t="str">
            <v>33-01.</v>
          </cell>
          <cell r="C160" t="str">
            <v>Tractor doble tracción</v>
          </cell>
          <cell r="D160" t="str">
            <v>Zanello</v>
          </cell>
          <cell r="E160" t="str">
            <v>4-200</v>
          </cell>
          <cell r="F160">
            <v>157</v>
          </cell>
          <cell r="G160">
            <v>36000</v>
          </cell>
          <cell r="H160">
            <v>2.4</v>
          </cell>
          <cell r="I160">
            <v>0.9</v>
          </cell>
          <cell r="J160">
            <v>3.3</v>
          </cell>
          <cell r="K160">
            <v>2.31</v>
          </cell>
          <cell r="L160">
            <v>25.12</v>
          </cell>
          <cell r="M160">
            <v>10.3</v>
          </cell>
          <cell r="N160">
            <v>3.09</v>
          </cell>
          <cell r="O160">
            <v>13.39</v>
          </cell>
        </row>
        <row r="161">
          <cell r="A161">
            <v>153</v>
          </cell>
          <cell r="B161" t="str">
            <v>11-43.</v>
          </cell>
          <cell r="C161" t="str">
            <v>Tractor s/neumáticos</v>
          </cell>
          <cell r="D161" t="str">
            <v xml:space="preserve">Deutz </v>
          </cell>
          <cell r="E161" t="str">
            <v xml:space="preserve"> A-85</v>
          </cell>
          <cell r="F161">
            <v>100</v>
          </cell>
          <cell r="G161">
            <v>26000</v>
          </cell>
          <cell r="H161">
            <v>1.73</v>
          </cell>
          <cell r="I161">
            <v>0.65</v>
          </cell>
          <cell r="J161">
            <v>2.38</v>
          </cell>
          <cell r="K161">
            <v>1.67</v>
          </cell>
          <cell r="L161">
            <v>16</v>
          </cell>
          <cell r="M161">
            <v>6.56</v>
          </cell>
          <cell r="N161">
            <v>1.97</v>
          </cell>
          <cell r="O161">
            <v>8.5299999999999994</v>
          </cell>
        </row>
        <row r="162">
          <cell r="A162">
            <v>154</v>
          </cell>
          <cell r="B162" t="str">
            <v>11-45.</v>
          </cell>
          <cell r="C162" t="str">
            <v>Tractor s/neumáticos</v>
          </cell>
          <cell r="D162" t="str">
            <v xml:space="preserve">Deutz </v>
          </cell>
          <cell r="E162" t="str">
            <v xml:space="preserve"> A-130</v>
          </cell>
          <cell r="F162">
            <v>140</v>
          </cell>
          <cell r="G162">
            <v>35000</v>
          </cell>
          <cell r="H162">
            <v>2.33</v>
          </cell>
          <cell r="I162">
            <v>0.88</v>
          </cell>
          <cell r="J162">
            <v>3.21</v>
          </cell>
          <cell r="K162">
            <v>2.25</v>
          </cell>
          <cell r="L162">
            <v>22.4</v>
          </cell>
          <cell r="M162">
            <v>9.18</v>
          </cell>
          <cell r="N162">
            <v>2.75</v>
          </cell>
          <cell r="O162">
            <v>11.93</v>
          </cell>
        </row>
        <row r="163">
          <cell r="A163">
            <v>155</v>
          </cell>
          <cell r="B163" t="str">
            <v>11-54.</v>
          </cell>
          <cell r="C163" t="str">
            <v>Tractor s/neumáticos</v>
          </cell>
          <cell r="D163" t="str">
            <v xml:space="preserve">Deutz </v>
          </cell>
          <cell r="E163" t="str">
            <v xml:space="preserve"> A-144</v>
          </cell>
          <cell r="F163">
            <v>145</v>
          </cell>
          <cell r="G163">
            <v>35000</v>
          </cell>
          <cell r="H163">
            <v>2.33</v>
          </cell>
          <cell r="I163">
            <v>0.88</v>
          </cell>
          <cell r="J163">
            <v>3.21</v>
          </cell>
          <cell r="K163">
            <v>2.25</v>
          </cell>
          <cell r="L163">
            <v>23.2</v>
          </cell>
          <cell r="M163">
            <v>9.51</v>
          </cell>
          <cell r="N163">
            <v>2.85</v>
          </cell>
          <cell r="O163">
            <v>12.36</v>
          </cell>
        </row>
        <row r="164">
          <cell r="A164">
            <v>156</v>
          </cell>
          <cell r="B164" t="str">
            <v>11-57.</v>
          </cell>
          <cell r="C164" t="str">
            <v>Tractor s/neumáticos</v>
          </cell>
          <cell r="D164" t="str">
            <v xml:space="preserve">Deutz </v>
          </cell>
          <cell r="E164" t="str">
            <v>AX4-160</v>
          </cell>
          <cell r="F164">
            <v>172</v>
          </cell>
          <cell r="G164">
            <v>45000</v>
          </cell>
          <cell r="H164">
            <v>3</v>
          </cell>
          <cell r="I164">
            <v>1.1299999999999999</v>
          </cell>
          <cell r="J164">
            <v>4.13</v>
          </cell>
          <cell r="K164">
            <v>2.89</v>
          </cell>
          <cell r="L164">
            <v>27.52</v>
          </cell>
          <cell r="M164">
            <v>11.28</v>
          </cell>
          <cell r="N164">
            <v>3.38</v>
          </cell>
          <cell r="O164">
            <v>14.66</v>
          </cell>
        </row>
        <row r="165">
          <cell r="A165">
            <v>157</v>
          </cell>
          <cell r="B165" t="str">
            <v>11-58.</v>
          </cell>
          <cell r="C165" t="str">
            <v>Tractor s/neumáticos</v>
          </cell>
          <cell r="D165" t="str">
            <v xml:space="preserve">Deutz </v>
          </cell>
          <cell r="E165" t="str">
            <v xml:space="preserve"> AX4-190</v>
          </cell>
          <cell r="F165">
            <v>210</v>
          </cell>
          <cell r="G165">
            <v>63200</v>
          </cell>
          <cell r="H165">
            <v>4.21</v>
          </cell>
          <cell r="I165">
            <v>1.58</v>
          </cell>
          <cell r="J165">
            <v>5.79</v>
          </cell>
          <cell r="K165">
            <v>4.05</v>
          </cell>
          <cell r="L165">
            <v>33.6</v>
          </cell>
          <cell r="M165">
            <v>13.78</v>
          </cell>
          <cell r="N165">
            <v>4.13</v>
          </cell>
          <cell r="O165">
            <v>17.91</v>
          </cell>
        </row>
        <row r="166">
          <cell r="A166">
            <v>158</v>
          </cell>
          <cell r="B166" t="str">
            <v>11-59.</v>
          </cell>
          <cell r="C166" t="str">
            <v>Tractor s/neumáticos</v>
          </cell>
          <cell r="D166" t="str">
            <v xml:space="preserve">Deutz </v>
          </cell>
          <cell r="E166" t="str">
            <v xml:space="preserve"> AX4-120</v>
          </cell>
          <cell r="F166">
            <v>120</v>
          </cell>
          <cell r="G166">
            <v>29400</v>
          </cell>
          <cell r="H166">
            <v>1.96</v>
          </cell>
          <cell r="I166">
            <v>0.74</v>
          </cell>
          <cell r="J166">
            <v>2.7</v>
          </cell>
          <cell r="K166">
            <v>1.89</v>
          </cell>
          <cell r="L166">
            <v>19.2</v>
          </cell>
          <cell r="M166">
            <v>7.87</v>
          </cell>
          <cell r="N166">
            <v>2.36</v>
          </cell>
          <cell r="O166">
            <v>10.23</v>
          </cell>
        </row>
        <row r="167">
          <cell r="A167">
            <v>159</v>
          </cell>
          <cell r="B167" t="str">
            <v>11-56.</v>
          </cell>
          <cell r="C167" t="str">
            <v>Tractor s/neumáticos cultivador</v>
          </cell>
          <cell r="D167" t="str">
            <v xml:space="preserve">Goldoni </v>
          </cell>
          <cell r="E167">
            <v>928</v>
          </cell>
          <cell r="F167">
            <v>28</v>
          </cell>
          <cell r="G167">
            <v>14300</v>
          </cell>
          <cell r="H167">
            <v>0.95</v>
          </cell>
          <cell r="I167">
            <v>0.36</v>
          </cell>
          <cell r="J167">
            <v>1.31</v>
          </cell>
          <cell r="K167">
            <v>0.92</v>
          </cell>
          <cell r="L167">
            <v>4.4800000000000004</v>
          </cell>
          <cell r="M167">
            <v>1.84</v>
          </cell>
          <cell r="N167">
            <v>0.55000000000000004</v>
          </cell>
          <cell r="O167">
            <v>2.39</v>
          </cell>
        </row>
        <row r="168">
          <cell r="A168">
            <v>160</v>
          </cell>
          <cell r="B168" t="str">
            <v>71-04.</v>
          </cell>
          <cell r="C168" t="str">
            <v>Trituradora de piedra a cono</v>
          </cell>
          <cell r="D168" t="str">
            <v xml:space="preserve">Ferroni </v>
          </cell>
          <cell r="E168" t="str">
            <v>GC 54</v>
          </cell>
          <cell r="F168">
            <v>60</v>
          </cell>
          <cell r="G168">
            <v>38000</v>
          </cell>
          <cell r="H168">
            <v>2.5299999999999998</v>
          </cell>
          <cell r="I168">
            <v>0.95</v>
          </cell>
          <cell r="J168">
            <v>3.4799999999999995</v>
          </cell>
          <cell r="K168">
            <v>2.44</v>
          </cell>
          <cell r="L168">
            <v>9.6</v>
          </cell>
          <cell r="M168">
            <v>3.94</v>
          </cell>
          <cell r="N168">
            <v>1.18</v>
          </cell>
          <cell r="O168">
            <v>5.12</v>
          </cell>
        </row>
        <row r="169">
          <cell r="A169">
            <v>161</v>
          </cell>
          <cell r="B169" t="str">
            <v>71/1-01.</v>
          </cell>
          <cell r="C169" t="str">
            <v>Trituradora de piedra primaria</v>
          </cell>
          <cell r="D169" t="str">
            <v>Pegson Telesmith</v>
          </cell>
          <cell r="E169" t="str">
            <v>-</v>
          </cell>
          <cell r="F169">
            <v>150</v>
          </cell>
          <cell r="G169">
            <v>160000</v>
          </cell>
          <cell r="H169">
            <v>10.67</v>
          </cell>
          <cell r="I169">
            <v>4</v>
          </cell>
          <cell r="J169">
            <v>14.67</v>
          </cell>
          <cell r="K169">
            <v>10.27</v>
          </cell>
          <cell r="L169">
            <v>24</v>
          </cell>
          <cell r="M169">
            <v>9.84</v>
          </cell>
          <cell r="N169">
            <v>2.95</v>
          </cell>
          <cell r="O169">
            <v>12.79</v>
          </cell>
        </row>
        <row r="170">
          <cell r="A170">
            <v>162</v>
          </cell>
          <cell r="B170" t="str">
            <v>71/1-02.</v>
          </cell>
          <cell r="C170" t="str">
            <v>Trituradora de piedra secundaria</v>
          </cell>
          <cell r="D170" t="str">
            <v xml:space="preserve">Pegson </v>
          </cell>
          <cell r="E170" t="str">
            <v xml:space="preserve"> 48 S</v>
          </cell>
          <cell r="F170">
            <v>150</v>
          </cell>
          <cell r="G170">
            <v>180000</v>
          </cell>
          <cell r="H170">
            <v>12</v>
          </cell>
          <cell r="I170">
            <v>4.5</v>
          </cell>
          <cell r="J170">
            <v>16.5</v>
          </cell>
          <cell r="K170">
            <v>11.55</v>
          </cell>
          <cell r="L170">
            <v>24</v>
          </cell>
          <cell r="M170">
            <v>9.84</v>
          </cell>
          <cell r="N170">
            <v>2.95</v>
          </cell>
          <cell r="O170">
            <v>12.79</v>
          </cell>
        </row>
        <row r="171">
          <cell r="A171">
            <v>163</v>
          </cell>
          <cell r="B171" t="str">
            <v>71/1-03.</v>
          </cell>
          <cell r="C171" t="str">
            <v>Trituradora de piedra terciaria</v>
          </cell>
          <cell r="D171" t="str">
            <v xml:space="preserve">Pegson </v>
          </cell>
          <cell r="E171" t="str">
            <v xml:space="preserve"> 48 FC</v>
          </cell>
          <cell r="F171">
            <v>150</v>
          </cell>
          <cell r="G171">
            <v>180000</v>
          </cell>
          <cell r="H171">
            <v>12</v>
          </cell>
          <cell r="I171">
            <v>4.5</v>
          </cell>
          <cell r="J171">
            <v>16.5</v>
          </cell>
          <cell r="K171">
            <v>11.55</v>
          </cell>
          <cell r="L171">
            <v>24</v>
          </cell>
          <cell r="M171">
            <v>9.84</v>
          </cell>
          <cell r="N171">
            <v>2.95</v>
          </cell>
          <cell r="O171">
            <v>12.79</v>
          </cell>
        </row>
        <row r="172">
          <cell r="A172">
            <v>164</v>
          </cell>
          <cell r="B172" t="str">
            <v>71-06.</v>
          </cell>
          <cell r="C172" t="str">
            <v>Trituradora de roca</v>
          </cell>
          <cell r="D172" t="str">
            <v>Barmac</v>
          </cell>
          <cell r="E172" t="str">
            <v>B7000</v>
          </cell>
          <cell r="F172">
            <v>150</v>
          </cell>
          <cell r="G172">
            <v>145700</v>
          </cell>
          <cell r="H172">
            <v>9.7100000000000009</v>
          </cell>
          <cell r="I172">
            <v>3.64</v>
          </cell>
          <cell r="J172">
            <v>13.350000000000001</v>
          </cell>
          <cell r="K172">
            <v>9.35</v>
          </cell>
          <cell r="L172">
            <v>24</v>
          </cell>
          <cell r="M172">
            <v>9.84</v>
          </cell>
          <cell r="N172">
            <v>2.95</v>
          </cell>
          <cell r="O172">
            <v>12.79</v>
          </cell>
        </row>
        <row r="173">
          <cell r="A173">
            <v>165</v>
          </cell>
          <cell r="B173" t="str">
            <v>81-03.</v>
          </cell>
          <cell r="C173" t="str">
            <v>Tunelera</v>
          </cell>
          <cell r="D173" t="str">
            <v>Dimaq</v>
          </cell>
          <cell r="E173" t="str">
            <v xml:space="preserve"> TH 8</v>
          </cell>
          <cell r="F173">
            <v>5.5</v>
          </cell>
          <cell r="G173">
            <v>2900</v>
          </cell>
          <cell r="H173">
            <v>0.19</v>
          </cell>
          <cell r="I173">
            <v>7.0000000000000007E-2</v>
          </cell>
          <cell r="J173">
            <v>0.26</v>
          </cell>
          <cell r="K173">
            <v>0.18</v>
          </cell>
          <cell r="L173">
            <v>0.88</v>
          </cell>
          <cell r="M173">
            <v>0.36</v>
          </cell>
          <cell r="N173">
            <v>0.11</v>
          </cell>
          <cell r="O173">
            <v>0.47</v>
          </cell>
        </row>
        <row r="174">
          <cell r="A174">
            <v>166</v>
          </cell>
          <cell r="B174" t="str">
            <v>29-01.</v>
          </cell>
          <cell r="C174" t="str">
            <v>Volqueta</v>
          </cell>
          <cell r="D174" t="str">
            <v>Twaites</v>
          </cell>
          <cell r="E174" t="str">
            <v>-</v>
          </cell>
          <cell r="F174">
            <v>15</v>
          </cell>
          <cell r="G174">
            <v>545</v>
          </cell>
          <cell r="H174">
            <v>0.04</v>
          </cell>
          <cell r="I174">
            <v>0.01</v>
          </cell>
          <cell r="J174">
            <v>0.05</v>
          </cell>
          <cell r="K174">
            <v>0.04</v>
          </cell>
          <cell r="L174">
            <v>2.4</v>
          </cell>
          <cell r="M174">
            <v>0.98</v>
          </cell>
          <cell r="N174">
            <v>0.28999999999999998</v>
          </cell>
          <cell r="O174">
            <v>1.27</v>
          </cell>
        </row>
        <row r="175">
          <cell r="A175">
            <v>167</v>
          </cell>
          <cell r="B175" t="str">
            <v>29-12.</v>
          </cell>
          <cell r="C175" t="str">
            <v>Volqueta</v>
          </cell>
          <cell r="D175" t="str">
            <v xml:space="preserve">Dimaq </v>
          </cell>
          <cell r="E175" t="str">
            <v>V-6</v>
          </cell>
          <cell r="F175">
            <v>30</v>
          </cell>
          <cell r="G175">
            <v>10800</v>
          </cell>
          <cell r="H175">
            <v>0.72</v>
          </cell>
          <cell r="I175">
            <v>0.27</v>
          </cell>
          <cell r="J175">
            <v>0.99</v>
          </cell>
          <cell r="K175">
            <v>0.69</v>
          </cell>
          <cell r="L175">
            <v>4.8</v>
          </cell>
          <cell r="M175">
            <v>1.97</v>
          </cell>
          <cell r="N175">
            <v>0.59</v>
          </cell>
          <cell r="O175">
            <v>2.56</v>
          </cell>
        </row>
        <row r="176">
          <cell r="A176">
            <v>168</v>
          </cell>
          <cell r="B176" t="str">
            <v>29-13.</v>
          </cell>
          <cell r="C176" t="str">
            <v xml:space="preserve">Volqueta Mixer </v>
          </cell>
          <cell r="D176" t="str">
            <v xml:space="preserve">Dimaq </v>
          </cell>
          <cell r="E176" t="str">
            <v>V-8</v>
          </cell>
          <cell r="F176">
            <v>30</v>
          </cell>
          <cell r="G176">
            <v>2180</v>
          </cell>
          <cell r="H176">
            <v>0.15</v>
          </cell>
          <cell r="I176">
            <v>0.05</v>
          </cell>
          <cell r="J176">
            <v>0.2</v>
          </cell>
          <cell r="K176">
            <v>0.14000000000000001</v>
          </cell>
          <cell r="L176">
            <v>4.8</v>
          </cell>
          <cell r="M176">
            <v>1.97</v>
          </cell>
          <cell r="N176">
            <v>0.59</v>
          </cell>
          <cell r="O176">
            <v>2.56</v>
          </cell>
        </row>
        <row r="177">
          <cell r="A177">
            <v>169</v>
          </cell>
          <cell r="B177" t="str">
            <v>71/1-04.</v>
          </cell>
          <cell r="C177" t="str">
            <v>Zaranda clasificadora</v>
          </cell>
          <cell r="D177" t="str">
            <v>Pegson</v>
          </cell>
          <cell r="E177" t="str">
            <v xml:space="preserve"> VK5x14TD</v>
          </cell>
          <cell r="F177">
            <v>35</v>
          </cell>
          <cell r="G177">
            <v>40000</v>
          </cell>
          <cell r="H177">
            <v>2.67</v>
          </cell>
          <cell r="I177">
            <v>1</v>
          </cell>
          <cell r="J177">
            <v>3.67</v>
          </cell>
          <cell r="K177">
            <v>2.57</v>
          </cell>
          <cell r="L177">
            <v>5.6</v>
          </cell>
          <cell r="M177">
            <v>2.2999999999999998</v>
          </cell>
          <cell r="N177">
            <v>0.69</v>
          </cell>
          <cell r="O177">
            <v>2.9899999999999998</v>
          </cell>
        </row>
        <row r="178">
          <cell r="A178">
            <v>170</v>
          </cell>
          <cell r="B178" t="str">
            <v>83-02.</v>
          </cell>
          <cell r="C178" t="str">
            <v>Zaranda clasificadora</v>
          </cell>
          <cell r="D178" t="str">
            <v>Di Bacco</v>
          </cell>
          <cell r="E178" t="str">
            <v xml:space="preserve"> DB 900</v>
          </cell>
          <cell r="F178">
            <v>35</v>
          </cell>
          <cell r="G178">
            <v>22500</v>
          </cell>
          <cell r="H178">
            <v>1.5</v>
          </cell>
          <cell r="I178">
            <v>0.56000000000000005</v>
          </cell>
          <cell r="J178">
            <v>2.06</v>
          </cell>
          <cell r="K178">
            <v>1.44</v>
          </cell>
          <cell r="L178">
            <v>5.6</v>
          </cell>
          <cell r="M178">
            <v>2.2999999999999998</v>
          </cell>
          <cell r="N178">
            <v>0.69</v>
          </cell>
          <cell r="O178">
            <v>2.9899999999999998</v>
          </cell>
        </row>
        <row r="179">
          <cell r="A179">
            <v>171</v>
          </cell>
          <cell r="B179" t="str">
            <v>83-03.</v>
          </cell>
          <cell r="C179" t="str">
            <v>Zaranda clasificadora</v>
          </cell>
          <cell r="D179" t="str">
            <v xml:space="preserve">B. Greene </v>
          </cell>
          <cell r="E179" t="str">
            <v xml:space="preserve"> PK 560</v>
          </cell>
          <cell r="F179">
            <v>108</v>
          </cell>
          <cell r="G179">
            <v>168500</v>
          </cell>
          <cell r="H179">
            <v>11.23</v>
          </cell>
          <cell r="I179">
            <v>4.21</v>
          </cell>
          <cell r="J179">
            <v>15.440000000000001</v>
          </cell>
          <cell r="K179">
            <v>10.81</v>
          </cell>
          <cell r="L179">
            <v>17.28</v>
          </cell>
          <cell r="M179">
            <v>7.08</v>
          </cell>
          <cell r="N179">
            <v>2.12</v>
          </cell>
          <cell r="O179">
            <v>9.1999999999999993</v>
          </cell>
        </row>
        <row r="180">
          <cell r="A180">
            <v>172</v>
          </cell>
          <cell r="B180" t="str">
            <v>ALQ-001</v>
          </cell>
          <cell r="C180" t="str">
            <v xml:space="preserve">Distribuidor de piedra </v>
          </cell>
          <cell r="D180" t="str">
            <v>Rosco SPR-H</v>
          </cell>
          <cell r="F180">
            <v>152</v>
          </cell>
          <cell r="G180">
            <v>120000</v>
          </cell>
          <cell r="H180">
            <v>8</v>
          </cell>
          <cell r="I180">
            <v>3</v>
          </cell>
          <cell r="J180">
            <v>11</v>
          </cell>
          <cell r="K180">
            <v>7.7</v>
          </cell>
          <cell r="L180">
            <v>24.32</v>
          </cell>
          <cell r="M180">
            <v>9.9700000000000006</v>
          </cell>
          <cell r="N180">
            <v>2.99</v>
          </cell>
          <cell r="O180">
            <v>12.96</v>
          </cell>
        </row>
        <row r="181">
          <cell r="A181">
            <v>173</v>
          </cell>
          <cell r="B181" t="str">
            <v>ALQ-005</v>
          </cell>
          <cell r="C181" t="str">
            <v>Planta de estabilizado</v>
          </cell>
          <cell r="D181" t="str">
            <v>Ravi</v>
          </cell>
          <cell r="F181">
            <v>0</v>
          </cell>
          <cell r="G181">
            <v>42900</v>
          </cell>
          <cell r="H181">
            <v>2.86</v>
          </cell>
          <cell r="I181">
            <v>1.07</v>
          </cell>
          <cell r="J181">
            <v>3.9299999999999997</v>
          </cell>
          <cell r="K181">
            <v>2.75</v>
          </cell>
          <cell r="L181">
            <v>0</v>
          </cell>
          <cell r="M181">
            <v>0</v>
          </cell>
          <cell r="N181">
            <v>0</v>
          </cell>
          <cell r="O181">
            <v>0</v>
          </cell>
        </row>
        <row r="182">
          <cell r="A182">
            <v>174</v>
          </cell>
          <cell r="B182" t="str">
            <v>ALQ-010</v>
          </cell>
          <cell r="C182" t="str">
            <v>Pala de Arrastre</v>
          </cell>
          <cell r="D182" t="str">
            <v>Heinz Loos (4 m3 c/u)</v>
          </cell>
          <cell r="E182" t="str">
            <v>DF 350</v>
          </cell>
          <cell r="F182">
            <v>0</v>
          </cell>
          <cell r="G182">
            <v>13000</v>
          </cell>
          <cell r="H182">
            <v>0.87</v>
          </cell>
          <cell r="I182">
            <v>0.33</v>
          </cell>
          <cell r="J182">
            <v>1.2</v>
          </cell>
          <cell r="K182">
            <v>0.84</v>
          </cell>
          <cell r="L182">
            <v>0</v>
          </cell>
          <cell r="M182">
            <v>0</v>
          </cell>
          <cell r="N182">
            <v>0</v>
          </cell>
          <cell r="O182">
            <v>0</v>
          </cell>
        </row>
        <row r="183">
          <cell r="A183">
            <v>175</v>
          </cell>
          <cell r="B183" t="str">
            <v>ALQ-015</v>
          </cell>
          <cell r="C183" t="str">
            <v>Pala de Arrastre</v>
          </cell>
          <cell r="D183" t="str">
            <v>Heinz Loos (6 m3 c/u)</v>
          </cell>
          <cell r="E183" t="str">
            <v>DF 600</v>
          </cell>
          <cell r="F183">
            <v>0</v>
          </cell>
          <cell r="G183">
            <v>15000</v>
          </cell>
          <cell r="H183">
            <v>1</v>
          </cell>
          <cell r="I183">
            <v>0.38</v>
          </cell>
          <cell r="J183">
            <v>1.38</v>
          </cell>
          <cell r="K183">
            <v>0.97</v>
          </cell>
          <cell r="L183">
            <v>0</v>
          </cell>
          <cell r="M183">
            <v>0</v>
          </cell>
          <cell r="N183">
            <v>0</v>
          </cell>
          <cell r="O183">
            <v>0</v>
          </cell>
        </row>
        <row r="184">
          <cell r="A184">
            <v>176</v>
          </cell>
          <cell r="B184" t="str">
            <v>ALQ-016</v>
          </cell>
          <cell r="C184" t="str">
            <v>Pala de Arrastre</v>
          </cell>
          <cell r="D184" t="str">
            <v>Genovese (12 m3 c/u)</v>
          </cell>
          <cell r="F184">
            <v>0</v>
          </cell>
          <cell r="G184">
            <v>34300</v>
          </cell>
          <cell r="H184">
            <v>2.29</v>
          </cell>
          <cell r="I184">
            <v>0.86</v>
          </cell>
          <cell r="J184">
            <v>3.15</v>
          </cell>
          <cell r="K184">
            <v>2.21</v>
          </cell>
          <cell r="L184">
            <v>0</v>
          </cell>
          <cell r="M184">
            <v>0</v>
          </cell>
          <cell r="N184">
            <v>0</v>
          </cell>
          <cell r="O184">
            <v>0</v>
          </cell>
        </row>
        <row r="185">
          <cell r="A185">
            <v>177</v>
          </cell>
          <cell r="B185" t="str">
            <v>ALQ-017</v>
          </cell>
          <cell r="C185" t="str">
            <v>Pala de Arrastre</v>
          </cell>
          <cell r="D185" t="str">
            <v>Rome  (9.2 m3 c/u)</v>
          </cell>
          <cell r="F185">
            <v>0</v>
          </cell>
          <cell r="G185">
            <v>42000</v>
          </cell>
          <cell r="H185">
            <v>2.8</v>
          </cell>
          <cell r="I185">
            <v>1.05</v>
          </cell>
          <cell r="J185">
            <v>3.8499999999999996</v>
          </cell>
          <cell r="K185">
            <v>2.7</v>
          </cell>
          <cell r="L185">
            <v>0</v>
          </cell>
          <cell r="M185">
            <v>0</v>
          </cell>
          <cell r="N185">
            <v>0</v>
          </cell>
          <cell r="O185">
            <v>0</v>
          </cell>
        </row>
        <row r="186">
          <cell r="A186">
            <v>178</v>
          </cell>
          <cell r="B186" t="str">
            <v>ALQ-020</v>
          </cell>
          <cell r="C186" t="str">
            <v>Equipo p/lechada asfáltica</v>
          </cell>
          <cell r="D186" t="str">
            <v>FISA LAMM 6/2E TH</v>
          </cell>
          <cell r="F186">
            <v>85</v>
          </cell>
          <cell r="G186">
            <v>67300</v>
          </cell>
          <cell r="H186">
            <v>4.49</v>
          </cell>
          <cell r="I186">
            <v>1.68</v>
          </cell>
          <cell r="J186">
            <v>6.17</v>
          </cell>
          <cell r="K186">
            <v>4.32</v>
          </cell>
          <cell r="L186">
            <v>13.6</v>
          </cell>
          <cell r="M186">
            <v>5.58</v>
          </cell>
          <cell r="N186">
            <v>1.67</v>
          </cell>
          <cell r="O186">
            <v>7.25</v>
          </cell>
        </row>
        <row r="187">
          <cell r="A187">
            <v>179</v>
          </cell>
          <cell r="B187" t="str">
            <v>ALQ-025</v>
          </cell>
          <cell r="C187" t="str">
            <v>Tanque de acopio de agua</v>
          </cell>
          <cell r="D187" t="str">
            <v xml:space="preserve"> </v>
          </cell>
          <cell r="F187">
            <v>0</v>
          </cell>
          <cell r="G187">
            <v>9000</v>
          </cell>
          <cell r="H187">
            <v>0.6</v>
          </cell>
          <cell r="I187">
            <v>0.23</v>
          </cell>
          <cell r="J187">
            <v>0.83</v>
          </cell>
          <cell r="K187">
            <v>0.57999999999999996</v>
          </cell>
          <cell r="L187">
            <v>0</v>
          </cell>
          <cell r="M187">
            <v>0</v>
          </cell>
          <cell r="N187">
            <v>0</v>
          </cell>
          <cell r="O187">
            <v>0</v>
          </cell>
        </row>
        <row r="188">
          <cell r="A188">
            <v>180</v>
          </cell>
          <cell r="B188" t="str">
            <v>ALQ-030</v>
          </cell>
          <cell r="C188" t="str">
            <v>Aserradora de Juntas</v>
          </cell>
          <cell r="D188" t="str">
            <v>Indhor</v>
          </cell>
          <cell r="F188">
            <v>8</v>
          </cell>
          <cell r="G188">
            <v>5000</v>
          </cell>
          <cell r="H188">
            <v>0.33</v>
          </cell>
          <cell r="I188">
            <v>0.13</v>
          </cell>
          <cell r="J188">
            <v>0.46</v>
          </cell>
          <cell r="K188">
            <v>0.32</v>
          </cell>
          <cell r="L188">
            <v>1.28</v>
          </cell>
          <cell r="M188">
            <v>0.52</v>
          </cell>
          <cell r="N188">
            <v>0.16</v>
          </cell>
          <cell r="O188">
            <v>0.68</v>
          </cell>
        </row>
        <row r="189">
          <cell r="A189">
            <v>181</v>
          </cell>
          <cell r="B189" t="str">
            <v>ALQ-040</v>
          </cell>
          <cell r="C189" t="str">
            <v>Equipo menor</v>
          </cell>
          <cell r="D189" t="str">
            <v xml:space="preserve"> </v>
          </cell>
          <cell r="F189">
            <v>5</v>
          </cell>
          <cell r="G189">
            <v>3000</v>
          </cell>
          <cell r="H189">
            <v>0.2</v>
          </cell>
          <cell r="I189">
            <v>0.08</v>
          </cell>
          <cell r="J189">
            <v>0.28000000000000003</v>
          </cell>
          <cell r="K189">
            <v>0.2</v>
          </cell>
          <cell r="L189">
            <v>0.8</v>
          </cell>
          <cell r="M189">
            <v>0.33</v>
          </cell>
          <cell r="N189">
            <v>0.1</v>
          </cell>
          <cell r="O189">
            <v>0.43000000000000005</v>
          </cell>
        </row>
        <row r="190">
          <cell r="A190">
            <v>182</v>
          </cell>
          <cell r="B190" t="str">
            <v>ALQ-050</v>
          </cell>
          <cell r="C190" t="str">
            <v>Equipo fusor p/señalización</v>
          </cell>
          <cell r="D190" t="str">
            <v>Acme</v>
          </cell>
          <cell r="F190">
            <v>180</v>
          </cell>
          <cell r="G190">
            <v>185000</v>
          </cell>
          <cell r="H190">
            <v>12.33</v>
          </cell>
          <cell r="I190">
            <v>4.63</v>
          </cell>
          <cell r="J190">
            <v>16.96</v>
          </cell>
          <cell r="K190">
            <v>11.87</v>
          </cell>
          <cell r="L190">
            <v>28.8</v>
          </cell>
          <cell r="M190">
            <v>11.81</v>
          </cell>
          <cell r="N190">
            <v>3.54</v>
          </cell>
          <cell r="O190">
            <v>15.350000000000001</v>
          </cell>
        </row>
        <row r="191">
          <cell r="A191">
            <v>183</v>
          </cell>
          <cell r="B191" t="str">
            <v>ALQ-060</v>
          </cell>
          <cell r="C191" t="str">
            <v>Grúa</v>
          </cell>
          <cell r="D191" t="str">
            <v>P &amp; H</v>
          </cell>
          <cell r="F191">
            <v>230</v>
          </cell>
          <cell r="G191">
            <v>220000</v>
          </cell>
          <cell r="H191">
            <v>14.67</v>
          </cell>
          <cell r="I191">
            <v>5.5</v>
          </cell>
          <cell r="J191">
            <v>20.170000000000002</v>
          </cell>
          <cell r="K191">
            <v>14.12</v>
          </cell>
          <cell r="L191">
            <v>36.799999999999997</v>
          </cell>
          <cell r="M191">
            <v>15.09</v>
          </cell>
          <cell r="N191">
            <v>4.53</v>
          </cell>
          <cell r="O191">
            <v>19.62</v>
          </cell>
        </row>
        <row r="192">
          <cell r="A192">
            <v>184</v>
          </cell>
          <cell r="B192" t="str">
            <v>ALQ-070</v>
          </cell>
          <cell r="C192" t="str">
            <v>Martinete p/hincado</v>
          </cell>
          <cell r="D192" t="str">
            <v>Delmag</v>
          </cell>
          <cell r="F192">
            <v>80</v>
          </cell>
          <cell r="G192">
            <v>45000</v>
          </cell>
          <cell r="H192">
            <v>3</v>
          </cell>
          <cell r="I192">
            <v>1.1299999999999999</v>
          </cell>
          <cell r="J192">
            <v>4.13</v>
          </cell>
          <cell r="K192">
            <v>2.89</v>
          </cell>
          <cell r="L192">
            <v>12.8</v>
          </cell>
          <cell r="M192">
            <v>5.25</v>
          </cell>
          <cell r="N192">
            <v>1.58</v>
          </cell>
          <cell r="O192">
            <v>6.83</v>
          </cell>
        </row>
        <row r="193">
          <cell r="A193">
            <v>185</v>
          </cell>
          <cell r="B193" t="str">
            <v>ALQ-080</v>
          </cell>
          <cell r="C193" t="str">
            <v>Camión c/Hidrogrúa</v>
          </cell>
          <cell r="D193" t="str">
            <v>Ford 14000 - Munck (INMAR)</v>
          </cell>
          <cell r="F193">
            <v>140</v>
          </cell>
          <cell r="G193">
            <v>78000</v>
          </cell>
          <cell r="H193">
            <v>5.2</v>
          </cell>
          <cell r="I193">
            <v>1.95</v>
          </cell>
          <cell r="J193">
            <v>7.15</v>
          </cell>
          <cell r="K193">
            <v>5.01</v>
          </cell>
          <cell r="L193">
            <v>22.4</v>
          </cell>
          <cell r="M193">
            <v>9.18</v>
          </cell>
          <cell r="N193">
            <v>2.75</v>
          </cell>
          <cell r="O193">
            <v>11.93</v>
          </cell>
        </row>
        <row r="194">
          <cell r="A194">
            <v>185.1</v>
          </cell>
          <cell r="B194" t="str">
            <v>ALQ-081</v>
          </cell>
          <cell r="C194" t="str">
            <v>Camión motohormigonero</v>
          </cell>
          <cell r="D194" t="str">
            <v>Mercedes Benz  - Betonmac</v>
          </cell>
          <cell r="F194">
            <v>202</v>
          </cell>
          <cell r="G194">
            <v>100000</v>
          </cell>
          <cell r="H194">
            <v>6.67</v>
          </cell>
          <cell r="I194">
            <v>2.5</v>
          </cell>
          <cell r="J194">
            <v>9.17</v>
          </cell>
          <cell r="K194">
            <v>6.42</v>
          </cell>
          <cell r="L194">
            <v>32.32</v>
          </cell>
          <cell r="M194">
            <v>13.25</v>
          </cell>
          <cell r="N194">
            <v>3.98</v>
          </cell>
          <cell r="O194">
            <v>17.23</v>
          </cell>
        </row>
        <row r="195">
          <cell r="A195">
            <v>186</v>
          </cell>
          <cell r="B195" t="str">
            <v>ALQ-083</v>
          </cell>
          <cell r="C195" t="str">
            <v>Camión c/Hidroelevador</v>
          </cell>
          <cell r="D195" t="str">
            <v>Mercedes Benz - Hidro Grübert</v>
          </cell>
          <cell r="F195">
            <v>140</v>
          </cell>
          <cell r="G195">
            <v>65000</v>
          </cell>
          <cell r="H195">
            <v>4.33</v>
          </cell>
          <cell r="I195">
            <v>1.63</v>
          </cell>
          <cell r="J195">
            <v>5.96</v>
          </cell>
          <cell r="K195">
            <v>4.17</v>
          </cell>
          <cell r="L195">
            <v>22.4</v>
          </cell>
          <cell r="M195">
            <v>9.18</v>
          </cell>
          <cell r="N195">
            <v>2.75</v>
          </cell>
          <cell r="O195">
            <v>11.93</v>
          </cell>
        </row>
        <row r="196">
          <cell r="A196">
            <v>187</v>
          </cell>
          <cell r="B196" t="str">
            <v>ALQ-085</v>
          </cell>
          <cell r="C196" t="str">
            <v>Camión Regador de Agua</v>
          </cell>
          <cell r="D196" t="str">
            <v>Ford F-7000</v>
          </cell>
          <cell r="F196">
            <v>134</v>
          </cell>
          <cell r="G196">
            <v>59000</v>
          </cell>
          <cell r="H196">
            <v>3.93</v>
          </cell>
          <cell r="I196">
            <v>1.48</v>
          </cell>
          <cell r="J196">
            <v>5.41</v>
          </cell>
          <cell r="K196">
            <v>3.79</v>
          </cell>
          <cell r="L196">
            <v>21.44</v>
          </cell>
          <cell r="M196">
            <v>8.7899999999999991</v>
          </cell>
          <cell r="N196">
            <v>2.64</v>
          </cell>
          <cell r="O196">
            <v>11.43</v>
          </cell>
        </row>
        <row r="197">
          <cell r="A197">
            <v>188</v>
          </cell>
          <cell r="B197" t="str">
            <v>ALQ-090</v>
          </cell>
          <cell r="C197" t="str">
            <v>Rastra de Cepillos</v>
          </cell>
          <cell r="D197" t="str">
            <v>Fracchia</v>
          </cell>
          <cell r="F197">
            <v>0</v>
          </cell>
          <cell r="G197">
            <v>1000</v>
          </cell>
          <cell r="H197">
            <v>7.0000000000000007E-2</v>
          </cell>
          <cell r="I197">
            <v>0.03</v>
          </cell>
          <cell r="J197">
            <v>0.1</v>
          </cell>
          <cell r="K197">
            <v>7.0000000000000007E-2</v>
          </cell>
          <cell r="L197">
            <v>0</v>
          </cell>
          <cell r="M197">
            <v>0</v>
          </cell>
          <cell r="N197">
            <v>0</v>
          </cell>
          <cell r="O197">
            <v>0</v>
          </cell>
        </row>
        <row r="198">
          <cell r="A198">
            <v>189</v>
          </cell>
          <cell r="B198" t="str">
            <v>ALQ-100</v>
          </cell>
          <cell r="C198" t="str">
            <v xml:space="preserve">Distribuidor de piedra </v>
          </cell>
          <cell r="D198" t="str">
            <v>Fracchia</v>
          </cell>
          <cell r="F198">
            <v>160</v>
          </cell>
          <cell r="G198">
            <v>150000</v>
          </cell>
          <cell r="H198">
            <v>10</v>
          </cell>
          <cell r="I198">
            <v>3.75</v>
          </cell>
          <cell r="J198">
            <v>13.75</v>
          </cell>
          <cell r="K198">
            <v>9.6300000000000008</v>
          </cell>
          <cell r="L198">
            <v>25.6</v>
          </cell>
          <cell r="M198">
            <v>10.5</v>
          </cell>
          <cell r="N198">
            <v>3.15</v>
          </cell>
          <cell r="O198">
            <v>13.65</v>
          </cell>
        </row>
        <row r="199">
          <cell r="A199">
            <v>190</v>
          </cell>
          <cell r="B199" t="str">
            <v>ALQ-110</v>
          </cell>
          <cell r="C199" t="str">
            <v>Equipo aplicador de pintura en frio</v>
          </cell>
          <cell r="D199" t="str">
            <v xml:space="preserve"> </v>
          </cell>
          <cell r="F199">
            <v>180</v>
          </cell>
          <cell r="G199">
            <v>120000</v>
          </cell>
          <cell r="H199">
            <v>8</v>
          </cell>
          <cell r="I199">
            <v>3</v>
          </cell>
          <cell r="J199">
            <v>11</v>
          </cell>
          <cell r="K199">
            <v>7.7</v>
          </cell>
          <cell r="L199">
            <v>28.8</v>
          </cell>
          <cell r="M199">
            <v>11.81</v>
          </cell>
          <cell r="N199">
            <v>3.54</v>
          </cell>
          <cell r="O199">
            <v>15.350000000000001</v>
          </cell>
        </row>
        <row r="200">
          <cell r="A200">
            <v>191</v>
          </cell>
          <cell r="B200" t="str">
            <v>ALQ-120</v>
          </cell>
          <cell r="C200" t="str">
            <v>Equipo p/sellado de fisuras</v>
          </cell>
          <cell r="D200" t="str">
            <v>Fracchia</v>
          </cell>
          <cell r="F200">
            <v>10</v>
          </cell>
          <cell r="G200">
            <v>28490</v>
          </cell>
          <cell r="H200">
            <v>1.9</v>
          </cell>
          <cell r="I200">
            <v>0.71</v>
          </cell>
          <cell r="J200">
            <v>2.61</v>
          </cell>
          <cell r="K200">
            <v>1.83</v>
          </cell>
          <cell r="L200">
            <v>1.6</v>
          </cell>
          <cell r="M200">
            <v>0.66</v>
          </cell>
          <cell r="N200">
            <v>0.2</v>
          </cell>
          <cell r="O200">
            <v>0.8600000000000001</v>
          </cell>
        </row>
        <row r="201">
          <cell r="A201">
            <v>192</v>
          </cell>
          <cell r="B201" t="str">
            <v>ALQ-125</v>
          </cell>
          <cell r="C201" t="str">
            <v>Equipo de perforación</v>
          </cell>
          <cell r="D201" t="str">
            <v>Krupp</v>
          </cell>
          <cell r="F201">
            <v>10</v>
          </cell>
          <cell r="G201">
            <v>29000</v>
          </cell>
          <cell r="H201">
            <v>1.93</v>
          </cell>
          <cell r="I201">
            <v>0.73</v>
          </cell>
          <cell r="J201">
            <v>2.66</v>
          </cell>
          <cell r="K201">
            <v>1.86</v>
          </cell>
          <cell r="L201">
            <v>1.6</v>
          </cell>
          <cell r="M201">
            <v>0.66</v>
          </cell>
          <cell r="N201">
            <v>0.2</v>
          </cell>
          <cell r="O201">
            <v>0.8600000000000001</v>
          </cell>
        </row>
        <row r="202">
          <cell r="A202">
            <v>193</v>
          </cell>
          <cell r="B202" t="str">
            <v>ALQ-130</v>
          </cell>
          <cell r="C202" t="str">
            <v>Cargador frontal</v>
          </cell>
          <cell r="D202" t="str">
            <v>Caterpillar 980</v>
          </cell>
          <cell r="F202">
            <v>300</v>
          </cell>
          <cell r="G202">
            <v>350000</v>
          </cell>
          <cell r="H202">
            <v>23.33</v>
          </cell>
          <cell r="I202">
            <v>8.75</v>
          </cell>
          <cell r="J202">
            <v>32.08</v>
          </cell>
          <cell r="K202">
            <v>22.46</v>
          </cell>
          <cell r="L202">
            <v>48</v>
          </cell>
          <cell r="M202">
            <v>19.68</v>
          </cell>
          <cell r="N202">
            <v>5.9</v>
          </cell>
          <cell r="O202">
            <v>25.58</v>
          </cell>
        </row>
        <row r="203">
          <cell r="A203">
            <v>195</v>
          </cell>
          <cell r="C203" t="str">
            <v>Motosierra</v>
          </cell>
          <cell r="F203">
            <v>15</v>
          </cell>
          <cell r="G203">
            <v>1200</v>
          </cell>
          <cell r="H203">
            <v>0.08</v>
          </cell>
          <cell r="I203">
            <v>0.03</v>
          </cell>
          <cell r="J203">
            <v>0.11</v>
          </cell>
          <cell r="K203">
            <v>0.08</v>
          </cell>
          <cell r="L203">
            <v>2.4</v>
          </cell>
          <cell r="M203">
            <v>0.98</v>
          </cell>
          <cell r="N203">
            <v>0.28999999999999998</v>
          </cell>
          <cell r="O203">
            <v>1.27</v>
          </cell>
        </row>
        <row r="204">
          <cell r="A204">
            <v>196</v>
          </cell>
          <cell r="C204" t="str">
            <v>Compactador manual</v>
          </cell>
          <cell r="F204">
            <v>25</v>
          </cell>
          <cell r="G204">
            <v>7500</v>
          </cell>
          <cell r="H204">
            <v>0.5</v>
          </cell>
          <cell r="I204">
            <v>0.19</v>
          </cell>
          <cell r="J204">
            <v>0.69</v>
          </cell>
          <cell r="K204">
            <v>0.48</v>
          </cell>
          <cell r="L204">
            <v>4</v>
          </cell>
          <cell r="M204">
            <v>1.64</v>
          </cell>
          <cell r="N204">
            <v>0.49</v>
          </cell>
          <cell r="O204">
            <v>2.13</v>
          </cell>
        </row>
        <row r="205">
          <cell r="A205">
            <v>197</v>
          </cell>
          <cell r="C205" t="str">
            <v>Encofrados, Varios</v>
          </cell>
          <cell r="F205">
            <v>0</v>
          </cell>
          <cell r="G205">
            <v>48500</v>
          </cell>
          <cell r="H205">
            <v>3.23</v>
          </cell>
          <cell r="I205">
            <v>1.21</v>
          </cell>
          <cell r="J205">
            <v>4.4399999999999995</v>
          </cell>
          <cell r="K205">
            <v>3.11</v>
          </cell>
          <cell r="L205">
            <v>0</v>
          </cell>
          <cell r="M205">
            <v>0</v>
          </cell>
          <cell r="N205">
            <v>0</v>
          </cell>
          <cell r="O205">
            <v>0</v>
          </cell>
        </row>
        <row r="206">
          <cell r="A206">
            <v>194</v>
          </cell>
          <cell r="B206" t="str">
            <v>ALQ-135</v>
          </cell>
          <cell r="C206" t="str">
            <v>Excavadora p/pilotes</v>
          </cell>
          <cell r="D206" t="str">
            <v>NOSSE</v>
          </cell>
          <cell r="F206">
            <v>200</v>
          </cell>
          <cell r="G206">
            <v>200000</v>
          </cell>
          <cell r="H206">
            <v>13.33</v>
          </cell>
          <cell r="I206">
            <v>5</v>
          </cell>
          <cell r="J206">
            <v>18.329999999999998</v>
          </cell>
          <cell r="K206">
            <v>12.83</v>
          </cell>
          <cell r="L206">
            <v>32</v>
          </cell>
          <cell r="M206">
            <v>13.12</v>
          </cell>
          <cell r="N206">
            <v>3.94</v>
          </cell>
          <cell r="O206">
            <v>17.059999999999999</v>
          </cell>
        </row>
      </sheetData>
      <sheetData sheetId="10">
        <row r="8">
          <cell r="A8">
            <v>0</v>
          </cell>
          <cell r="B8" t="str">
            <v>. . . . . . . . . . . . . . . . . . . . .</v>
          </cell>
          <cell r="C8">
            <v>0</v>
          </cell>
          <cell r="D8">
            <v>0</v>
          </cell>
          <cell r="E8">
            <v>0</v>
          </cell>
          <cell r="F8">
            <v>0</v>
          </cell>
          <cell r="G8">
            <v>0</v>
          </cell>
          <cell r="H8">
            <v>0</v>
          </cell>
          <cell r="I8">
            <v>0</v>
          </cell>
          <cell r="J8">
            <v>0</v>
          </cell>
        </row>
        <row r="9">
          <cell r="A9">
            <v>1</v>
          </cell>
          <cell r="B9" t="str">
            <v>Oficial Especializado</v>
          </cell>
          <cell r="C9">
            <v>10.86</v>
          </cell>
          <cell r="D9">
            <v>1.0900000000000001</v>
          </cell>
          <cell r="E9">
            <v>1.74</v>
          </cell>
          <cell r="F9">
            <v>13.69</v>
          </cell>
          <cell r="G9">
            <v>12.36</v>
          </cell>
          <cell r="H9">
            <v>4.1100000000000003</v>
          </cell>
          <cell r="I9">
            <v>4.3100000000000005</v>
          </cell>
          <cell r="J9">
            <v>34.47</v>
          </cell>
        </row>
        <row r="10">
          <cell r="A10">
            <v>2</v>
          </cell>
          <cell r="B10" t="str">
            <v>Oficial</v>
          </cell>
          <cell r="C10">
            <v>9.94</v>
          </cell>
          <cell r="D10">
            <v>0.99</v>
          </cell>
          <cell r="E10">
            <v>1.59</v>
          </cell>
          <cell r="F10">
            <v>12.52</v>
          </cell>
          <cell r="G10">
            <v>11.3</v>
          </cell>
          <cell r="H10">
            <v>3.76</v>
          </cell>
          <cell r="I10">
            <v>5.48</v>
          </cell>
          <cell r="J10">
            <v>33.06</v>
          </cell>
        </row>
        <row r="11">
          <cell r="A11">
            <v>3</v>
          </cell>
          <cell r="B11" t="str">
            <v>Medio Oficial</v>
          </cell>
          <cell r="C11">
            <v>9.2799999999999994</v>
          </cell>
          <cell r="D11">
            <v>0.93</v>
          </cell>
          <cell r="E11">
            <v>1.48</v>
          </cell>
          <cell r="F11">
            <v>11.69</v>
          </cell>
          <cell r="G11">
            <v>10.55</v>
          </cell>
          <cell r="H11">
            <v>3.51</v>
          </cell>
          <cell r="I11">
            <v>6.3100000000000005</v>
          </cell>
          <cell r="J11">
            <v>32.06</v>
          </cell>
        </row>
        <row r="12">
          <cell r="A12">
            <v>4</v>
          </cell>
          <cell r="B12" t="str">
            <v>Ayudante</v>
          </cell>
          <cell r="C12">
            <v>9.08</v>
          </cell>
          <cell r="D12">
            <v>0.91</v>
          </cell>
          <cell r="E12">
            <v>1.45</v>
          </cell>
          <cell r="F12">
            <v>11.44</v>
          </cell>
          <cell r="G12">
            <v>10.33</v>
          </cell>
          <cell r="H12">
            <v>3.43</v>
          </cell>
          <cell r="I12">
            <v>6.56</v>
          </cell>
          <cell r="J12">
            <v>31.759999999999998</v>
          </cell>
        </row>
      </sheetData>
      <sheetData sheetId="11">
        <row r="6">
          <cell r="A6">
            <v>0</v>
          </cell>
          <cell r="B6" t="str">
            <v>. . . . . . . . . . . . . . . . . . . . . . . . . . . . . . . .</v>
          </cell>
          <cell r="C6">
            <v>0</v>
          </cell>
          <cell r="D6">
            <v>0</v>
          </cell>
          <cell r="E6" t="str">
            <v>. . . . . . . . . . . . . . . . . . . . . . . . . . . . . . . . . . . . .</v>
          </cell>
          <cell r="F6" t="str">
            <v xml:space="preserve"> </v>
          </cell>
          <cell r="G6">
            <v>0</v>
          </cell>
          <cell r="H6">
            <v>0</v>
          </cell>
          <cell r="I6">
            <v>0</v>
          </cell>
          <cell r="J6">
            <v>0</v>
          </cell>
          <cell r="K6">
            <v>0</v>
          </cell>
          <cell r="L6">
            <v>0</v>
          </cell>
          <cell r="M6">
            <v>0</v>
          </cell>
          <cell r="N6">
            <v>0</v>
          </cell>
          <cell r="O6">
            <v>0</v>
          </cell>
          <cell r="P6">
            <v>0</v>
          </cell>
          <cell r="Q6">
            <v>0</v>
          </cell>
          <cell r="R6">
            <v>0</v>
          </cell>
          <cell r="S6">
            <v>0</v>
          </cell>
        </row>
        <row r="7">
          <cell r="A7">
            <v>1</v>
          </cell>
          <cell r="B7" t="str">
            <v>01-ARENAS, CEMENTO Y OTROS</v>
          </cell>
          <cell r="C7" t="str">
            <v>01010</v>
          </cell>
          <cell r="D7" t="str">
            <v>01</v>
          </cell>
          <cell r="E7" t="str">
            <v>Arena silicea</v>
          </cell>
          <cell r="F7" t="str">
            <v>Tn</v>
          </cell>
          <cell r="G7">
            <v>1.8</v>
          </cell>
          <cell r="H7">
            <v>65</v>
          </cell>
          <cell r="I7">
            <v>3.5000000000000003E-2</v>
          </cell>
          <cell r="J7">
            <v>0</v>
          </cell>
          <cell r="K7">
            <v>0.03</v>
          </cell>
          <cell r="L7">
            <v>1.8</v>
          </cell>
          <cell r="M7">
            <v>2.2799999999999998</v>
          </cell>
          <cell r="N7">
            <v>0</v>
          </cell>
          <cell r="O7">
            <v>4.08</v>
          </cell>
          <cell r="P7">
            <v>0.12</v>
          </cell>
          <cell r="Q7">
            <v>4.2</v>
          </cell>
          <cell r="R7">
            <v>1.85</v>
          </cell>
          <cell r="S7">
            <v>2.35</v>
          </cell>
        </row>
        <row r="8">
          <cell r="A8">
            <v>2</v>
          </cell>
          <cell r="C8" t="str">
            <v>01020</v>
          </cell>
          <cell r="D8" t="str">
            <v>01L</v>
          </cell>
          <cell r="E8" t="str">
            <v>Ladrillos comunes</v>
          </cell>
          <cell r="F8" t="str">
            <v>Un</v>
          </cell>
          <cell r="G8">
            <v>0.11</v>
          </cell>
          <cell r="H8">
            <v>50</v>
          </cell>
          <cell r="I8">
            <v>8.0000000000000004E-4</v>
          </cell>
          <cell r="J8">
            <v>0</v>
          </cell>
          <cell r="K8">
            <v>0.05</v>
          </cell>
          <cell r="L8">
            <v>0.11</v>
          </cell>
          <cell r="M8">
            <v>0.04</v>
          </cell>
          <cell r="N8">
            <v>0</v>
          </cell>
          <cell r="O8">
            <v>0.15</v>
          </cell>
          <cell r="P8">
            <v>0.01</v>
          </cell>
          <cell r="Q8">
            <v>0.16</v>
          </cell>
          <cell r="R8">
            <v>0.12</v>
          </cell>
          <cell r="S8">
            <v>0.04</v>
          </cell>
        </row>
        <row r="9">
          <cell r="A9">
            <v>3</v>
          </cell>
          <cell r="C9" t="str">
            <v>01020</v>
          </cell>
          <cell r="D9" t="str">
            <v>02L</v>
          </cell>
          <cell r="E9" t="str">
            <v>Mortero Cemento-Arena</v>
          </cell>
          <cell r="F9" t="str">
            <v>m3</v>
          </cell>
          <cell r="G9">
            <v>92</v>
          </cell>
          <cell r="L9">
            <v>92</v>
          </cell>
          <cell r="M9">
            <v>0</v>
          </cell>
          <cell r="N9">
            <v>0</v>
          </cell>
          <cell r="O9">
            <v>92</v>
          </cell>
          <cell r="P9">
            <v>0</v>
          </cell>
          <cell r="Q9">
            <v>92</v>
          </cell>
          <cell r="R9">
            <v>92</v>
          </cell>
          <cell r="S9">
            <v>0</v>
          </cell>
        </row>
        <row r="10">
          <cell r="A10">
            <v>4</v>
          </cell>
          <cell r="C10" t="str">
            <v>01020</v>
          </cell>
          <cell r="D10" t="str">
            <v>03L</v>
          </cell>
          <cell r="E10" t="str">
            <v>Mortero Cal-Cemento-Arena</v>
          </cell>
          <cell r="F10" t="str">
            <v>m3</v>
          </cell>
          <cell r="G10">
            <v>89</v>
          </cell>
          <cell r="L10">
            <v>89</v>
          </cell>
          <cell r="M10">
            <v>0</v>
          </cell>
          <cell r="N10">
            <v>0</v>
          </cell>
          <cell r="O10">
            <v>89</v>
          </cell>
          <cell r="P10">
            <v>0</v>
          </cell>
          <cell r="Q10">
            <v>89</v>
          </cell>
          <cell r="R10">
            <v>89</v>
          </cell>
          <cell r="S10">
            <v>0</v>
          </cell>
        </row>
        <row r="11">
          <cell r="A11">
            <v>5</v>
          </cell>
          <cell r="C11" t="str">
            <v>01020</v>
          </cell>
          <cell r="D11" t="str">
            <v>10</v>
          </cell>
          <cell r="E11" t="str">
            <v>Suelo seleccionado</v>
          </cell>
          <cell r="F11" t="str">
            <v>m3</v>
          </cell>
          <cell r="G11">
            <v>3</v>
          </cell>
          <cell r="L11">
            <v>3</v>
          </cell>
          <cell r="M11">
            <v>0</v>
          </cell>
          <cell r="N11">
            <v>0</v>
          </cell>
          <cell r="O11">
            <v>3</v>
          </cell>
          <cell r="P11">
            <v>0</v>
          </cell>
          <cell r="Q11">
            <v>3</v>
          </cell>
          <cell r="R11">
            <v>3</v>
          </cell>
          <cell r="S11">
            <v>0</v>
          </cell>
        </row>
        <row r="12">
          <cell r="A12">
            <v>6</v>
          </cell>
          <cell r="C12" t="str">
            <v>01020</v>
          </cell>
          <cell r="D12" t="str">
            <v>20</v>
          </cell>
          <cell r="E12" t="str">
            <v>Bentonita</v>
          </cell>
          <cell r="F12" t="str">
            <v>Tn</v>
          </cell>
          <cell r="G12">
            <v>114</v>
          </cell>
          <cell r="L12">
            <v>114</v>
          </cell>
          <cell r="M12">
            <v>0</v>
          </cell>
          <cell r="N12">
            <v>0</v>
          </cell>
          <cell r="O12">
            <v>114</v>
          </cell>
          <cell r="P12">
            <v>0</v>
          </cell>
          <cell r="Q12">
            <v>114</v>
          </cell>
          <cell r="R12">
            <v>114</v>
          </cell>
          <cell r="S12">
            <v>0</v>
          </cell>
        </row>
        <row r="13">
          <cell r="A13">
            <v>7</v>
          </cell>
          <cell r="C13" t="str">
            <v>01030</v>
          </cell>
          <cell r="D13" t="str">
            <v>06</v>
          </cell>
          <cell r="E13" t="str">
            <v>Agregado pétreo 0-6</v>
          </cell>
          <cell r="F13" t="str">
            <v>Tn</v>
          </cell>
          <cell r="G13">
            <v>6.5</v>
          </cell>
          <cell r="H13">
            <v>45</v>
          </cell>
          <cell r="I13">
            <v>0.06</v>
          </cell>
          <cell r="J13">
            <v>0</v>
          </cell>
          <cell r="K13">
            <v>0.03</v>
          </cell>
          <cell r="L13">
            <v>6.5</v>
          </cell>
          <cell r="M13">
            <v>2.7</v>
          </cell>
          <cell r="N13">
            <v>0</v>
          </cell>
          <cell r="O13">
            <v>9.1999999999999993</v>
          </cell>
          <cell r="P13">
            <v>0.28000000000000003</v>
          </cell>
          <cell r="Q13">
            <v>9.4799999999999986</v>
          </cell>
          <cell r="R13">
            <v>6.7</v>
          </cell>
          <cell r="S13">
            <v>2.78</v>
          </cell>
        </row>
        <row r="14">
          <cell r="A14">
            <v>8</v>
          </cell>
          <cell r="C14" t="str">
            <v>01030</v>
          </cell>
          <cell r="D14" t="str">
            <v>09</v>
          </cell>
          <cell r="E14" t="str">
            <v>Agregado pétreo 3-9</v>
          </cell>
          <cell r="F14" t="str">
            <v>Tn</v>
          </cell>
          <cell r="G14">
            <v>13.09</v>
          </cell>
          <cell r="H14">
            <v>45</v>
          </cell>
          <cell r="I14">
            <v>0.06</v>
          </cell>
          <cell r="L14">
            <v>13.09</v>
          </cell>
          <cell r="M14">
            <v>2.7</v>
          </cell>
          <cell r="N14">
            <v>0</v>
          </cell>
          <cell r="O14">
            <v>15.79</v>
          </cell>
          <cell r="P14">
            <v>0</v>
          </cell>
          <cell r="Q14">
            <v>15.79</v>
          </cell>
          <cell r="R14">
            <v>13.09</v>
          </cell>
          <cell r="S14">
            <v>2.7</v>
          </cell>
        </row>
        <row r="15">
          <cell r="A15">
            <v>9</v>
          </cell>
          <cell r="C15" t="str">
            <v>01030</v>
          </cell>
          <cell r="D15" t="str">
            <v>18</v>
          </cell>
          <cell r="E15" t="str">
            <v>Agregado pétreo 9-18</v>
          </cell>
          <cell r="F15" t="str">
            <v>Tn</v>
          </cell>
          <cell r="G15">
            <v>10.85</v>
          </cell>
          <cell r="H15">
            <v>45</v>
          </cell>
          <cell r="I15">
            <v>0.06</v>
          </cell>
          <cell r="L15">
            <v>10.85</v>
          </cell>
          <cell r="M15">
            <v>2.7</v>
          </cell>
          <cell r="N15">
            <v>0</v>
          </cell>
          <cell r="O15">
            <v>13.55</v>
          </cell>
          <cell r="P15">
            <v>0</v>
          </cell>
          <cell r="Q15">
            <v>13.55</v>
          </cell>
          <cell r="R15">
            <v>10.85</v>
          </cell>
          <cell r="S15">
            <v>2.7</v>
          </cell>
        </row>
        <row r="16">
          <cell r="A16">
            <v>10</v>
          </cell>
          <cell r="C16" t="str">
            <v>01030</v>
          </cell>
          <cell r="D16" t="str">
            <v>19</v>
          </cell>
          <cell r="E16" t="str">
            <v>Agregado pétreo 6-19</v>
          </cell>
          <cell r="F16" t="str">
            <v>Tn</v>
          </cell>
          <cell r="G16">
            <v>6.5</v>
          </cell>
          <cell r="H16">
            <v>45</v>
          </cell>
          <cell r="I16">
            <v>0.06</v>
          </cell>
          <cell r="J16">
            <v>0</v>
          </cell>
          <cell r="K16">
            <v>0.03</v>
          </cell>
          <cell r="L16">
            <v>6.5</v>
          </cell>
          <cell r="M16">
            <v>2.7</v>
          </cell>
          <cell r="N16">
            <v>0</v>
          </cell>
          <cell r="O16">
            <v>9.1999999999999993</v>
          </cell>
          <cell r="P16">
            <v>0.28000000000000003</v>
          </cell>
          <cell r="Q16">
            <v>9.4799999999999986</v>
          </cell>
          <cell r="R16">
            <v>6.7</v>
          </cell>
          <cell r="S16">
            <v>2.78</v>
          </cell>
        </row>
        <row r="17">
          <cell r="A17">
            <v>11</v>
          </cell>
          <cell r="C17" t="str">
            <v>01030</v>
          </cell>
          <cell r="D17" t="str">
            <v>25</v>
          </cell>
          <cell r="E17" t="str">
            <v>Agregado pétreo 6-25</v>
          </cell>
          <cell r="F17" t="str">
            <v>Tn</v>
          </cell>
          <cell r="G17">
            <v>7.5</v>
          </cell>
          <cell r="H17">
            <v>45</v>
          </cell>
          <cell r="I17">
            <v>0.06</v>
          </cell>
          <cell r="J17">
            <v>0</v>
          </cell>
          <cell r="K17">
            <v>0.03</v>
          </cell>
          <cell r="L17">
            <v>7.5</v>
          </cell>
          <cell r="M17">
            <v>2.7</v>
          </cell>
          <cell r="N17">
            <v>0</v>
          </cell>
          <cell r="O17">
            <v>10.199999999999999</v>
          </cell>
          <cell r="P17">
            <v>0.31</v>
          </cell>
          <cell r="Q17">
            <v>10.51</v>
          </cell>
          <cell r="R17">
            <v>7.73</v>
          </cell>
          <cell r="S17">
            <v>2.78</v>
          </cell>
        </row>
        <row r="18">
          <cell r="A18">
            <v>12</v>
          </cell>
          <cell r="C18" t="str">
            <v>01030</v>
          </cell>
          <cell r="D18" t="str">
            <v>26</v>
          </cell>
          <cell r="E18" t="str">
            <v>Agregado ripio grueso p/estab.</v>
          </cell>
          <cell r="F18" t="str">
            <v>Tn</v>
          </cell>
          <cell r="G18">
            <v>1.65</v>
          </cell>
          <cell r="H18">
            <v>15</v>
          </cell>
          <cell r="I18">
            <v>0.12</v>
          </cell>
          <cell r="L18">
            <v>1.65</v>
          </cell>
          <cell r="M18">
            <v>1.8</v>
          </cell>
          <cell r="N18">
            <v>0</v>
          </cell>
          <cell r="O18">
            <v>3.45</v>
          </cell>
          <cell r="P18">
            <v>0</v>
          </cell>
          <cell r="Q18">
            <v>3.45</v>
          </cell>
          <cell r="R18">
            <v>1.65</v>
          </cell>
          <cell r="S18">
            <v>1.8</v>
          </cell>
        </row>
        <row r="19">
          <cell r="A19">
            <v>13</v>
          </cell>
          <cell r="C19" t="str">
            <v>01030</v>
          </cell>
          <cell r="D19" t="str">
            <v>30</v>
          </cell>
          <cell r="E19" t="str">
            <v>Agregado pétreo 10-30</v>
          </cell>
          <cell r="F19" t="str">
            <v>Tn</v>
          </cell>
          <cell r="G19">
            <v>6.5</v>
          </cell>
          <cell r="H19">
            <v>45</v>
          </cell>
          <cell r="I19">
            <v>0.06</v>
          </cell>
          <cell r="L19">
            <v>6.5</v>
          </cell>
          <cell r="M19">
            <v>2.7</v>
          </cell>
          <cell r="N19">
            <v>0</v>
          </cell>
          <cell r="O19">
            <v>9.1999999999999993</v>
          </cell>
          <cell r="P19">
            <v>0</v>
          </cell>
          <cell r="Q19">
            <v>9.1999999999999993</v>
          </cell>
          <cell r="R19">
            <v>6.5</v>
          </cell>
          <cell r="S19">
            <v>2.7</v>
          </cell>
        </row>
        <row r="20">
          <cell r="A20">
            <v>14</v>
          </cell>
          <cell r="C20" t="str">
            <v>01030</v>
          </cell>
          <cell r="D20" t="str">
            <v>50</v>
          </cell>
          <cell r="E20" t="str">
            <v>Agregado pétreo graduado para filtro</v>
          </cell>
          <cell r="F20" t="str">
            <v>Tn</v>
          </cell>
          <cell r="G20">
            <v>10.5</v>
          </cell>
          <cell r="H20">
            <v>45</v>
          </cell>
          <cell r="I20">
            <v>0.06</v>
          </cell>
          <cell r="L20">
            <v>10.5</v>
          </cell>
          <cell r="M20">
            <v>2.7</v>
          </cell>
          <cell r="N20">
            <v>0</v>
          </cell>
          <cell r="O20">
            <v>13.2</v>
          </cell>
          <cell r="P20">
            <v>0</v>
          </cell>
          <cell r="Q20">
            <v>13.2</v>
          </cell>
          <cell r="R20">
            <v>10.5</v>
          </cell>
          <cell r="S20">
            <v>2.7</v>
          </cell>
        </row>
        <row r="21">
          <cell r="A21">
            <v>15</v>
          </cell>
          <cell r="C21" t="str">
            <v>01030</v>
          </cell>
          <cell r="D21" t="str">
            <v>60</v>
          </cell>
          <cell r="E21" t="str">
            <v>Agregado pétreo p/Hormigón</v>
          </cell>
          <cell r="F21" t="str">
            <v>Tn</v>
          </cell>
          <cell r="G21">
            <v>6.5</v>
          </cell>
          <cell r="H21">
            <v>45</v>
          </cell>
          <cell r="I21">
            <v>0.06</v>
          </cell>
          <cell r="J21">
            <v>0</v>
          </cell>
          <cell r="K21">
            <v>0.03</v>
          </cell>
          <cell r="L21">
            <v>6.5</v>
          </cell>
          <cell r="M21">
            <v>2.7</v>
          </cell>
          <cell r="N21">
            <v>0</v>
          </cell>
          <cell r="O21">
            <v>9.1999999999999993</v>
          </cell>
          <cell r="P21">
            <v>0.28000000000000003</v>
          </cell>
          <cell r="Q21">
            <v>9.4799999999999986</v>
          </cell>
          <cell r="R21">
            <v>6.7</v>
          </cell>
          <cell r="S21">
            <v>2.78</v>
          </cell>
        </row>
        <row r="22">
          <cell r="A22">
            <v>16</v>
          </cell>
          <cell r="C22" t="str">
            <v>01030</v>
          </cell>
          <cell r="D22" t="str">
            <v>90</v>
          </cell>
          <cell r="E22" t="str">
            <v>Piedra p/gaviones</v>
          </cell>
          <cell r="F22" t="str">
            <v>Tn</v>
          </cell>
          <cell r="G22">
            <v>6</v>
          </cell>
          <cell r="H22">
            <v>70</v>
          </cell>
          <cell r="I22">
            <v>0.06</v>
          </cell>
          <cell r="L22">
            <v>6</v>
          </cell>
          <cell r="M22">
            <v>4.2</v>
          </cell>
          <cell r="N22">
            <v>0</v>
          </cell>
          <cell r="O22">
            <v>10.199999999999999</v>
          </cell>
          <cell r="P22">
            <v>0</v>
          </cell>
          <cell r="Q22">
            <v>10.199999999999999</v>
          </cell>
          <cell r="R22">
            <v>6</v>
          </cell>
          <cell r="S22">
            <v>4.2</v>
          </cell>
        </row>
        <row r="23">
          <cell r="A23">
            <v>17</v>
          </cell>
          <cell r="C23" t="str">
            <v>01030</v>
          </cell>
          <cell r="D23" t="str">
            <v>95</v>
          </cell>
          <cell r="E23" t="str">
            <v>Piedra &lt; 3"</v>
          </cell>
          <cell r="F23" t="str">
            <v>m3</v>
          </cell>
          <cell r="G23">
            <v>0</v>
          </cell>
          <cell r="H23">
            <v>70</v>
          </cell>
          <cell r="I23">
            <v>0.06</v>
          </cell>
          <cell r="L23">
            <v>0</v>
          </cell>
          <cell r="M23">
            <v>4.2</v>
          </cell>
          <cell r="N23">
            <v>0</v>
          </cell>
          <cell r="O23">
            <v>4.2</v>
          </cell>
          <cell r="P23">
            <v>0</v>
          </cell>
          <cell r="Q23">
            <v>4.2</v>
          </cell>
          <cell r="R23">
            <v>0</v>
          </cell>
          <cell r="S23">
            <v>4.2</v>
          </cell>
        </row>
        <row r="24">
          <cell r="A24">
            <v>18</v>
          </cell>
          <cell r="C24" t="str">
            <v>01040</v>
          </cell>
          <cell r="D24" t="str">
            <v>10</v>
          </cell>
          <cell r="E24" t="str">
            <v>Cal hidraúlica hidratada</v>
          </cell>
          <cell r="F24" t="str">
            <v>Tn</v>
          </cell>
          <cell r="G24">
            <v>44</v>
          </cell>
          <cell r="H24">
            <v>260</v>
          </cell>
          <cell r="I24">
            <v>0.05</v>
          </cell>
          <cell r="J24">
            <v>0</v>
          </cell>
          <cell r="K24">
            <v>0.02</v>
          </cell>
          <cell r="L24">
            <v>44</v>
          </cell>
          <cell r="M24">
            <v>13</v>
          </cell>
          <cell r="N24">
            <v>0</v>
          </cell>
          <cell r="O24">
            <v>57</v>
          </cell>
          <cell r="P24">
            <v>1.1399999999999999</v>
          </cell>
          <cell r="Q24">
            <v>58.14</v>
          </cell>
          <cell r="R24">
            <v>44.88</v>
          </cell>
          <cell r="S24">
            <v>13.26</v>
          </cell>
        </row>
        <row r="25">
          <cell r="A25">
            <v>19</v>
          </cell>
          <cell r="C25" t="str">
            <v>01040</v>
          </cell>
          <cell r="D25" t="str">
            <v>20</v>
          </cell>
          <cell r="E25" t="str">
            <v>Filler calcáreo</v>
          </cell>
          <cell r="F25" t="str">
            <v>Tn</v>
          </cell>
          <cell r="G25">
            <v>47</v>
          </cell>
          <cell r="L25">
            <v>47</v>
          </cell>
          <cell r="M25">
            <v>0</v>
          </cell>
          <cell r="N25">
            <v>0</v>
          </cell>
          <cell r="O25">
            <v>47</v>
          </cell>
          <cell r="P25">
            <v>0</v>
          </cell>
          <cell r="Q25">
            <v>47</v>
          </cell>
          <cell r="R25">
            <v>47</v>
          </cell>
          <cell r="S25">
            <v>0</v>
          </cell>
        </row>
        <row r="26">
          <cell r="A26">
            <v>20</v>
          </cell>
          <cell r="C26" t="str">
            <v>01050</v>
          </cell>
          <cell r="D26" t="str">
            <v>50</v>
          </cell>
          <cell r="E26" t="str">
            <v>Cemento Portland normal (Gr)</v>
          </cell>
          <cell r="F26" t="str">
            <v>Tn</v>
          </cell>
          <cell r="G26">
            <v>85</v>
          </cell>
          <cell r="H26">
            <v>199</v>
          </cell>
          <cell r="I26">
            <v>0.05</v>
          </cell>
          <cell r="J26">
            <v>0</v>
          </cell>
          <cell r="K26">
            <v>0.03</v>
          </cell>
          <cell r="L26">
            <v>85</v>
          </cell>
          <cell r="M26">
            <v>9.9499999999999993</v>
          </cell>
          <cell r="N26">
            <v>0</v>
          </cell>
          <cell r="O26">
            <v>94.95</v>
          </cell>
          <cell r="P26">
            <v>2.85</v>
          </cell>
          <cell r="Q26">
            <v>97.8</v>
          </cell>
          <cell r="R26">
            <v>87.55</v>
          </cell>
          <cell r="S26">
            <v>10.25</v>
          </cell>
        </row>
        <row r="27">
          <cell r="A27">
            <v>21</v>
          </cell>
          <cell r="C27" t="str">
            <v>01050</v>
          </cell>
          <cell r="D27" t="str">
            <v>52</v>
          </cell>
          <cell r="E27" t="str">
            <v>Cemento Portland ARS  (Gr)</v>
          </cell>
          <cell r="F27" t="str">
            <v>Tn</v>
          </cell>
          <cell r="G27">
            <v>115</v>
          </cell>
          <cell r="H27">
            <v>199</v>
          </cell>
          <cell r="I27">
            <v>0.05</v>
          </cell>
          <cell r="J27">
            <v>0</v>
          </cell>
          <cell r="K27">
            <v>0.03</v>
          </cell>
          <cell r="L27">
            <v>115</v>
          </cell>
          <cell r="M27">
            <v>9.9499999999999993</v>
          </cell>
          <cell r="N27">
            <v>0</v>
          </cell>
          <cell r="O27">
            <v>124.95</v>
          </cell>
          <cell r="P27">
            <v>3.75</v>
          </cell>
          <cell r="Q27">
            <v>128.69999999999999</v>
          </cell>
          <cell r="R27">
            <v>118.45</v>
          </cell>
          <cell r="S27">
            <v>10.25</v>
          </cell>
        </row>
        <row r="28">
          <cell r="A28">
            <v>22</v>
          </cell>
          <cell r="C28" t="str">
            <v>01050</v>
          </cell>
          <cell r="D28" t="str">
            <v>60</v>
          </cell>
          <cell r="E28" t="str">
            <v>Cemento Portland blanco (Bs)</v>
          </cell>
          <cell r="F28" t="str">
            <v>Tn</v>
          </cell>
          <cell r="G28">
            <v>350</v>
          </cell>
          <cell r="L28">
            <v>350</v>
          </cell>
          <cell r="M28">
            <v>0</v>
          </cell>
          <cell r="N28">
            <v>0</v>
          </cell>
          <cell r="O28">
            <v>350</v>
          </cell>
          <cell r="P28">
            <v>0</v>
          </cell>
          <cell r="Q28">
            <v>350</v>
          </cell>
          <cell r="R28">
            <v>350</v>
          </cell>
          <cell r="S28">
            <v>0</v>
          </cell>
        </row>
        <row r="29">
          <cell r="A29">
            <v>23</v>
          </cell>
          <cell r="C29" t="str">
            <v>01060</v>
          </cell>
          <cell r="D29" t="str">
            <v>04</v>
          </cell>
          <cell r="E29" t="str">
            <v>Hormigón H-4</v>
          </cell>
          <cell r="F29" t="str">
            <v>m3</v>
          </cell>
          <cell r="G29">
            <v>64</v>
          </cell>
          <cell r="L29">
            <v>64</v>
          </cell>
          <cell r="M29">
            <v>0</v>
          </cell>
          <cell r="N29">
            <v>0</v>
          </cell>
          <cell r="O29">
            <v>64</v>
          </cell>
          <cell r="P29">
            <v>0</v>
          </cell>
          <cell r="Q29">
            <v>64</v>
          </cell>
          <cell r="R29">
            <v>64</v>
          </cell>
          <cell r="S29">
            <v>0</v>
          </cell>
        </row>
        <row r="30">
          <cell r="A30">
            <v>24</v>
          </cell>
          <cell r="C30" t="str">
            <v>01060</v>
          </cell>
          <cell r="D30" t="str">
            <v>08</v>
          </cell>
          <cell r="E30" t="str">
            <v>Hormigón H-8</v>
          </cell>
          <cell r="F30" t="str">
            <v>m3</v>
          </cell>
          <cell r="G30">
            <v>70</v>
          </cell>
          <cell r="L30">
            <v>70</v>
          </cell>
          <cell r="M30">
            <v>0</v>
          </cell>
          <cell r="N30">
            <v>0</v>
          </cell>
          <cell r="O30">
            <v>70</v>
          </cell>
          <cell r="P30">
            <v>0</v>
          </cell>
          <cell r="Q30">
            <v>70</v>
          </cell>
          <cell r="R30">
            <v>70</v>
          </cell>
          <cell r="S30">
            <v>0</v>
          </cell>
        </row>
        <row r="31">
          <cell r="A31">
            <v>25</v>
          </cell>
          <cell r="C31" t="str">
            <v>01060</v>
          </cell>
          <cell r="D31" t="str">
            <v>17</v>
          </cell>
          <cell r="E31" t="str">
            <v>Hormigón H-17</v>
          </cell>
          <cell r="F31" t="str">
            <v>m3</v>
          </cell>
          <cell r="G31">
            <v>80</v>
          </cell>
          <cell r="L31">
            <v>80</v>
          </cell>
          <cell r="M31">
            <v>0</v>
          </cell>
          <cell r="N31">
            <v>0</v>
          </cell>
          <cell r="O31">
            <v>80</v>
          </cell>
          <cell r="P31">
            <v>0</v>
          </cell>
          <cell r="Q31">
            <v>80</v>
          </cell>
          <cell r="R31">
            <v>80</v>
          </cell>
          <cell r="S31">
            <v>0</v>
          </cell>
        </row>
        <row r="32">
          <cell r="A32">
            <v>26</v>
          </cell>
          <cell r="C32" t="str">
            <v>01060</v>
          </cell>
          <cell r="D32" t="str">
            <v>21</v>
          </cell>
          <cell r="E32" t="str">
            <v>Hormigón H-21</v>
          </cell>
          <cell r="F32" t="str">
            <v>m3</v>
          </cell>
          <cell r="G32">
            <v>66</v>
          </cell>
          <cell r="L32">
            <v>66</v>
          </cell>
          <cell r="M32">
            <v>0</v>
          </cell>
          <cell r="N32">
            <v>0</v>
          </cell>
          <cell r="O32">
            <v>66</v>
          </cell>
          <cell r="P32">
            <v>0</v>
          </cell>
          <cell r="Q32">
            <v>66</v>
          </cell>
          <cell r="R32">
            <v>66</v>
          </cell>
          <cell r="S32">
            <v>0</v>
          </cell>
        </row>
        <row r="33">
          <cell r="A33">
            <v>27</v>
          </cell>
          <cell r="C33" t="str">
            <v>01060</v>
          </cell>
          <cell r="D33" t="str">
            <v>25</v>
          </cell>
          <cell r="E33" t="str">
            <v>Hormigón H-25</v>
          </cell>
          <cell r="F33" t="str">
            <v>m3</v>
          </cell>
          <cell r="G33">
            <v>68</v>
          </cell>
          <cell r="L33">
            <v>68</v>
          </cell>
          <cell r="M33">
            <v>0</v>
          </cell>
          <cell r="N33">
            <v>0</v>
          </cell>
          <cell r="O33">
            <v>68</v>
          </cell>
          <cell r="P33">
            <v>0</v>
          </cell>
          <cell r="Q33">
            <v>68</v>
          </cell>
          <cell r="R33">
            <v>68</v>
          </cell>
          <cell r="S33">
            <v>0</v>
          </cell>
        </row>
        <row r="34">
          <cell r="A34">
            <v>28</v>
          </cell>
          <cell r="C34" t="str">
            <v>01060</v>
          </cell>
          <cell r="D34" t="str">
            <v>30</v>
          </cell>
          <cell r="E34" t="str">
            <v>Hormigón H-30</v>
          </cell>
          <cell r="F34" t="str">
            <v>m3</v>
          </cell>
          <cell r="G34">
            <v>70</v>
          </cell>
          <cell r="L34">
            <v>70</v>
          </cell>
          <cell r="M34">
            <v>0</v>
          </cell>
          <cell r="N34">
            <v>0</v>
          </cell>
          <cell r="O34">
            <v>70</v>
          </cell>
          <cell r="P34">
            <v>0</v>
          </cell>
          <cell r="Q34">
            <v>70</v>
          </cell>
          <cell r="R34">
            <v>70</v>
          </cell>
          <cell r="S34">
            <v>0</v>
          </cell>
        </row>
        <row r="35">
          <cell r="A35">
            <v>29</v>
          </cell>
          <cell r="C35" t="str">
            <v>01090</v>
          </cell>
          <cell r="D35" t="str">
            <v>010</v>
          </cell>
          <cell r="E35" t="str">
            <v>Cermento asfáltico</v>
          </cell>
          <cell r="F35" t="str">
            <v>Tn</v>
          </cell>
          <cell r="G35">
            <v>196.88</v>
          </cell>
          <cell r="H35">
            <v>508</v>
          </cell>
          <cell r="I35">
            <v>4.4999999999999998E-2</v>
          </cell>
          <cell r="J35">
            <v>0</v>
          </cell>
          <cell r="K35">
            <v>0.05</v>
          </cell>
          <cell r="L35">
            <v>196.88</v>
          </cell>
          <cell r="M35">
            <v>22.86</v>
          </cell>
          <cell r="N35">
            <v>0</v>
          </cell>
          <cell r="O35">
            <v>219.74</v>
          </cell>
          <cell r="P35">
            <v>10.99</v>
          </cell>
          <cell r="Q35">
            <v>230.73000000000002</v>
          </cell>
          <cell r="R35">
            <v>206.72</v>
          </cell>
          <cell r="S35">
            <v>24</v>
          </cell>
        </row>
        <row r="36">
          <cell r="A36">
            <v>30</v>
          </cell>
          <cell r="C36" t="str">
            <v>01090</v>
          </cell>
          <cell r="D36" t="str">
            <v>020</v>
          </cell>
          <cell r="E36" t="str">
            <v>Fuel Oil</v>
          </cell>
          <cell r="F36" t="str">
            <v>Tn</v>
          </cell>
          <cell r="G36">
            <v>207</v>
          </cell>
          <cell r="H36">
            <v>508</v>
          </cell>
          <cell r="I36">
            <v>4.4999999999999998E-2</v>
          </cell>
          <cell r="L36">
            <v>207</v>
          </cell>
          <cell r="M36">
            <v>22.86</v>
          </cell>
          <cell r="N36">
            <v>0</v>
          </cell>
          <cell r="O36">
            <v>229.86</v>
          </cell>
          <cell r="P36">
            <v>0</v>
          </cell>
          <cell r="Q36">
            <v>229.86</v>
          </cell>
          <cell r="R36">
            <v>207</v>
          </cell>
          <cell r="S36">
            <v>22.86</v>
          </cell>
        </row>
        <row r="37">
          <cell r="A37">
            <v>31</v>
          </cell>
          <cell r="C37" t="str">
            <v>01090</v>
          </cell>
          <cell r="D37" t="str">
            <v>030</v>
          </cell>
          <cell r="E37" t="str">
            <v>Asfalto diluido</v>
          </cell>
          <cell r="F37" t="str">
            <v>Tn</v>
          </cell>
          <cell r="G37">
            <v>196.88</v>
          </cell>
          <cell r="H37">
            <v>508</v>
          </cell>
          <cell r="I37">
            <v>4.4999999999999998E-2</v>
          </cell>
          <cell r="J37">
            <v>0</v>
          </cell>
          <cell r="K37">
            <v>2</v>
          </cell>
          <cell r="L37">
            <v>196.88</v>
          </cell>
          <cell r="M37">
            <v>22.86</v>
          </cell>
          <cell r="N37">
            <v>0</v>
          </cell>
          <cell r="O37">
            <v>219.74</v>
          </cell>
          <cell r="P37">
            <v>439.48</v>
          </cell>
          <cell r="Q37">
            <v>659.22</v>
          </cell>
          <cell r="R37">
            <v>590.64</v>
          </cell>
          <cell r="S37">
            <v>68.58</v>
          </cell>
        </row>
        <row r="38">
          <cell r="A38">
            <v>32</v>
          </cell>
          <cell r="C38" t="str">
            <v>01090</v>
          </cell>
          <cell r="D38" t="str">
            <v>031</v>
          </cell>
          <cell r="E38" t="str">
            <v>Asfalto diluido E.R.1</v>
          </cell>
          <cell r="F38" t="str">
            <v>Tn</v>
          </cell>
          <cell r="G38">
            <v>232</v>
          </cell>
          <cell r="H38">
            <v>508</v>
          </cell>
          <cell r="I38">
            <v>4.4999999999999998E-2</v>
          </cell>
          <cell r="J38">
            <v>0</v>
          </cell>
          <cell r="L38">
            <v>232</v>
          </cell>
          <cell r="M38">
            <v>22.86</v>
          </cell>
          <cell r="N38">
            <v>0</v>
          </cell>
          <cell r="O38">
            <v>254.86</v>
          </cell>
          <cell r="P38">
            <v>0</v>
          </cell>
          <cell r="Q38">
            <v>254.86</v>
          </cell>
          <cell r="R38">
            <v>232</v>
          </cell>
          <cell r="S38">
            <v>22.86</v>
          </cell>
        </row>
        <row r="39">
          <cell r="A39">
            <v>33</v>
          </cell>
          <cell r="C39" t="str">
            <v>01090</v>
          </cell>
          <cell r="D39" t="str">
            <v>040</v>
          </cell>
          <cell r="E39" t="str">
            <v>Emulsión asfáltica</v>
          </cell>
          <cell r="F39" t="str">
            <v>Tn</v>
          </cell>
          <cell r="G39">
            <v>165</v>
          </cell>
          <cell r="L39">
            <v>165</v>
          </cell>
          <cell r="M39">
            <v>0</v>
          </cell>
          <cell r="N39">
            <v>0</v>
          </cell>
          <cell r="O39">
            <v>165</v>
          </cell>
          <cell r="P39">
            <v>0</v>
          </cell>
          <cell r="Q39">
            <v>165</v>
          </cell>
          <cell r="R39">
            <v>165</v>
          </cell>
          <cell r="S39">
            <v>0</v>
          </cell>
        </row>
        <row r="40">
          <cell r="A40">
            <v>34</v>
          </cell>
          <cell r="C40" t="str">
            <v>01090</v>
          </cell>
          <cell r="D40" t="str">
            <v>060</v>
          </cell>
          <cell r="E40" t="str">
            <v>Mezcla asfáltica</v>
          </cell>
          <cell r="F40" t="str">
            <v>Tn</v>
          </cell>
          <cell r="G40">
            <v>45</v>
          </cell>
          <cell r="L40">
            <v>45</v>
          </cell>
          <cell r="M40">
            <v>0</v>
          </cell>
          <cell r="N40">
            <v>0</v>
          </cell>
          <cell r="O40">
            <v>45</v>
          </cell>
          <cell r="P40">
            <v>0</v>
          </cell>
          <cell r="Q40">
            <v>45</v>
          </cell>
          <cell r="R40">
            <v>45</v>
          </cell>
          <cell r="S40">
            <v>0</v>
          </cell>
        </row>
        <row r="41">
          <cell r="A41">
            <v>35</v>
          </cell>
          <cell r="C41" t="str">
            <v>01090</v>
          </cell>
          <cell r="D41" t="str">
            <v>062</v>
          </cell>
          <cell r="E41" t="str">
            <v>Material bituminoso premezclado</v>
          </cell>
          <cell r="F41" t="str">
            <v>Tn</v>
          </cell>
          <cell r="G41">
            <v>60</v>
          </cell>
          <cell r="L41">
            <v>60</v>
          </cell>
          <cell r="M41">
            <v>0</v>
          </cell>
          <cell r="N41">
            <v>0</v>
          </cell>
          <cell r="O41">
            <v>60</v>
          </cell>
          <cell r="P41">
            <v>0</v>
          </cell>
          <cell r="Q41">
            <v>60</v>
          </cell>
          <cell r="R41">
            <v>60</v>
          </cell>
          <cell r="S41">
            <v>0</v>
          </cell>
        </row>
        <row r="42">
          <cell r="A42">
            <v>36</v>
          </cell>
          <cell r="C42" t="str">
            <v>01090</v>
          </cell>
          <cell r="D42" t="str">
            <v>090</v>
          </cell>
          <cell r="E42" t="str">
            <v>Sellador de juntas</v>
          </cell>
          <cell r="F42" t="str">
            <v>Kg</v>
          </cell>
          <cell r="G42">
            <v>0.8</v>
          </cell>
          <cell r="L42">
            <v>0.8</v>
          </cell>
          <cell r="M42">
            <v>0</v>
          </cell>
          <cell r="N42">
            <v>0</v>
          </cell>
          <cell r="O42">
            <v>0.8</v>
          </cell>
          <cell r="P42">
            <v>0</v>
          </cell>
          <cell r="Q42">
            <v>0.8</v>
          </cell>
          <cell r="R42">
            <v>0.8</v>
          </cell>
          <cell r="S42">
            <v>0</v>
          </cell>
        </row>
        <row r="43">
          <cell r="A43">
            <v>37</v>
          </cell>
          <cell r="C43" t="str">
            <v>01090</v>
          </cell>
          <cell r="D43" t="str">
            <v>092</v>
          </cell>
          <cell r="E43" t="str">
            <v>Sellador de juntas p/canal</v>
          </cell>
          <cell r="F43" t="str">
            <v>Kg</v>
          </cell>
          <cell r="G43">
            <v>2.25</v>
          </cell>
          <cell r="L43">
            <v>2.25</v>
          </cell>
          <cell r="M43">
            <v>0</v>
          </cell>
          <cell r="N43">
            <v>0</v>
          </cell>
          <cell r="O43">
            <v>2.25</v>
          </cell>
          <cell r="P43">
            <v>0</v>
          </cell>
          <cell r="Q43">
            <v>2.25</v>
          </cell>
          <cell r="R43">
            <v>2.25</v>
          </cell>
          <cell r="S43">
            <v>0</v>
          </cell>
        </row>
        <row r="44">
          <cell r="A44">
            <v>38</v>
          </cell>
          <cell r="C44" t="str">
            <v>01100</v>
          </cell>
          <cell r="D44" t="str">
            <v>10</v>
          </cell>
          <cell r="E44" t="str">
            <v>Detonador</v>
          </cell>
          <cell r="F44" t="str">
            <v>Nº</v>
          </cell>
          <cell r="G44">
            <v>0</v>
          </cell>
          <cell r="L44">
            <v>0</v>
          </cell>
          <cell r="M44">
            <v>0</v>
          </cell>
          <cell r="N44">
            <v>0</v>
          </cell>
          <cell r="O44">
            <v>0</v>
          </cell>
          <cell r="P44">
            <v>0</v>
          </cell>
          <cell r="Q44">
            <v>0</v>
          </cell>
          <cell r="R44">
            <v>0</v>
          </cell>
          <cell r="S44">
            <v>0</v>
          </cell>
        </row>
        <row r="45">
          <cell r="A45">
            <v>39</v>
          </cell>
          <cell r="C45" t="str">
            <v>01100</v>
          </cell>
          <cell r="D45" t="str">
            <v>20</v>
          </cell>
          <cell r="E45" t="str">
            <v>Detonador mili-seg</v>
          </cell>
          <cell r="F45" t="str">
            <v>Nº</v>
          </cell>
          <cell r="G45">
            <v>0</v>
          </cell>
          <cell r="L45">
            <v>0</v>
          </cell>
          <cell r="M45">
            <v>0</v>
          </cell>
          <cell r="N45">
            <v>0</v>
          </cell>
          <cell r="O45">
            <v>0</v>
          </cell>
          <cell r="P45">
            <v>0</v>
          </cell>
          <cell r="Q45">
            <v>0</v>
          </cell>
          <cell r="R45">
            <v>0</v>
          </cell>
          <cell r="S45">
            <v>0</v>
          </cell>
        </row>
        <row r="46">
          <cell r="A46">
            <v>40</v>
          </cell>
          <cell r="C46" t="str">
            <v>01100</v>
          </cell>
          <cell r="D46" t="str">
            <v>30</v>
          </cell>
          <cell r="E46" t="str">
            <v>Gelamón</v>
          </cell>
          <cell r="F46" t="str">
            <v>Kg</v>
          </cell>
          <cell r="G46">
            <v>1.8</v>
          </cell>
          <cell r="L46">
            <v>1.8</v>
          </cell>
          <cell r="M46">
            <v>0</v>
          </cell>
          <cell r="N46">
            <v>0</v>
          </cell>
          <cell r="O46">
            <v>1.8</v>
          </cell>
          <cell r="P46">
            <v>0</v>
          </cell>
          <cell r="Q46">
            <v>1.8</v>
          </cell>
          <cell r="R46">
            <v>1.8</v>
          </cell>
          <cell r="S46">
            <v>0</v>
          </cell>
        </row>
        <row r="47">
          <cell r="A47">
            <v>41</v>
          </cell>
          <cell r="C47" t="str">
            <v>01100</v>
          </cell>
          <cell r="D47" t="str">
            <v>40</v>
          </cell>
          <cell r="E47" t="str">
            <v>Gelinita</v>
          </cell>
          <cell r="F47" t="str">
            <v>Kg</v>
          </cell>
          <cell r="G47">
            <v>0</v>
          </cell>
          <cell r="L47">
            <v>0</v>
          </cell>
          <cell r="M47">
            <v>0</v>
          </cell>
          <cell r="N47">
            <v>0</v>
          </cell>
          <cell r="O47">
            <v>0</v>
          </cell>
          <cell r="P47">
            <v>0</v>
          </cell>
          <cell r="Q47">
            <v>0</v>
          </cell>
          <cell r="R47">
            <v>0</v>
          </cell>
          <cell r="S47">
            <v>0</v>
          </cell>
        </row>
        <row r="48">
          <cell r="A48">
            <v>42</v>
          </cell>
          <cell r="C48" t="str">
            <v>01100</v>
          </cell>
          <cell r="D48" t="str">
            <v>50</v>
          </cell>
          <cell r="E48" t="str">
            <v>Mecha</v>
          </cell>
          <cell r="F48" t="str">
            <v>Nº</v>
          </cell>
          <cell r="G48">
            <v>0</v>
          </cell>
          <cell r="L48">
            <v>0</v>
          </cell>
          <cell r="M48">
            <v>0</v>
          </cell>
          <cell r="N48">
            <v>0</v>
          </cell>
          <cell r="O48">
            <v>0</v>
          </cell>
          <cell r="P48">
            <v>0</v>
          </cell>
          <cell r="Q48">
            <v>0</v>
          </cell>
          <cell r="R48">
            <v>0</v>
          </cell>
          <cell r="S48">
            <v>0</v>
          </cell>
        </row>
        <row r="49">
          <cell r="A49">
            <v>43</v>
          </cell>
          <cell r="C49" t="str">
            <v>01100</v>
          </cell>
          <cell r="D49" t="str">
            <v>60</v>
          </cell>
          <cell r="E49" t="str">
            <v>Nagovil</v>
          </cell>
          <cell r="F49" t="str">
            <v>Kg</v>
          </cell>
          <cell r="G49">
            <v>0.9</v>
          </cell>
          <cell r="L49">
            <v>0.9</v>
          </cell>
          <cell r="M49">
            <v>0</v>
          </cell>
          <cell r="N49">
            <v>0</v>
          </cell>
          <cell r="O49">
            <v>0.9</v>
          </cell>
          <cell r="P49">
            <v>0</v>
          </cell>
          <cell r="Q49">
            <v>0.9</v>
          </cell>
          <cell r="R49">
            <v>0.9</v>
          </cell>
          <cell r="S49">
            <v>0</v>
          </cell>
        </row>
        <row r="50">
          <cell r="A50">
            <v>44.1</v>
          </cell>
          <cell r="C50" t="str">
            <v>01110</v>
          </cell>
          <cell r="D50" t="str">
            <v>10</v>
          </cell>
          <cell r="E50" t="str">
            <v>Pintura termoplástica</v>
          </cell>
          <cell r="F50" t="str">
            <v>Kg</v>
          </cell>
          <cell r="G50">
            <v>1.5</v>
          </cell>
          <cell r="L50">
            <v>1.5</v>
          </cell>
          <cell r="M50">
            <v>0</v>
          </cell>
          <cell r="N50">
            <v>0</v>
          </cell>
          <cell r="O50">
            <v>1.5</v>
          </cell>
          <cell r="P50">
            <v>0</v>
          </cell>
          <cell r="Q50">
            <v>1.5</v>
          </cell>
          <cell r="R50">
            <v>1.5</v>
          </cell>
          <cell r="S50">
            <v>0</v>
          </cell>
        </row>
        <row r="51">
          <cell r="A51">
            <v>44.2</v>
          </cell>
          <cell r="C51" t="str">
            <v>01110</v>
          </cell>
          <cell r="D51" t="str">
            <v>20</v>
          </cell>
          <cell r="E51" t="str">
            <v>Material imprimador</v>
          </cell>
          <cell r="F51" t="str">
            <v>Lt</v>
          </cell>
          <cell r="G51">
            <v>1.24</v>
          </cell>
          <cell r="L51">
            <v>1.24</v>
          </cell>
          <cell r="M51">
            <v>0</v>
          </cell>
          <cell r="N51">
            <v>0</v>
          </cell>
          <cell r="O51">
            <v>1.24</v>
          </cell>
          <cell r="P51">
            <v>0</v>
          </cell>
          <cell r="Q51">
            <v>1.24</v>
          </cell>
          <cell r="R51">
            <v>1.24</v>
          </cell>
          <cell r="S51">
            <v>0</v>
          </cell>
        </row>
        <row r="52">
          <cell r="A52">
            <v>44.3</v>
          </cell>
          <cell r="C52" t="str">
            <v>01110</v>
          </cell>
          <cell r="D52" t="str">
            <v>30</v>
          </cell>
          <cell r="E52" t="str">
            <v>Esferillas de vidrio</v>
          </cell>
          <cell r="F52" t="str">
            <v>Kg</v>
          </cell>
          <cell r="G52">
            <v>0.34</v>
          </cell>
          <cell r="L52">
            <v>0.34</v>
          </cell>
          <cell r="M52">
            <v>0</v>
          </cell>
          <cell r="N52">
            <v>0</v>
          </cell>
          <cell r="O52">
            <v>0.34</v>
          </cell>
          <cell r="P52">
            <v>0</v>
          </cell>
          <cell r="Q52">
            <v>0.34</v>
          </cell>
          <cell r="R52">
            <v>0.34</v>
          </cell>
          <cell r="S52">
            <v>0</v>
          </cell>
        </row>
        <row r="53">
          <cell r="A53">
            <v>45</v>
          </cell>
          <cell r="E53" t="str">
            <v>Cartel p/señalización</v>
          </cell>
          <cell r="F53" t="str">
            <v>m2</v>
          </cell>
          <cell r="G53">
            <v>110</v>
          </cell>
          <cell r="L53">
            <v>110</v>
          </cell>
          <cell r="M53">
            <v>0</v>
          </cell>
          <cell r="N53">
            <v>0</v>
          </cell>
          <cell r="O53">
            <v>110</v>
          </cell>
          <cell r="P53">
            <v>0</v>
          </cell>
          <cell r="Q53">
            <v>110</v>
          </cell>
          <cell r="R53">
            <v>110</v>
          </cell>
          <cell r="S53">
            <v>0</v>
          </cell>
        </row>
        <row r="54">
          <cell r="A54">
            <v>46</v>
          </cell>
          <cell r="E54" t="str">
            <v>Poste p/señalización</v>
          </cell>
          <cell r="F54" t="str">
            <v>Nº</v>
          </cell>
          <cell r="G54">
            <v>5</v>
          </cell>
          <cell r="L54">
            <v>5</v>
          </cell>
          <cell r="M54">
            <v>0</v>
          </cell>
          <cell r="N54">
            <v>0</v>
          </cell>
          <cell r="O54">
            <v>5</v>
          </cell>
          <cell r="P54">
            <v>0</v>
          </cell>
          <cell r="Q54">
            <v>5</v>
          </cell>
          <cell r="R54">
            <v>5</v>
          </cell>
          <cell r="S54">
            <v>0</v>
          </cell>
        </row>
        <row r="55">
          <cell r="A55">
            <v>47</v>
          </cell>
          <cell r="C55" t="str">
            <v>01120</v>
          </cell>
          <cell r="D55" t="str">
            <v>10</v>
          </cell>
          <cell r="E55" t="str">
            <v>Apoyo de neoprene</v>
          </cell>
          <cell r="F55" t="str">
            <v>Nº</v>
          </cell>
          <cell r="G55">
            <v>34</v>
          </cell>
          <cell r="L55">
            <v>34</v>
          </cell>
          <cell r="M55">
            <v>0</v>
          </cell>
          <cell r="N55">
            <v>0</v>
          </cell>
          <cell r="O55">
            <v>34</v>
          </cell>
          <cell r="P55">
            <v>0</v>
          </cell>
          <cell r="Q55">
            <v>34</v>
          </cell>
          <cell r="R55">
            <v>34</v>
          </cell>
          <cell r="S55">
            <v>0</v>
          </cell>
        </row>
        <row r="56">
          <cell r="A56">
            <v>48</v>
          </cell>
          <cell r="C56" t="str">
            <v>01120</v>
          </cell>
          <cell r="D56" t="str">
            <v>20</v>
          </cell>
          <cell r="E56" t="str">
            <v>Junta de policloropreno 45 x 50 mm</v>
          </cell>
          <cell r="F56" t="str">
            <v>ml</v>
          </cell>
          <cell r="G56">
            <v>27</v>
          </cell>
          <cell r="L56">
            <v>27</v>
          </cell>
          <cell r="M56">
            <v>0</v>
          </cell>
          <cell r="N56">
            <v>0</v>
          </cell>
          <cell r="O56">
            <v>27</v>
          </cell>
          <cell r="P56">
            <v>0</v>
          </cell>
          <cell r="Q56">
            <v>27</v>
          </cell>
          <cell r="R56">
            <v>27</v>
          </cell>
          <cell r="S56">
            <v>0</v>
          </cell>
        </row>
        <row r="57">
          <cell r="A57">
            <v>49</v>
          </cell>
          <cell r="C57" t="str">
            <v>01120</v>
          </cell>
          <cell r="D57" t="str">
            <v>22</v>
          </cell>
          <cell r="E57" t="str">
            <v>Junta de policloropreno 55 x 60 mm</v>
          </cell>
          <cell r="F57" t="str">
            <v>ml</v>
          </cell>
          <cell r="G57">
            <v>35</v>
          </cell>
          <cell r="L57">
            <v>35</v>
          </cell>
          <cell r="M57">
            <v>0</v>
          </cell>
          <cell r="N57">
            <v>0</v>
          </cell>
          <cell r="O57">
            <v>35</v>
          </cell>
          <cell r="P57">
            <v>0</v>
          </cell>
          <cell r="Q57">
            <v>35</v>
          </cell>
          <cell r="R57">
            <v>35</v>
          </cell>
          <cell r="S57">
            <v>0</v>
          </cell>
        </row>
        <row r="58">
          <cell r="A58">
            <v>50</v>
          </cell>
          <cell r="C58" t="str">
            <v>01120</v>
          </cell>
          <cell r="D58" t="str">
            <v>24</v>
          </cell>
          <cell r="E58" t="str">
            <v>Junta dilatación armada tipo FF276</v>
          </cell>
          <cell r="F58" t="str">
            <v>ml</v>
          </cell>
          <cell r="G58">
            <v>156</v>
          </cell>
          <cell r="L58">
            <v>156</v>
          </cell>
          <cell r="M58">
            <v>0</v>
          </cell>
          <cell r="N58">
            <v>0</v>
          </cell>
          <cell r="O58">
            <v>156</v>
          </cell>
          <cell r="P58">
            <v>0</v>
          </cell>
          <cell r="Q58">
            <v>156</v>
          </cell>
          <cell r="R58">
            <v>156</v>
          </cell>
          <cell r="S58">
            <v>0</v>
          </cell>
        </row>
        <row r="59">
          <cell r="A59">
            <v>51</v>
          </cell>
          <cell r="C59" t="str">
            <v>01120</v>
          </cell>
          <cell r="D59" t="str">
            <v>26</v>
          </cell>
          <cell r="E59" t="str">
            <v>Perfil soporte p/junta tipo FF276</v>
          </cell>
          <cell r="F59" t="str">
            <v>ml</v>
          </cell>
          <cell r="G59">
            <v>35</v>
          </cell>
          <cell r="L59">
            <v>35</v>
          </cell>
          <cell r="M59">
            <v>0</v>
          </cell>
          <cell r="N59">
            <v>0</v>
          </cell>
          <cell r="O59">
            <v>35</v>
          </cell>
          <cell r="P59">
            <v>0</v>
          </cell>
          <cell r="Q59">
            <v>35</v>
          </cell>
          <cell r="R59">
            <v>35</v>
          </cell>
          <cell r="S59">
            <v>0</v>
          </cell>
        </row>
        <row r="60">
          <cell r="A60">
            <v>52</v>
          </cell>
          <cell r="B60" t="str">
            <v>03-ACEROS, HIERROS Y OTROS METALES</v>
          </cell>
          <cell r="C60" t="str">
            <v>03010</v>
          </cell>
          <cell r="D60" t="str">
            <v>100</v>
          </cell>
          <cell r="E60" t="str">
            <v>Acero tipo I</v>
          </cell>
          <cell r="F60" t="str">
            <v>Tn</v>
          </cell>
          <cell r="G60">
            <v>432</v>
          </cell>
          <cell r="L60">
            <v>432</v>
          </cell>
          <cell r="M60">
            <v>0</v>
          </cell>
          <cell r="N60">
            <v>0</v>
          </cell>
          <cell r="O60">
            <v>432</v>
          </cell>
          <cell r="P60">
            <v>0</v>
          </cell>
          <cell r="Q60">
            <v>432</v>
          </cell>
          <cell r="R60">
            <v>432</v>
          </cell>
          <cell r="S60">
            <v>0</v>
          </cell>
        </row>
        <row r="61">
          <cell r="A61">
            <v>53</v>
          </cell>
          <cell r="C61" t="str">
            <v>03010</v>
          </cell>
          <cell r="D61" t="str">
            <v>105</v>
          </cell>
          <cell r="E61" t="str">
            <v>Acero tipo III</v>
          </cell>
          <cell r="F61" t="str">
            <v>Tn</v>
          </cell>
          <cell r="G61">
            <v>475</v>
          </cell>
          <cell r="L61">
            <v>475</v>
          </cell>
          <cell r="M61">
            <v>0</v>
          </cell>
          <cell r="N61">
            <v>0</v>
          </cell>
          <cell r="O61">
            <v>475</v>
          </cell>
          <cell r="P61">
            <v>0</v>
          </cell>
          <cell r="Q61">
            <v>475</v>
          </cell>
          <cell r="R61">
            <v>475</v>
          </cell>
          <cell r="S61">
            <v>0</v>
          </cell>
        </row>
        <row r="62">
          <cell r="A62">
            <v>54</v>
          </cell>
          <cell r="C62" t="str">
            <v>03010</v>
          </cell>
          <cell r="D62" t="str">
            <v>110</v>
          </cell>
          <cell r="E62" t="str">
            <v>Acero 170 Kg/mm² c/ accesorios</v>
          </cell>
          <cell r="F62" t="str">
            <v>Tn</v>
          </cell>
          <cell r="G62">
            <v>1830</v>
          </cell>
          <cell r="L62">
            <v>1830</v>
          </cell>
          <cell r="M62">
            <v>0</v>
          </cell>
          <cell r="N62">
            <v>0</v>
          </cell>
          <cell r="O62">
            <v>1830</v>
          </cell>
          <cell r="P62">
            <v>0</v>
          </cell>
          <cell r="Q62">
            <v>1830</v>
          </cell>
          <cell r="R62">
            <v>1830</v>
          </cell>
          <cell r="S62">
            <v>0</v>
          </cell>
        </row>
        <row r="63">
          <cell r="A63">
            <v>55</v>
          </cell>
          <cell r="C63" t="str">
            <v>03010</v>
          </cell>
          <cell r="D63" t="str">
            <v>110.1</v>
          </cell>
          <cell r="E63" t="str">
            <v>Accesorios p/pretensado</v>
          </cell>
          <cell r="F63" t="str">
            <v>Kg</v>
          </cell>
          <cell r="G63">
            <v>1.2</v>
          </cell>
          <cell r="L63">
            <v>1.2</v>
          </cell>
          <cell r="M63">
            <v>0</v>
          </cell>
          <cell r="N63">
            <v>0</v>
          </cell>
          <cell r="O63">
            <v>1.2</v>
          </cell>
          <cell r="P63">
            <v>0</v>
          </cell>
          <cell r="Q63">
            <v>1.2</v>
          </cell>
          <cell r="R63">
            <v>1.2</v>
          </cell>
          <cell r="S63">
            <v>0</v>
          </cell>
        </row>
        <row r="64">
          <cell r="A64">
            <v>56</v>
          </cell>
          <cell r="C64" t="str">
            <v>03020</v>
          </cell>
          <cell r="D64" t="str">
            <v>10</v>
          </cell>
          <cell r="E64" t="str">
            <v>Perfil acero</v>
          </cell>
          <cell r="F64" t="str">
            <v>Kg</v>
          </cell>
          <cell r="G64">
            <v>1</v>
          </cell>
          <cell r="L64">
            <v>1</v>
          </cell>
          <cell r="M64">
            <v>0</v>
          </cell>
          <cell r="N64">
            <v>0</v>
          </cell>
          <cell r="O64">
            <v>1</v>
          </cell>
          <cell r="P64">
            <v>0</v>
          </cell>
          <cell r="Q64">
            <v>1</v>
          </cell>
          <cell r="R64">
            <v>1</v>
          </cell>
          <cell r="S64">
            <v>0</v>
          </cell>
        </row>
        <row r="65">
          <cell r="A65">
            <v>57</v>
          </cell>
          <cell r="C65" t="str">
            <v>03030</v>
          </cell>
          <cell r="D65" t="str">
            <v>100</v>
          </cell>
          <cell r="E65" t="str">
            <v>Gavión</v>
          </cell>
          <cell r="F65" t="str">
            <v>m3</v>
          </cell>
          <cell r="G65">
            <v>14.06</v>
          </cell>
          <cell r="L65">
            <v>14.06</v>
          </cell>
          <cell r="M65">
            <v>0</v>
          </cell>
          <cell r="N65">
            <v>0</v>
          </cell>
          <cell r="O65">
            <v>14.06</v>
          </cell>
          <cell r="P65">
            <v>0</v>
          </cell>
          <cell r="Q65">
            <v>14.06</v>
          </cell>
          <cell r="R65">
            <v>14.06</v>
          </cell>
          <cell r="S65">
            <v>0</v>
          </cell>
        </row>
        <row r="66">
          <cell r="A66">
            <v>58</v>
          </cell>
          <cell r="C66" t="str">
            <v>03030</v>
          </cell>
          <cell r="D66" t="str">
            <v>102</v>
          </cell>
          <cell r="E66" t="str">
            <v>Gavión</v>
          </cell>
          <cell r="F66" t="str">
            <v>m3</v>
          </cell>
          <cell r="G66">
            <v>16.66</v>
          </cell>
          <cell r="L66">
            <v>16.66</v>
          </cell>
          <cell r="M66">
            <v>0</v>
          </cell>
          <cell r="N66">
            <v>0</v>
          </cell>
          <cell r="O66">
            <v>16.66</v>
          </cell>
          <cell r="P66">
            <v>0</v>
          </cell>
          <cell r="Q66">
            <v>16.66</v>
          </cell>
          <cell r="R66">
            <v>16.66</v>
          </cell>
          <cell r="S66">
            <v>0</v>
          </cell>
        </row>
        <row r="67">
          <cell r="A67">
            <v>59</v>
          </cell>
          <cell r="C67" t="str">
            <v>03030</v>
          </cell>
          <cell r="D67" t="str">
            <v>210</v>
          </cell>
          <cell r="E67" t="str">
            <v>Gavión 4.0 x 1.0 x 1.0</v>
          </cell>
          <cell r="F67" t="str">
            <v>Nº</v>
          </cell>
          <cell r="G67">
            <v>69.38</v>
          </cell>
          <cell r="L67">
            <v>69.38</v>
          </cell>
          <cell r="M67">
            <v>0</v>
          </cell>
          <cell r="N67">
            <v>0</v>
          </cell>
          <cell r="O67">
            <v>69.38</v>
          </cell>
          <cell r="P67">
            <v>0</v>
          </cell>
          <cell r="Q67">
            <v>69.38</v>
          </cell>
          <cell r="R67">
            <v>69.38</v>
          </cell>
          <cell r="S67">
            <v>0</v>
          </cell>
        </row>
        <row r="68">
          <cell r="A68">
            <v>60</v>
          </cell>
          <cell r="C68" t="str">
            <v>03030</v>
          </cell>
          <cell r="D68" t="str">
            <v>212</v>
          </cell>
          <cell r="E68" t="str">
            <v>Gavión 4.0 x 1.5 x 1.0</v>
          </cell>
          <cell r="F68" t="str">
            <v>Nº</v>
          </cell>
          <cell r="G68">
            <v>96.81</v>
          </cell>
          <cell r="L68">
            <v>96.81</v>
          </cell>
          <cell r="M68">
            <v>0</v>
          </cell>
          <cell r="N68">
            <v>0</v>
          </cell>
          <cell r="O68">
            <v>96.81</v>
          </cell>
          <cell r="P68">
            <v>0</v>
          </cell>
          <cell r="Q68">
            <v>96.81</v>
          </cell>
          <cell r="R68">
            <v>96.81</v>
          </cell>
          <cell r="S68">
            <v>0</v>
          </cell>
        </row>
        <row r="69">
          <cell r="A69">
            <v>61</v>
          </cell>
          <cell r="C69" t="str">
            <v>03030</v>
          </cell>
          <cell r="D69" t="str">
            <v>214</v>
          </cell>
          <cell r="E69" t="str">
            <v>Gavión 4.0 x 1.0 x 1.0</v>
          </cell>
          <cell r="F69" t="str">
            <v>Nº</v>
          </cell>
          <cell r="G69">
            <v>69.38</v>
          </cell>
          <cell r="L69">
            <v>69.38</v>
          </cell>
          <cell r="M69">
            <v>0</v>
          </cell>
          <cell r="N69">
            <v>0</v>
          </cell>
          <cell r="O69">
            <v>69.38</v>
          </cell>
          <cell r="P69">
            <v>0</v>
          </cell>
          <cell r="Q69">
            <v>69.38</v>
          </cell>
          <cell r="R69">
            <v>69.38</v>
          </cell>
          <cell r="S69">
            <v>0</v>
          </cell>
        </row>
        <row r="70">
          <cell r="A70">
            <v>62</v>
          </cell>
          <cell r="C70" t="str">
            <v>03030</v>
          </cell>
          <cell r="D70" t="str">
            <v>216</v>
          </cell>
          <cell r="E70" t="str">
            <v>Gavión 4.0 x 1.5 x 1.0</v>
          </cell>
          <cell r="F70" t="str">
            <v>Nº</v>
          </cell>
          <cell r="G70">
            <v>96.81</v>
          </cell>
          <cell r="L70">
            <v>96.81</v>
          </cell>
          <cell r="M70">
            <v>0</v>
          </cell>
          <cell r="N70">
            <v>0</v>
          </cell>
          <cell r="O70">
            <v>96.81</v>
          </cell>
          <cell r="P70">
            <v>0</v>
          </cell>
          <cell r="Q70">
            <v>96.81</v>
          </cell>
          <cell r="R70">
            <v>96.81</v>
          </cell>
          <cell r="S70">
            <v>0</v>
          </cell>
        </row>
        <row r="71">
          <cell r="A71">
            <v>63</v>
          </cell>
          <cell r="C71" t="str">
            <v>03030</v>
          </cell>
          <cell r="D71" t="str">
            <v>500</v>
          </cell>
          <cell r="E71" t="str">
            <v>Colchoneta</v>
          </cell>
          <cell r="F71" t="str">
            <v>m2</v>
          </cell>
          <cell r="G71">
            <v>6.62</v>
          </cell>
          <cell r="L71">
            <v>6.62</v>
          </cell>
          <cell r="M71">
            <v>0</v>
          </cell>
          <cell r="N71">
            <v>0</v>
          </cell>
          <cell r="O71">
            <v>6.62</v>
          </cell>
          <cell r="P71">
            <v>0</v>
          </cell>
          <cell r="Q71">
            <v>6.62</v>
          </cell>
          <cell r="R71">
            <v>6.62</v>
          </cell>
          <cell r="S71">
            <v>0</v>
          </cell>
        </row>
        <row r="72">
          <cell r="A72">
            <v>64</v>
          </cell>
          <cell r="C72" t="str">
            <v>03030</v>
          </cell>
          <cell r="D72" t="str">
            <v>502</v>
          </cell>
          <cell r="E72" t="str">
            <v>Colchoneta</v>
          </cell>
          <cell r="F72" t="str">
            <v>m2</v>
          </cell>
          <cell r="G72">
            <v>8.4</v>
          </cell>
          <cell r="L72">
            <v>8.4</v>
          </cell>
          <cell r="M72">
            <v>0</v>
          </cell>
          <cell r="N72">
            <v>0</v>
          </cell>
          <cell r="O72">
            <v>8.4</v>
          </cell>
          <cell r="P72">
            <v>0</v>
          </cell>
          <cell r="Q72">
            <v>8.4</v>
          </cell>
          <cell r="R72">
            <v>8.4</v>
          </cell>
          <cell r="S72">
            <v>0</v>
          </cell>
        </row>
        <row r="73">
          <cell r="A73">
            <v>65</v>
          </cell>
          <cell r="C73" t="str">
            <v>03030</v>
          </cell>
          <cell r="D73" t="str">
            <v>510</v>
          </cell>
          <cell r="E73" t="str">
            <v>Colchoneta</v>
          </cell>
          <cell r="F73" t="str">
            <v>m2</v>
          </cell>
          <cell r="G73">
            <v>7.31</v>
          </cell>
          <cell r="L73">
            <v>7.31</v>
          </cell>
          <cell r="M73">
            <v>0</v>
          </cell>
          <cell r="N73">
            <v>0</v>
          </cell>
          <cell r="O73">
            <v>7.31</v>
          </cell>
          <cell r="P73">
            <v>0</v>
          </cell>
          <cell r="Q73">
            <v>7.31</v>
          </cell>
          <cell r="R73">
            <v>7.31</v>
          </cell>
          <cell r="S73">
            <v>0</v>
          </cell>
        </row>
        <row r="74">
          <cell r="A74">
            <v>66</v>
          </cell>
          <cell r="C74" t="str">
            <v>03030</v>
          </cell>
          <cell r="D74" t="str">
            <v>600</v>
          </cell>
          <cell r="E74" t="str">
            <v>Colchoneta 4.0 x 2.0 x 0.17</v>
          </cell>
          <cell r="F74" t="str">
            <v>Nº</v>
          </cell>
          <cell r="G74">
            <v>68.260000000000005</v>
          </cell>
          <cell r="L74">
            <v>68.260000000000005</v>
          </cell>
          <cell r="M74">
            <v>0</v>
          </cell>
          <cell r="N74">
            <v>0</v>
          </cell>
          <cell r="O74">
            <v>68.260000000000005</v>
          </cell>
          <cell r="P74">
            <v>0</v>
          </cell>
          <cell r="Q74">
            <v>68.260000000000005</v>
          </cell>
          <cell r="R74">
            <v>68.260000000000005</v>
          </cell>
          <cell r="S74">
            <v>0</v>
          </cell>
        </row>
        <row r="75">
          <cell r="A75">
            <v>67</v>
          </cell>
          <cell r="C75" t="str">
            <v>03030</v>
          </cell>
          <cell r="D75" t="str">
            <v>602</v>
          </cell>
          <cell r="E75" t="str">
            <v>Colchoneta 4.0 x 2.0 x 0.30</v>
          </cell>
          <cell r="F75" t="str">
            <v>Nº</v>
          </cell>
          <cell r="G75">
            <v>72.53</v>
          </cell>
          <cell r="L75">
            <v>72.53</v>
          </cell>
          <cell r="M75">
            <v>0</v>
          </cell>
          <cell r="N75">
            <v>0</v>
          </cell>
          <cell r="O75">
            <v>72.53</v>
          </cell>
          <cell r="P75">
            <v>0</v>
          </cell>
          <cell r="Q75">
            <v>72.53</v>
          </cell>
          <cell r="R75">
            <v>72.53</v>
          </cell>
          <cell r="S75">
            <v>0</v>
          </cell>
        </row>
        <row r="76">
          <cell r="A76">
            <v>68</v>
          </cell>
          <cell r="C76" t="str">
            <v>03030</v>
          </cell>
          <cell r="D76" t="str">
            <v>800</v>
          </cell>
          <cell r="E76" t="str">
            <v>Malla Q92 ( 4.2 c/15 )</v>
          </cell>
          <cell r="F76" t="str">
            <v>Tn</v>
          </cell>
          <cell r="G76">
            <v>644</v>
          </cell>
          <cell r="L76">
            <v>644</v>
          </cell>
          <cell r="M76">
            <v>0</v>
          </cell>
          <cell r="N76">
            <v>0</v>
          </cell>
          <cell r="O76">
            <v>644</v>
          </cell>
          <cell r="P76">
            <v>0</v>
          </cell>
          <cell r="Q76">
            <v>644</v>
          </cell>
          <cell r="R76">
            <v>644</v>
          </cell>
          <cell r="S76">
            <v>0</v>
          </cell>
        </row>
        <row r="77">
          <cell r="A77">
            <v>69</v>
          </cell>
          <cell r="C77" t="str">
            <v>03030</v>
          </cell>
          <cell r="D77" t="str">
            <v>802</v>
          </cell>
          <cell r="E77" t="str">
            <v>Malla Q188 ( 6 c/15 )</v>
          </cell>
          <cell r="F77" t="str">
            <v>Tn</v>
          </cell>
          <cell r="G77">
            <v>612.79999999999995</v>
          </cell>
          <cell r="L77">
            <v>612.79999999999995</v>
          </cell>
          <cell r="M77">
            <v>0</v>
          </cell>
          <cell r="N77">
            <v>0</v>
          </cell>
          <cell r="O77">
            <v>612.79999999999995</v>
          </cell>
          <cell r="P77">
            <v>0</v>
          </cell>
          <cell r="Q77">
            <v>612.79999999999995</v>
          </cell>
          <cell r="R77">
            <v>612.79999999999995</v>
          </cell>
          <cell r="S77">
            <v>0</v>
          </cell>
        </row>
        <row r="78">
          <cell r="A78">
            <v>70</v>
          </cell>
          <cell r="C78" t="str">
            <v>03030</v>
          </cell>
          <cell r="D78" t="str">
            <v>850</v>
          </cell>
          <cell r="E78" t="str">
            <v>Malla R 188 ( 6 c/15 + 4.2 c/25 )</v>
          </cell>
          <cell r="F78" t="str">
            <v>Tn</v>
          </cell>
          <cell r="G78">
            <v>638.4</v>
          </cell>
          <cell r="L78">
            <v>638.4</v>
          </cell>
          <cell r="M78">
            <v>0</v>
          </cell>
          <cell r="N78">
            <v>0</v>
          </cell>
          <cell r="O78">
            <v>638.4</v>
          </cell>
          <cell r="P78">
            <v>0</v>
          </cell>
          <cell r="Q78">
            <v>638.4</v>
          </cell>
          <cell r="R78">
            <v>638.4</v>
          </cell>
          <cell r="S78">
            <v>0</v>
          </cell>
        </row>
        <row r="79">
          <cell r="A79">
            <v>71</v>
          </cell>
          <cell r="C79" t="str">
            <v>03030</v>
          </cell>
          <cell r="D79" t="str">
            <v>851</v>
          </cell>
          <cell r="E79" t="str">
            <v>Malla diám.8 , 15 x 20</v>
          </cell>
          <cell r="F79" t="str">
            <v>Tn</v>
          </cell>
          <cell r="G79">
            <v>700</v>
          </cell>
          <cell r="L79">
            <v>700</v>
          </cell>
          <cell r="M79">
            <v>0</v>
          </cell>
          <cell r="N79">
            <v>0</v>
          </cell>
          <cell r="O79">
            <v>700</v>
          </cell>
          <cell r="P79">
            <v>0</v>
          </cell>
          <cell r="Q79">
            <v>700</v>
          </cell>
          <cell r="R79">
            <v>700</v>
          </cell>
          <cell r="S79">
            <v>0</v>
          </cell>
        </row>
        <row r="80">
          <cell r="A80">
            <v>72</v>
          </cell>
          <cell r="C80" t="str">
            <v>03040</v>
          </cell>
          <cell r="D80" t="str">
            <v>04</v>
          </cell>
          <cell r="E80" t="str">
            <v>Caño acero al carbono D: 4"</v>
          </cell>
          <cell r="F80" t="str">
            <v>ml</v>
          </cell>
          <cell r="G80">
            <v>11.85</v>
          </cell>
          <cell r="L80">
            <v>11.85</v>
          </cell>
          <cell r="M80">
            <v>0</v>
          </cell>
          <cell r="N80">
            <v>0</v>
          </cell>
          <cell r="O80">
            <v>11.85</v>
          </cell>
          <cell r="P80">
            <v>0</v>
          </cell>
          <cell r="Q80">
            <v>11.85</v>
          </cell>
          <cell r="R80">
            <v>11.85</v>
          </cell>
          <cell r="S80">
            <v>0</v>
          </cell>
        </row>
        <row r="81">
          <cell r="A81">
            <v>73</v>
          </cell>
          <cell r="C81" t="str">
            <v>03040</v>
          </cell>
          <cell r="D81" t="str">
            <v>08</v>
          </cell>
          <cell r="E81" t="str">
            <v>Caño acero al carbono D: 8"</v>
          </cell>
          <cell r="F81" t="str">
            <v>ml</v>
          </cell>
          <cell r="G81">
            <v>33.96</v>
          </cell>
          <cell r="L81">
            <v>33.96</v>
          </cell>
          <cell r="M81">
            <v>0</v>
          </cell>
          <cell r="N81">
            <v>0</v>
          </cell>
          <cell r="O81">
            <v>33.96</v>
          </cell>
          <cell r="P81">
            <v>0</v>
          </cell>
          <cell r="Q81">
            <v>33.96</v>
          </cell>
          <cell r="R81">
            <v>33.96</v>
          </cell>
          <cell r="S81">
            <v>0</v>
          </cell>
        </row>
        <row r="82">
          <cell r="A82">
            <v>74</v>
          </cell>
          <cell r="C82" t="str">
            <v>03040</v>
          </cell>
          <cell r="D82" t="str">
            <v>10</v>
          </cell>
          <cell r="E82" t="str">
            <v>Caño acero al carbono D: 10"</v>
          </cell>
          <cell r="F82" t="str">
            <v>ml</v>
          </cell>
          <cell r="G82">
            <v>42.69</v>
          </cell>
          <cell r="L82">
            <v>42.69</v>
          </cell>
          <cell r="M82">
            <v>0</v>
          </cell>
          <cell r="N82">
            <v>0</v>
          </cell>
          <cell r="O82">
            <v>42.69</v>
          </cell>
          <cell r="P82">
            <v>0</v>
          </cell>
          <cell r="Q82">
            <v>42.69</v>
          </cell>
          <cell r="R82">
            <v>42.69</v>
          </cell>
          <cell r="S82">
            <v>0</v>
          </cell>
        </row>
        <row r="83">
          <cell r="A83">
            <v>75</v>
          </cell>
          <cell r="C83" t="str">
            <v>03040</v>
          </cell>
          <cell r="D83" t="str">
            <v>12</v>
          </cell>
          <cell r="E83" t="str">
            <v>Caño acero al carbono D: 12"</v>
          </cell>
          <cell r="F83" t="str">
            <v>ml</v>
          </cell>
          <cell r="G83">
            <v>60</v>
          </cell>
          <cell r="L83">
            <v>60</v>
          </cell>
          <cell r="M83">
            <v>0</v>
          </cell>
          <cell r="N83">
            <v>0</v>
          </cell>
          <cell r="O83">
            <v>60</v>
          </cell>
          <cell r="P83">
            <v>0</v>
          </cell>
          <cell r="Q83">
            <v>60</v>
          </cell>
          <cell r="R83">
            <v>60</v>
          </cell>
          <cell r="S83">
            <v>0</v>
          </cell>
        </row>
        <row r="84">
          <cell r="A84">
            <v>76</v>
          </cell>
          <cell r="C84" t="str">
            <v>03040</v>
          </cell>
          <cell r="D84" t="str">
            <v>80</v>
          </cell>
          <cell r="E84" t="str">
            <v>Caño HoGo D: 2"</v>
          </cell>
          <cell r="F84" t="str">
            <v>ml</v>
          </cell>
          <cell r="G84">
            <v>6.93</v>
          </cell>
          <cell r="L84">
            <v>6.93</v>
          </cell>
          <cell r="M84">
            <v>0</v>
          </cell>
          <cell r="N84">
            <v>0</v>
          </cell>
          <cell r="O84">
            <v>6.93</v>
          </cell>
          <cell r="P84">
            <v>0</v>
          </cell>
          <cell r="Q84">
            <v>6.93</v>
          </cell>
          <cell r="R84">
            <v>6.93</v>
          </cell>
          <cell r="S84">
            <v>0</v>
          </cell>
        </row>
        <row r="85">
          <cell r="A85">
            <v>77</v>
          </cell>
          <cell r="C85" t="str">
            <v>03040</v>
          </cell>
          <cell r="D85" t="str">
            <v>82</v>
          </cell>
          <cell r="E85" t="str">
            <v>Caño HoGo D: 3"</v>
          </cell>
          <cell r="F85" t="str">
            <v>ml</v>
          </cell>
          <cell r="G85">
            <v>10.85</v>
          </cell>
          <cell r="L85">
            <v>10.85</v>
          </cell>
          <cell r="M85">
            <v>0</v>
          </cell>
          <cell r="N85">
            <v>0</v>
          </cell>
          <cell r="O85">
            <v>10.85</v>
          </cell>
          <cell r="P85">
            <v>0</v>
          </cell>
          <cell r="Q85">
            <v>10.85</v>
          </cell>
          <cell r="R85">
            <v>10.85</v>
          </cell>
          <cell r="S85">
            <v>0</v>
          </cell>
        </row>
        <row r="86">
          <cell r="A86">
            <v>78</v>
          </cell>
          <cell r="C86" t="str">
            <v>03080</v>
          </cell>
          <cell r="D86" t="str">
            <v>100</v>
          </cell>
          <cell r="E86" t="str">
            <v>Alambre galv. AR Nº 17/15</v>
          </cell>
          <cell r="F86" t="str">
            <v>Ro</v>
          </cell>
          <cell r="G86">
            <v>38.61</v>
          </cell>
          <cell r="L86">
            <v>38.61</v>
          </cell>
          <cell r="M86">
            <v>0</v>
          </cell>
          <cell r="N86">
            <v>0</v>
          </cell>
          <cell r="O86">
            <v>38.61</v>
          </cell>
          <cell r="P86">
            <v>0</v>
          </cell>
          <cell r="Q86">
            <v>38.61</v>
          </cell>
          <cell r="R86">
            <v>38.61</v>
          </cell>
          <cell r="S86">
            <v>0</v>
          </cell>
        </row>
        <row r="87">
          <cell r="A87">
            <v>79</v>
          </cell>
          <cell r="C87" t="str">
            <v>03080</v>
          </cell>
          <cell r="D87" t="str">
            <v>102</v>
          </cell>
          <cell r="E87" t="str">
            <v>Alambre galv. AR Nº 16/14</v>
          </cell>
          <cell r="F87" t="str">
            <v>Ro</v>
          </cell>
          <cell r="G87">
            <v>33.880000000000003</v>
          </cell>
          <cell r="L87">
            <v>33.880000000000003</v>
          </cell>
          <cell r="M87">
            <v>0</v>
          </cell>
          <cell r="N87">
            <v>0</v>
          </cell>
          <cell r="O87">
            <v>33.880000000000003</v>
          </cell>
          <cell r="P87">
            <v>0</v>
          </cell>
          <cell r="Q87">
            <v>33.880000000000003</v>
          </cell>
          <cell r="R87">
            <v>33.880000000000003</v>
          </cell>
          <cell r="S87">
            <v>0</v>
          </cell>
        </row>
        <row r="88">
          <cell r="A88">
            <v>80</v>
          </cell>
          <cell r="C88" t="str">
            <v>03080</v>
          </cell>
          <cell r="D88" t="str">
            <v>104</v>
          </cell>
          <cell r="E88" t="str">
            <v>Alambre de púas Nº 15/127</v>
          </cell>
          <cell r="F88" t="str">
            <v>Ro</v>
          </cell>
          <cell r="G88">
            <v>32.28</v>
          </cell>
          <cell r="L88">
            <v>32.28</v>
          </cell>
          <cell r="M88">
            <v>0</v>
          </cell>
          <cell r="N88">
            <v>0</v>
          </cell>
          <cell r="O88">
            <v>32.28</v>
          </cell>
          <cell r="P88">
            <v>0</v>
          </cell>
          <cell r="Q88">
            <v>32.28</v>
          </cell>
          <cell r="R88">
            <v>32.28</v>
          </cell>
          <cell r="S88">
            <v>0</v>
          </cell>
        </row>
        <row r="89">
          <cell r="A89">
            <v>81</v>
          </cell>
          <cell r="C89" t="str">
            <v>03080</v>
          </cell>
          <cell r="D89" t="str">
            <v>106</v>
          </cell>
          <cell r="E89" t="str">
            <v>Alambre galv. liso Nº 11</v>
          </cell>
          <cell r="F89" t="str">
            <v>Kg</v>
          </cell>
          <cell r="G89">
            <v>0.71</v>
          </cell>
          <cell r="L89">
            <v>0.71</v>
          </cell>
          <cell r="M89">
            <v>0</v>
          </cell>
          <cell r="N89">
            <v>0</v>
          </cell>
          <cell r="O89">
            <v>0.71</v>
          </cell>
          <cell r="P89">
            <v>0</v>
          </cell>
          <cell r="Q89">
            <v>0.71</v>
          </cell>
          <cell r="R89">
            <v>0.71</v>
          </cell>
          <cell r="S89">
            <v>0</v>
          </cell>
        </row>
        <row r="90">
          <cell r="A90">
            <v>82</v>
          </cell>
          <cell r="C90" t="str">
            <v>03080</v>
          </cell>
          <cell r="D90" t="str">
            <v>110</v>
          </cell>
          <cell r="E90" t="str">
            <v>Alambre recocido</v>
          </cell>
          <cell r="F90" t="str">
            <v>Kg</v>
          </cell>
          <cell r="G90">
            <v>0.74</v>
          </cell>
          <cell r="L90">
            <v>0.74</v>
          </cell>
          <cell r="M90">
            <v>0</v>
          </cell>
          <cell r="N90">
            <v>0</v>
          </cell>
          <cell r="O90">
            <v>0.74</v>
          </cell>
          <cell r="P90">
            <v>0</v>
          </cell>
          <cell r="Q90">
            <v>0.74</v>
          </cell>
          <cell r="R90">
            <v>0.74</v>
          </cell>
          <cell r="S90">
            <v>0</v>
          </cell>
        </row>
        <row r="91">
          <cell r="A91">
            <v>83</v>
          </cell>
          <cell r="C91" t="str">
            <v>03090</v>
          </cell>
          <cell r="D91" t="str">
            <v>10</v>
          </cell>
          <cell r="E91" t="str">
            <v>Chapa de aluminio</v>
          </cell>
          <cell r="F91" t="str">
            <v>m2</v>
          </cell>
          <cell r="G91">
            <v>0</v>
          </cell>
          <cell r="L91">
            <v>0</v>
          </cell>
          <cell r="M91">
            <v>0</v>
          </cell>
          <cell r="N91">
            <v>0</v>
          </cell>
          <cell r="O91">
            <v>0</v>
          </cell>
          <cell r="P91">
            <v>0</v>
          </cell>
          <cell r="Q91">
            <v>0</v>
          </cell>
          <cell r="R91">
            <v>0</v>
          </cell>
          <cell r="S91">
            <v>0</v>
          </cell>
        </row>
        <row r="92">
          <cell r="A92">
            <v>84</v>
          </cell>
          <cell r="C92" t="str">
            <v>03090</v>
          </cell>
          <cell r="D92" t="str">
            <v>20</v>
          </cell>
          <cell r="E92" t="str">
            <v>Chapa galvanizada e: 1.25 mm</v>
          </cell>
          <cell r="F92" t="str">
            <v>m2</v>
          </cell>
          <cell r="G92">
            <v>24</v>
          </cell>
          <cell r="L92">
            <v>24</v>
          </cell>
          <cell r="M92">
            <v>0</v>
          </cell>
          <cell r="N92">
            <v>0</v>
          </cell>
          <cell r="O92">
            <v>24</v>
          </cell>
          <cell r="P92">
            <v>0</v>
          </cell>
          <cell r="Q92">
            <v>24</v>
          </cell>
          <cell r="R92">
            <v>24</v>
          </cell>
          <cell r="S92">
            <v>0</v>
          </cell>
        </row>
        <row r="93">
          <cell r="A93">
            <v>85</v>
          </cell>
          <cell r="C93" t="str">
            <v>03160</v>
          </cell>
          <cell r="D93" t="str">
            <v>10</v>
          </cell>
          <cell r="E93" t="str">
            <v>Disco de corte diamantado</v>
          </cell>
          <cell r="F93" t="str">
            <v>Nº</v>
          </cell>
          <cell r="G93">
            <v>250</v>
          </cell>
          <cell r="L93">
            <v>250</v>
          </cell>
          <cell r="M93">
            <v>0</v>
          </cell>
          <cell r="N93">
            <v>0</v>
          </cell>
          <cell r="O93">
            <v>250</v>
          </cell>
          <cell r="P93">
            <v>0</v>
          </cell>
          <cell r="Q93">
            <v>250</v>
          </cell>
          <cell r="R93">
            <v>250</v>
          </cell>
          <cell r="S93">
            <v>0</v>
          </cell>
        </row>
        <row r="94">
          <cell r="A94">
            <v>86</v>
          </cell>
          <cell r="C94" t="str">
            <v>03160</v>
          </cell>
          <cell r="D94" t="str">
            <v>12</v>
          </cell>
          <cell r="E94" t="str">
            <v>Diente de fresado</v>
          </cell>
          <cell r="F94" t="str">
            <v>Nº</v>
          </cell>
          <cell r="G94">
            <v>3.8</v>
          </cell>
          <cell r="L94">
            <v>3.8</v>
          </cell>
          <cell r="M94">
            <v>0</v>
          </cell>
          <cell r="N94">
            <v>0</v>
          </cell>
          <cell r="O94">
            <v>3.8</v>
          </cell>
          <cell r="P94">
            <v>0</v>
          </cell>
          <cell r="Q94">
            <v>3.8</v>
          </cell>
          <cell r="R94">
            <v>3.8</v>
          </cell>
          <cell r="S94">
            <v>0</v>
          </cell>
        </row>
        <row r="95">
          <cell r="A95">
            <v>87</v>
          </cell>
          <cell r="C95" t="str">
            <v>03190</v>
          </cell>
          <cell r="D95" t="str">
            <v>1.6/0.60</v>
          </cell>
          <cell r="E95" t="str">
            <v>Caño HoGo MP 100 e:1.6 mm D:0.60m</v>
          </cell>
          <cell r="F95" t="str">
            <v>ml</v>
          </cell>
          <cell r="G95">
            <v>33.17</v>
          </cell>
          <cell r="L95">
            <v>33.17</v>
          </cell>
          <cell r="M95">
            <v>0</v>
          </cell>
          <cell r="N95">
            <v>0</v>
          </cell>
          <cell r="O95">
            <v>33.17</v>
          </cell>
          <cell r="P95">
            <v>0</v>
          </cell>
          <cell r="Q95">
            <v>33.17</v>
          </cell>
          <cell r="R95">
            <v>33.17</v>
          </cell>
          <cell r="S95">
            <v>0</v>
          </cell>
        </row>
        <row r="96">
          <cell r="A96">
            <v>88</v>
          </cell>
          <cell r="C96" t="str">
            <v>03190</v>
          </cell>
          <cell r="D96" t="str">
            <v>1.6/0.80</v>
          </cell>
          <cell r="E96" t="str">
            <v>Caño HoGo MP 100 e:1.6 mm D:0.80m</v>
          </cell>
          <cell r="F96" t="str">
            <v>ml</v>
          </cell>
          <cell r="G96">
            <v>43.53</v>
          </cell>
          <cell r="L96">
            <v>43.53</v>
          </cell>
          <cell r="M96">
            <v>0</v>
          </cell>
          <cell r="N96">
            <v>0</v>
          </cell>
          <cell r="O96">
            <v>43.53</v>
          </cell>
          <cell r="P96">
            <v>0</v>
          </cell>
          <cell r="Q96">
            <v>43.53</v>
          </cell>
          <cell r="R96">
            <v>43.53</v>
          </cell>
          <cell r="S96">
            <v>0</v>
          </cell>
        </row>
        <row r="97">
          <cell r="A97">
            <v>89</v>
          </cell>
          <cell r="C97" t="str">
            <v>03190</v>
          </cell>
          <cell r="D97" t="str">
            <v>1.6/1.00</v>
          </cell>
          <cell r="E97" t="str">
            <v>Caño HoGo MP 100 e:1.6 mm D:1.00m</v>
          </cell>
          <cell r="F97" t="str">
            <v>ml</v>
          </cell>
          <cell r="G97">
            <v>52.86</v>
          </cell>
          <cell r="L97">
            <v>52.86</v>
          </cell>
          <cell r="M97">
            <v>0</v>
          </cell>
          <cell r="N97">
            <v>0</v>
          </cell>
          <cell r="O97">
            <v>52.86</v>
          </cell>
          <cell r="P97">
            <v>0</v>
          </cell>
          <cell r="Q97">
            <v>52.86</v>
          </cell>
          <cell r="R97">
            <v>52.86</v>
          </cell>
          <cell r="S97">
            <v>0</v>
          </cell>
        </row>
        <row r="98">
          <cell r="A98">
            <v>90</v>
          </cell>
          <cell r="C98" t="str">
            <v>03190</v>
          </cell>
          <cell r="D98" t="str">
            <v>1.6/1.20</v>
          </cell>
          <cell r="E98" t="str">
            <v>Caño HoGo MP 100 e:1.6 mm D:1.20m</v>
          </cell>
          <cell r="F98" t="str">
            <v>ml</v>
          </cell>
          <cell r="G98">
            <v>62.19</v>
          </cell>
          <cell r="L98">
            <v>62.19</v>
          </cell>
          <cell r="M98">
            <v>0</v>
          </cell>
          <cell r="N98">
            <v>0</v>
          </cell>
          <cell r="O98">
            <v>62.19</v>
          </cell>
          <cell r="P98">
            <v>0</v>
          </cell>
          <cell r="Q98">
            <v>62.19</v>
          </cell>
          <cell r="R98">
            <v>62.19</v>
          </cell>
          <cell r="S98">
            <v>0</v>
          </cell>
        </row>
        <row r="99">
          <cell r="A99">
            <v>91</v>
          </cell>
          <cell r="C99" t="str">
            <v>03190</v>
          </cell>
          <cell r="D99" t="str">
            <v>2.0/0.50</v>
          </cell>
          <cell r="E99" t="str">
            <v>Caño HoGo MP 100 e:2.0 mm D:0.50m</v>
          </cell>
          <cell r="F99" t="str">
            <v>ml</v>
          </cell>
          <cell r="G99">
            <v>37.22</v>
          </cell>
          <cell r="L99">
            <v>37.22</v>
          </cell>
          <cell r="M99">
            <v>0</v>
          </cell>
          <cell r="N99">
            <v>0</v>
          </cell>
          <cell r="O99">
            <v>37.22</v>
          </cell>
          <cell r="P99">
            <v>0</v>
          </cell>
          <cell r="Q99">
            <v>37.22</v>
          </cell>
          <cell r="R99">
            <v>37.22</v>
          </cell>
          <cell r="S99">
            <v>0</v>
          </cell>
        </row>
        <row r="100">
          <cell r="A100">
            <v>92</v>
          </cell>
          <cell r="C100" t="str">
            <v>03190</v>
          </cell>
          <cell r="D100" t="str">
            <v>2.0/1.70</v>
          </cell>
          <cell r="E100" t="str">
            <v>Caño HoGo MP 100 e:2.0 mm D:1.70m</v>
          </cell>
          <cell r="F100" t="str">
            <v>ml</v>
          </cell>
          <cell r="G100">
            <v>109.62</v>
          </cell>
          <cell r="L100">
            <v>109.62</v>
          </cell>
          <cell r="M100">
            <v>0</v>
          </cell>
          <cell r="N100">
            <v>0</v>
          </cell>
          <cell r="O100">
            <v>109.62</v>
          </cell>
          <cell r="P100">
            <v>0</v>
          </cell>
          <cell r="Q100">
            <v>109.62</v>
          </cell>
          <cell r="R100">
            <v>109.62</v>
          </cell>
          <cell r="S100">
            <v>0</v>
          </cell>
        </row>
        <row r="101">
          <cell r="A101">
            <v>93</v>
          </cell>
          <cell r="C101" t="str">
            <v>03190</v>
          </cell>
          <cell r="D101" t="str">
            <v>2.5/0.60</v>
          </cell>
          <cell r="E101" t="str">
            <v>Caño HoGo MP 100 e:2.5 mm D:0.60m</v>
          </cell>
          <cell r="F101" t="str">
            <v>ml</v>
          </cell>
          <cell r="G101">
            <v>65.73</v>
          </cell>
          <cell r="L101">
            <v>65.73</v>
          </cell>
          <cell r="M101">
            <v>0</v>
          </cell>
          <cell r="N101">
            <v>0</v>
          </cell>
          <cell r="O101">
            <v>65.73</v>
          </cell>
          <cell r="P101">
            <v>0</v>
          </cell>
          <cell r="Q101">
            <v>65.73</v>
          </cell>
          <cell r="R101">
            <v>65.73</v>
          </cell>
          <cell r="S101">
            <v>0</v>
          </cell>
        </row>
        <row r="102">
          <cell r="A102">
            <v>94</v>
          </cell>
          <cell r="C102" t="str">
            <v>03190</v>
          </cell>
          <cell r="D102" t="str">
            <v>2.5/0.80</v>
          </cell>
          <cell r="E102" t="str">
            <v>Caño HoGo MP 100 e:2.5 mm D:0.80m</v>
          </cell>
          <cell r="F102" t="str">
            <v>ml</v>
          </cell>
          <cell r="G102">
            <v>69.55</v>
          </cell>
          <cell r="L102">
            <v>69.55</v>
          </cell>
          <cell r="M102">
            <v>0</v>
          </cell>
          <cell r="N102">
            <v>0</v>
          </cell>
          <cell r="O102">
            <v>69.55</v>
          </cell>
          <cell r="P102">
            <v>0</v>
          </cell>
          <cell r="Q102">
            <v>69.55</v>
          </cell>
          <cell r="R102">
            <v>69.55</v>
          </cell>
          <cell r="S102">
            <v>0</v>
          </cell>
        </row>
        <row r="103">
          <cell r="A103">
            <v>95</v>
          </cell>
          <cell r="C103" t="str">
            <v>03190</v>
          </cell>
          <cell r="D103" t="str">
            <v>2.5/1.00</v>
          </cell>
          <cell r="E103" t="str">
            <v>Caño HoGo MP 100 e:2.5 mm D:1.00m</v>
          </cell>
          <cell r="F103" t="str">
            <v>ml</v>
          </cell>
          <cell r="G103">
            <v>104.69</v>
          </cell>
          <cell r="L103">
            <v>104.69</v>
          </cell>
          <cell r="M103">
            <v>0</v>
          </cell>
          <cell r="N103">
            <v>0</v>
          </cell>
          <cell r="O103">
            <v>104.69</v>
          </cell>
          <cell r="P103">
            <v>0</v>
          </cell>
          <cell r="Q103">
            <v>104.69</v>
          </cell>
          <cell r="R103">
            <v>104.69</v>
          </cell>
          <cell r="S103">
            <v>0</v>
          </cell>
        </row>
        <row r="104">
          <cell r="A104">
            <v>96</v>
          </cell>
          <cell r="C104" t="str">
            <v>03190</v>
          </cell>
          <cell r="D104" t="str">
            <v>2.5/1.20</v>
          </cell>
          <cell r="E104" t="str">
            <v>Caño HoGo MP 100 e:2.5 mm D:1.20m</v>
          </cell>
          <cell r="F104" t="str">
            <v>ml</v>
          </cell>
          <cell r="G104">
            <v>100.35</v>
          </cell>
          <cell r="L104">
            <v>100.35</v>
          </cell>
          <cell r="M104">
            <v>0</v>
          </cell>
          <cell r="N104">
            <v>0</v>
          </cell>
          <cell r="O104">
            <v>100.35</v>
          </cell>
          <cell r="P104">
            <v>0</v>
          </cell>
          <cell r="Q104">
            <v>100.35</v>
          </cell>
          <cell r="R104">
            <v>100.35</v>
          </cell>
          <cell r="S104">
            <v>0</v>
          </cell>
        </row>
        <row r="105">
          <cell r="A105">
            <v>97</v>
          </cell>
          <cell r="C105" t="str">
            <v>03190</v>
          </cell>
          <cell r="D105" t="str">
            <v>HC68/0.50</v>
          </cell>
          <cell r="E105" t="str">
            <v>Caño HoGo HC68 e:1.6 mm D:0.50m</v>
          </cell>
          <cell r="F105" t="str">
            <v>ml</v>
          </cell>
          <cell r="G105">
            <v>30</v>
          </cell>
          <cell r="L105">
            <v>30</v>
          </cell>
          <cell r="M105">
            <v>0</v>
          </cell>
          <cell r="N105">
            <v>0</v>
          </cell>
          <cell r="O105">
            <v>30</v>
          </cell>
          <cell r="P105">
            <v>0</v>
          </cell>
          <cell r="Q105">
            <v>30</v>
          </cell>
          <cell r="R105">
            <v>30</v>
          </cell>
          <cell r="S105">
            <v>0</v>
          </cell>
        </row>
        <row r="106">
          <cell r="A106">
            <v>98</v>
          </cell>
          <cell r="C106" t="str">
            <v>03190</v>
          </cell>
          <cell r="D106" t="str">
            <v>HC68/1.20</v>
          </cell>
          <cell r="E106" t="str">
            <v>Caño HoGo HC68 e:1.6 mm D:1.20m</v>
          </cell>
          <cell r="F106" t="str">
            <v>ml</v>
          </cell>
          <cell r="G106">
            <v>82</v>
          </cell>
          <cell r="L106">
            <v>82</v>
          </cell>
          <cell r="M106">
            <v>0</v>
          </cell>
          <cell r="N106">
            <v>0</v>
          </cell>
          <cell r="O106">
            <v>82</v>
          </cell>
          <cell r="P106">
            <v>0</v>
          </cell>
          <cell r="Q106">
            <v>82</v>
          </cell>
          <cell r="R106">
            <v>82</v>
          </cell>
          <cell r="S106">
            <v>0</v>
          </cell>
        </row>
        <row r="107">
          <cell r="A107">
            <v>99</v>
          </cell>
          <cell r="C107" t="str">
            <v>03192</v>
          </cell>
          <cell r="D107" t="str">
            <v>2.5/2.40</v>
          </cell>
          <cell r="E107" t="str">
            <v>Bóveda HoGo MP 100 e:2.5 mm 2.40x1.75</v>
          </cell>
          <cell r="F107" t="str">
            <v>ml</v>
          </cell>
          <cell r="G107">
            <v>220</v>
          </cell>
          <cell r="L107">
            <v>220</v>
          </cell>
          <cell r="M107">
            <v>0</v>
          </cell>
          <cell r="N107">
            <v>0</v>
          </cell>
          <cell r="O107">
            <v>220</v>
          </cell>
          <cell r="P107">
            <v>0</v>
          </cell>
          <cell r="Q107">
            <v>220</v>
          </cell>
          <cell r="R107">
            <v>220</v>
          </cell>
          <cell r="S107">
            <v>0</v>
          </cell>
        </row>
        <row r="108">
          <cell r="A108">
            <v>100</v>
          </cell>
          <cell r="C108" t="str">
            <v>03192</v>
          </cell>
          <cell r="D108" t="str">
            <v>3.2/1.60</v>
          </cell>
          <cell r="E108" t="str">
            <v>Bóveda HoGo MP 100 e:3.2 mm 1.60x1.18</v>
          </cell>
          <cell r="F108" t="str">
            <v>ml</v>
          </cell>
          <cell r="G108">
            <v>142.53</v>
          </cell>
          <cell r="L108">
            <v>142.53</v>
          </cell>
          <cell r="M108">
            <v>0</v>
          </cell>
          <cell r="N108">
            <v>0</v>
          </cell>
          <cell r="O108">
            <v>142.53</v>
          </cell>
          <cell r="P108">
            <v>0</v>
          </cell>
          <cell r="Q108">
            <v>142.53</v>
          </cell>
          <cell r="R108">
            <v>142.53</v>
          </cell>
          <cell r="S108">
            <v>0</v>
          </cell>
        </row>
        <row r="109">
          <cell r="A109">
            <v>101</v>
          </cell>
          <cell r="C109" t="str">
            <v>03192</v>
          </cell>
          <cell r="D109" t="str">
            <v>3.2/1.80</v>
          </cell>
          <cell r="E109" t="str">
            <v>Bóveda HoGo MP 100 e:3.2 mm 1.80x1.37</v>
          </cell>
          <cell r="F109" t="str">
            <v>ml</v>
          </cell>
          <cell r="G109">
            <v>167.74</v>
          </cell>
          <cell r="L109">
            <v>167.74</v>
          </cell>
          <cell r="M109">
            <v>0</v>
          </cell>
          <cell r="N109">
            <v>0</v>
          </cell>
          <cell r="O109">
            <v>167.74</v>
          </cell>
          <cell r="P109">
            <v>0</v>
          </cell>
          <cell r="Q109">
            <v>167.74</v>
          </cell>
          <cell r="R109">
            <v>167.74</v>
          </cell>
          <cell r="S109">
            <v>0</v>
          </cell>
        </row>
        <row r="110">
          <cell r="A110">
            <v>102</v>
          </cell>
          <cell r="C110" t="str">
            <v>03192</v>
          </cell>
          <cell r="D110" t="str">
            <v>3.2/2.40</v>
          </cell>
          <cell r="E110" t="str">
            <v>Bóveda HoGo MP 100 e:3.2 mm 2.40x1.75</v>
          </cell>
          <cell r="F110" t="str">
            <v>ml</v>
          </cell>
          <cell r="G110">
            <v>212.42</v>
          </cell>
          <cell r="L110">
            <v>212.42</v>
          </cell>
          <cell r="M110">
            <v>0</v>
          </cell>
          <cell r="N110">
            <v>0</v>
          </cell>
          <cell r="O110">
            <v>212.42</v>
          </cell>
          <cell r="P110">
            <v>0</v>
          </cell>
          <cell r="Q110">
            <v>212.42</v>
          </cell>
          <cell r="R110">
            <v>212.42</v>
          </cell>
          <cell r="S110">
            <v>0</v>
          </cell>
        </row>
        <row r="111">
          <cell r="A111">
            <v>103</v>
          </cell>
          <cell r="C111" t="str">
            <v>03192</v>
          </cell>
          <cell r="D111" t="str">
            <v>3.2/2.69</v>
          </cell>
          <cell r="E111" t="str">
            <v>Bóveda HoGo MP 152 e:3.2 mm 2.69x1.85</v>
          </cell>
          <cell r="F111" t="str">
            <v>ml</v>
          </cell>
          <cell r="G111">
            <v>317.39</v>
          </cell>
          <cell r="L111">
            <v>317.39</v>
          </cell>
          <cell r="M111">
            <v>0</v>
          </cell>
          <cell r="N111">
            <v>0</v>
          </cell>
          <cell r="O111">
            <v>317.39</v>
          </cell>
          <cell r="P111">
            <v>0</v>
          </cell>
          <cell r="Q111">
            <v>317.39</v>
          </cell>
          <cell r="R111">
            <v>317.39</v>
          </cell>
          <cell r="S111">
            <v>0</v>
          </cell>
        </row>
        <row r="112">
          <cell r="A112">
            <v>104</v>
          </cell>
          <cell r="C112" t="str">
            <v>03192</v>
          </cell>
          <cell r="D112" t="str">
            <v>3.2/3.12</v>
          </cell>
          <cell r="E112" t="str">
            <v>Bóveda HoGo MP 152 e:3.2 mm 3.12x2.06</v>
          </cell>
          <cell r="F112" t="str">
            <v>ml</v>
          </cell>
          <cell r="G112">
            <v>352.43</v>
          </cell>
          <cell r="L112">
            <v>352.43</v>
          </cell>
          <cell r="M112">
            <v>0</v>
          </cell>
          <cell r="N112">
            <v>0</v>
          </cell>
          <cell r="O112">
            <v>352.43</v>
          </cell>
          <cell r="P112">
            <v>0</v>
          </cell>
          <cell r="Q112">
            <v>352.43</v>
          </cell>
          <cell r="R112">
            <v>352.43</v>
          </cell>
          <cell r="S112">
            <v>0</v>
          </cell>
        </row>
        <row r="113">
          <cell r="A113">
            <v>105</v>
          </cell>
          <cell r="C113" t="str">
            <v>03192</v>
          </cell>
          <cell r="D113" t="str">
            <v>6.35/6.27</v>
          </cell>
          <cell r="E113" t="str">
            <v>Bóveda HoGo MP 152 e:6.35mm 6.27x4.01</v>
          </cell>
          <cell r="F113" t="str">
            <v>ml</v>
          </cell>
          <cell r="G113">
            <v>1114.8499999999999</v>
          </cell>
          <cell r="L113">
            <v>1114.8499999999999</v>
          </cell>
          <cell r="M113">
            <v>0</v>
          </cell>
          <cell r="N113">
            <v>0</v>
          </cell>
          <cell r="O113">
            <v>1114.8499999999999</v>
          </cell>
          <cell r="P113">
            <v>0</v>
          </cell>
          <cell r="Q113">
            <v>1114.8499999999999</v>
          </cell>
          <cell r="R113">
            <v>1114.8499999999999</v>
          </cell>
          <cell r="S113">
            <v>0</v>
          </cell>
        </row>
        <row r="114">
          <cell r="A114">
            <v>106</v>
          </cell>
          <cell r="C114" t="str">
            <v>03194</v>
          </cell>
          <cell r="D114" t="str">
            <v>3.2/2.00</v>
          </cell>
          <cell r="E114" t="str">
            <v>Arco HoGo MP 100 e:3.2mm 2.00x0.65</v>
          </cell>
          <cell r="F114" t="str">
            <v>ml</v>
          </cell>
          <cell r="G114">
            <v>89.23</v>
          </cell>
          <cell r="L114">
            <v>89.23</v>
          </cell>
          <cell r="M114">
            <v>0</v>
          </cell>
          <cell r="N114">
            <v>0</v>
          </cell>
          <cell r="O114">
            <v>89.23</v>
          </cell>
          <cell r="P114">
            <v>0</v>
          </cell>
          <cell r="Q114">
            <v>89.23</v>
          </cell>
          <cell r="R114">
            <v>89.23</v>
          </cell>
          <cell r="S114">
            <v>0</v>
          </cell>
        </row>
        <row r="115">
          <cell r="A115">
            <v>107</v>
          </cell>
          <cell r="C115" t="str">
            <v>03210</v>
          </cell>
          <cell r="D115" t="str">
            <v>10</v>
          </cell>
          <cell r="E115" t="str">
            <v>Marco/tapa HoFo calzada (tipo A)</v>
          </cell>
          <cell r="F115" t="str">
            <v>Nº</v>
          </cell>
          <cell r="G115">
            <v>143.44</v>
          </cell>
          <cell r="L115">
            <v>143.44</v>
          </cell>
          <cell r="M115">
            <v>0</v>
          </cell>
          <cell r="N115">
            <v>0</v>
          </cell>
          <cell r="O115">
            <v>143.44</v>
          </cell>
          <cell r="P115">
            <v>0</v>
          </cell>
          <cell r="Q115">
            <v>143.44</v>
          </cell>
          <cell r="R115">
            <v>143.44</v>
          </cell>
          <cell r="S115">
            <v>0</v>
          </cell>
        </row>
        <row r="116">
          <cell r="A116">
            <v>108</v>
          </cell>
          <cell r="C116" t="str">
            <v>03210</v>
          </cell>
          <cell r="D116" t="str">
            <v>12</v>
          </cell>
          <cell r="E116" t="str">
            <v>Marco/tapa HoFo calzada c/bisagra</v>
          </cell>
          <cell r="F116" t="str">
            <v>Nº</v>
          </cell>
          <cell r="G116">
            <v>167.13</v>
          </cell>
          <cell r="L116">
            <v>167.13</v>
          </cell>
          <cell r="M116">
            <v>0</v>
          </cell>
          <cell r="N116">
            <v>0</v>
          </cell>
          <cell r="O116">
            <v>167.13</v>
          </cell>
          <cell r="P116">
            <v>0</v>
          </cell>
          <cell r="Q116">
            <v>167.13</v>
          </cell>
          <cell r="R116">
            <v>167.13</v>
          </cell>
          <cell r="S116">
            <v>0</v>
          </cell>
        </row>
        <row r="117">
          <cell r="A117">
            <v>109</v>
          </cell>
          <cell r="C117" t="str">
            <v>03210</v>
          </cell>
          <cell r="D117" t="str">
            <v>16</v>
          </cell>
          <cell r="E117" t="str">
            <v>Marco/tapa HoFo vereda (tipo C)</v>
          </cell>
          <cell r="F117" t="str">
            <v>Nº</v>
          </cell>
          <cell r="G117">
            <v>67.77</v>
          </cell>
          <cell r="L117">
            <v>67.77</v>
          </cell>
          <cell r="M117">
            <v>0</v>
          </cell>
          <cell r="N117">
            <v>0</v>
          </cell>
          <cell r="O117">
            <v>67.77</v>
          </cell>
          <cell r="P117">
            <v>0</v>
          </cell>
          <cell r="Q117">
            <v>67.77</v>
          </cell>
          <cell r="R117">
            <v>67.77</v>
          </cell>
          <cell r="S117">
            <v>0</v>
          </cell>
        </row>
        <row r="118">
          <cell r="A118">
            <v>110</v>
          </cell>
          <cell r="C118" t="str">
            <v>03210</v>
          </cell>
          <cell r="D118" t="str">
            <v>18</v>
          </cell>
          <cell r="E118" t="str">
            <v>Marco/tapa HoFo vereda c/bisagra</v>
          </cell>
          <cell r="F118" t="str">
            <v>Nº</v>
          </cell>
          <cell r="G118">
            <v>85.54</v>
          </cell>
          <cell r="L118">
            <v>85.54</v>
          </cell>
          <cell r="M118">
            <v>0</v>
          </cell>
          <cell r="N118">
            <v>0</v>
          </cell>
          <cell r="O118">
            <v>85.54</v>
          </cell>
          <cell r="P118">
            <v>0</v>
          </cell>
          <cell r="Q118">
            <v>85.54</v>
          </cell>
          <cell r="R118">
            <v>85.54</v>
          </cell>
          <cell r="S118">
            <v>0</v>
          </cell>
        </row>
        <row r="119">
          <cell r="A119">
            <v>111</v>
          </cell>
          <cell r="C119" t="str">
            <v>03210</v>
          </cell>
          <cell r="D119" t="str">
            <v>20</v>
          </cell>
          <cell r="E119" t="str">
            <v>Caja hidrante HoFo 20 x 20 cm</v>
          </cell>
          <cell r="F119" t="str">
            <v>Nº</v>
          </cell>
          <cell r="G119">
            <v>19.739999999999998</v>
          </cell>
          <cell r="L119">
            <v>19.739999999999998</v>
          </cell>
          <cell r="M119">
            <v>0</v>
          </cell>
          <cell r="N119">
            <v>0</v>
          </cell>
          <cell r="O119">
            <v>19.739999999999998</v>
          </cell>
          <cell r="P119">
            <v>0</v>
          </cell>
          <cell r="Q119">
            <v>19.739999999999998</v>
          </cell>
          <cell r="R119">
            <v>19.739999999999998</v>
          </cell>
          <cell r="S119">
            <v>0</v>
          </cell>
        </row>
        <row r="120">
          <cell r="A120">
            <v>112</v>
          </cell>
          <cell r="C120" t="str">
            <v>03210</v>
          </cell>
          <cell r="D120" t="str">
            <v>27</v>
          </cell>
          <cell r="E120" t="str">
            <v>Reja vertical HoFo p/sumidero</v>
          </cell>
          <cell r="F120" t="str">
            <v>Nº</v>
          </cell>
          <cell r="G120">
            <v>395</v>
          </cell>
          <cell r="L120">
            <v>395</v>
          </cell>
          <cell r="M120">
            <v>0</v>
          </cell>
          <cell r="N120">
            <v>0</v>
          </cell>
          <cell r="O120">
            <v>395</v>
          </cell>
          <cell r="P120">
            <v>0</v>
          </cell>
          <cell r="Q120">
            <v>395</v>
          </cell>
          <cell r="R120">
            <v>395</v>
          </cell>
          <cell r="S120">
            <v>0</v>
          </cell>
        </row>
        <row r="121">
          <cell r="A121">
            <v>113</v>
          </cell>
          <cell r="C121" t="str">
            <v>03210</v>
          </cell>
          <cell r="D121" t="str">
            <v>28</v>
          </cell>
          <cell r="E121" t="str">
            <v>Pieza suplementaria HoFo p/sumidero</v>
          </cell>
          <cell r="F121" t="str">
            <v>Nº</v>
          </cell>
          <cell r="G121">
            <v>85</v>
          </cell>
          <cell r="L121">
            <v>85</v>
          </cell>
          <cell r="M121">
            <v>0</v>
          </cell>
          <cell r="N121">
            <v>0</v>
          </cell>
          <cell r="O121">
            <v>85</v>
          </cell>
          <cell r="P121">
            <v>0</v>
          </cell>
          <cell r="Q121">
            <v>85</v>
          </cell>
          <cell r="R121">
            <v>85</v>
          </cell>
          <cell r="S121">
            <v>0</v>
          </cell>
        </row>
        <row r="122">
          <cell r="A122">
            <v>114</v>
          </cell>
          <cell r="C122" t="str">
            <v>03210</v>
          </cell>
          <cell r="D122" t="str">
            <v>29</v>
          </cell>
          <cell r="E122" t="str">
            <v>Marco y reja horizontal HoFo 49 x 52</v>
          </cell>
          <cell r="F122" t="str">
            <v>Nº</v>
          </cell>
          <cell r="G122">
            <v>140</v>
          </cell>
          <cell r="L122">
            <v>140</v>
          </cell>
          <cell r="M122">
            <v>0</v>
          </cell>
          <cell r="N122">
            <v>0</v>
          </cell>
          <cell r="O122">
            <v>140</v>
          </cell>
          <cell r="P122">
            <v>0</v>
          </cell>
          <cell r="Q122">
            <v>140</v>
          </cell>
          <cell r="R122">
            <v>140</v>
          </cell>
          <cell r="S122">
            <v>0</v>
          </cell>
        </row>
        <row r="123">
          <cell r="A123">
            <v>115</v>
          </cell>
          <cell r="C123" t="str">
            <v>03210</v>
          </cell>
          <cell r="D123" t="str">
            <v>40</v>
          </cell>
          <cell r="E123" t="str">
            <v>Válvula HoFo de aire D: 200 mm</v>
          </cell>
          <cell r="F123" t="str">
            <v>Nº</v>
          </cell>
          <cell r="G123">
            <v>1200</v>
          </cell>
          <cell r="L123">
            <v>1200</v>
          </cell>
          <cell r="M123">
            <v>0</v>
          </cell>
          <cell r="N123">
            <v>0</v>
          </cell>
          <cell r="O123">
            <v>1200</v>
          </cell>
          <cell r="P123">
            <v>0</v>
          </cell>
          <cell r="Q123">
            <v>1200</v>
          </cell>
          <cell r="R123">
            <v>1200</v>
          </cell>
          <cell r="S123">
            <v>0</v>
          </cell>
        </row>
        <row r="124">
          <cell r="A124">
            <v>116</v>
          </cell>
          <cell r="C124" t="str">
            <v>03210</v>
          </cell>
          <cell r="D124" t="str">
            <v>42</v>
          </cell>
          <cell r="E124" t="str">
            <v>Válvula HoFo a diafragma D: 100 mm</v>
          </cell>
          <cell r="F124" t="str">
            <v>Nº</v>
          </cell>
          <cell r="G124">
            <v>260.64</v>
          </cell>
          <cell r="L124">
            <v>260.64</v>
          </cell>
          <cell r="M124">
            <v>0</v>
          </cell>
          <cell r="N124">
            <v>0</v>
          </cell>
          <cell r="O124">
            <v>260.64</v>
          </cell>
          <cell r="P124">
            <v>0</v>
          </cell>
          <cell r="Q124">
            <v>260.64</v>
          </cell>
          <cell r="R124">
            <v>260.64</v>
          </cell>
          <cell r="S124">
            <v>0</v>
          </cell>
        </row>
        <row r="125">
          <cell r="A125">
            <v>117</v>
          </cell>
          <cell r="C125" t="str">
            <v>03210</v>
          </cell>
          <cell r="D125" t="str">
            <v>60</v>
          </cell>
          <cell r="E125" t="str">
            <v>Ramal HoFo 200 x 200</v>
          </cell>
          <cell r="F125" t="str">
            <v>Nº</v>
          </cell>
          <cell r="G125">
            <v>121.2</v>
          </cell>
          <cell r="L125">
            <v>121.2</v>
          </cell>
          <cell r="M125">
            <v>0</v>
          </cell>
          <cell r="N125">
            <v>0</v>
          </cell>
          <cell r="O125">
            <v>121.2</v>
          </cell>
          <cell r="P125">
            <v>0</v>
          </cell>
          <cell r="Q125">
            <v>121.2</v>
          </cell>
          <cell r="R125">
            <v>121.2</v>
          </cell>
          <cell r="S125">
            <v>0</v>
          </cell>
        </row>
        <row r="126">
          <cell r="A126">
            <v>118</v>
          </cell>
          <cell r="C126" t="str">
            <v>03210</v>
          </cell>
          <cell r="D126" t="str">
            <v>62</v>
          </cell>
          <cell r="E126" t="str">
            <v>Ramal HoFo 200 x 100</v>
          </cell>
          <cell r="F126" t="str">
            <v>Nº</v>
          </cell>
          <cell r="G126">
            <v>118.3</v>
          </cell>
          <cell r="L126">
            <v>118.3</v>
          </cell>
          <cell r="M126">
            <v>0</v>
          </cell>
          <cell r="N126">
            <v>0</v>
          </cell>
          <cell r="O126">
            <v>118.3</v>
          </cell>
          <cell r="P126">
            <v>0</v>
          </cell>
          <cell r="Q126">
            <v>118.3</v>
          </cell>
          <cell r="R126">
            <v>118.3</v>
          </cell>
          <cell r="S126">
            <v>0</v>
          </cell>
        </row>
        <row r="127">
          <cell r="A127">
            <v>119</v>
          </cell>
          <cell r="C127" t="str">
            <v>03210</v>
          </cell>
          <cell r="D127" t="str">
            <v>70</v>
          </cell>
          <cell r="E127" t="str">
            <v>Junta Gibault D: 200 mm</v>
          </cell>
          <cell r="F127" t="str">
            <v>Nº</v>
          </cell>
          <cell r="G127">
            <v>85</v>
          </cell>
          <cell r="L127">
            <v>85</v>
          </cell>
          <cell r="M127">
            <v>0</v>
          </cell>
          <cell r="N127">
            <v>0</v>
          </cell>
          <cell r="O127">
            <v>85</v>
          </cell>
          <cell r="P127">
            <v>0</v>
          </cell>
          <cell r="Q127">
            <v>85</v>
          </cell>
          <cell r="R127">
            <v>85</v>
          </cell>
          <cell r="S127">
            <v>0</v>
          </cell>
        </row>
        <row r="128">
          <cell r="A128">
            <v>120</v>
          </cell>
          <cell r="C128" t="str">
            <v>03210</v>
          </cell>
          <cell r="D128" t="str">
            <v>90</v>
          </cell>
          <cell r="E128" t="str">
            <v>Azuche HoFo p/pilotes</v>
          </cell>
          <cell r="F128" t="str">
            <v>Nº</v>
          </cell>
          <cell r="G128">
            <v>80</v>
          </cell>
          <cell r="L128">
            <v>80</v>
          </cell>
          <cell r="M128">
            <v>0</v>
          </cell>
          <cell r="N128">
            <v>0</v>
          </cell>
          <cell r="O128">
            <v>80</v>
          </cell>
          <cell r="P128">
            <v>0</v>
          </cell>
          <cell r="Q128">
            <v>80</v>
          </cell>
          <cell r="R128">
            <v>80</v>
          </cell>
          <cell r="S128">
            <v>0</v>
          </cell>
        </row>
        <row r="129">
          <cell r="A129">
            <v>121</v>
          </cell>
          <cell r="B129" t="str">
            <v>04-MADERAS</v>
          </cell>
          <cell r="C129" t="str">
            <v>04010</v>
          </cell>
          <cell r="D129" t="str">
            <v>10</v>
          </cell>
          <cell r="E129" t="str">
            <v>Madera p/encofrado</v>
          </cell>
          <cell r="F129" t="str">
            <v>m2</v>
          </cell>
          <cell r="G129">
            <v>4</v>
          </cell>
          <cell r="L129">
            <v>4</v>
          </cell>
          <cell r="M129">
            <v>0</v>
          </cell>
          <cell r="N129">
            <v>0</v>
          </cell>
          <cell r="O129">
            <v>4</v>
          </cell>
          <cell r="P129">
            <v>0</v>
          </cell>
          <cell r="Q129">
            <v>4</v>
          </cell>
          <cell r="R129">
            <v>4</v>
          </cell>
          <cell r="S129">
            <v>0</v>
          </cell>
        </row>
        <row r="130">
          <cell r="A130">
            <v>122</v>
          </cell>
          <cell r="C130" t="str">
            <v>04060</v>
          </cell>
          <cell r="D130" t="str">
            <v>10</v>
          </cell>
          <cell r="E130" t="str">
            <v>Poste p/tranquera</v>
          </cell>
          <cell r="F130" t="str">
            <v>Un</v>
          </cell>
          <cell r="G130">
            <v>25</v>
          </cell>
          <cell r="L130">
            <v>25</v>
          </cell>
          <cell r="M130">
            <v>0</v>
          </cell>
          <cell r="N130">
            <v>0</v>
          </cell>
          <cell r="O130">
            <v>25</v>
          </cell>
          <cell r="P130">
            <v>0</v>
          </cell>
          <cell r="Q130">
            <v>25</v>
          </cell>
          <cell r="R130">
            <v>25</v>
          </cell>
          <cell r="S130">
            <v>0</v>
          </cell>
        </row>
        <row r="131">
          <cell r="A131">
            <v>123</v>
          </cell>
          <cell r="C131" t="str">
            <v>04060</v>
          </cell>
          <cell r="D131" t="str">
            <v>12</v>
          </cell>
          <cell r="E131" t="str">
            <v>Poste torniquetero</v>
          </cell>
          <cell r="F131" t="str">
            <v>Nº</v>
          </cell>
          <cell r="G131">
            <v>18</v>
          </cell>
          <cell r="L131">
            <v>18</v>
          </cell>
          <cell r="M131">
            <v>0</v>
          </cell>
          <cell r="N131">
            <v>0</v>
          </cell>
          <cell r="O131">
            <v>18</v>
          </cell>
          <cell r="P131">
            <v>0</v>
          </cell>
          <cell r="Q131">
            <v>18</v>
          </cell>
          <cell r="R131">
            <v>18</v>
          </cell>
          <cell r="S131">
            <v>0</v>
          </cell>
        </row>
        <row r="132">
          <cell r="A132">
            <v>124</v>
          </cell>
          <cell r="C132" t="str">
            <v>04060</v>
          </cell>
          <cell r="D132" t="str">
            <v>14</v>
          </cell>
          <cell r="E132" t="str">
            <v>Medio poste reforzado</v>
          </cell>
          <cell r="F132" t="str">
            <v>Nº</v>
          </cell>
          <cell r="G132">
            <v>16</v>
          </cell>
          <cell r="L132">
            <v>16</v>
          </cell>
          <cell r="M132">
            <v>0</v>
          </cell>
          <cell r="N132">
            <v>0</v>
          </cell>
          <cell r="O132">
            <v>16</v>
          </cell>
          <cell r="P132">
            <v>0</v>
          </cell>
          <cell r="Q132">
            <v>16</v>
          </cell>
          <cell r="R132">
            <v>16</v>
          </cell>
          <cell r="S132">
            <v>0</v>
          </cell>
        </row>
        <row r="133">
          <cell r="A133">
            <v>125</v>
          </cell>
          <cell r="C133" t="str">
            <v>04060</v>
          </cell>
          <cell r="D133" t="str">
            <v>16</v>
          </cell>
          <cell r="E133" t="str">
            <v>Varillones</v>
          </cell>
          <cell r="F133" t="str">
            <v>Nº</v>
          </cell>
          <cell r="G133">
            <v>0.5</v>
          </cell>
          <cell r="L133">
            <v>0.5</v>
          </cell>
          <cell r="M133">
            <v>0</v>
          </cell>
          <cell r="N133">
            <v>0</v>
          </cell>
          <cell r="O133">
            <v>0.5</v>
          </cell>
          <cell r="P133">
            <v>0</v>
          </cell>
          <cell r="Q133">
            <v>0.5</v>
          </cell>
          <cell r="R133">
            <v>0.5</v>
          </cell>
          <cell r="S133">
            <v>0</v>
          </cell>
        </row>
        <row r="134">
          <cell r="A134">
            <v>126</v>
          </cell>
          <cell r="C134" t="str">
            <v>04060</v>
          </cell>
          <cell r="D134" t="str">
            <v>18</v>
          </cell>
          <cell r="E134" t="str">
            <v>Varillas</v>
          </cell>
          <cell r="F134" t="str">
            <v>Nº</v>
          </cell>
          <cell r="G134">
            <v>0.45</v>
          </cell>
          <cell r="L134">
            <v>0.45</v>
          </cell>
          <cell r="M134">
            <v>0</v>
          </cell>
          <cell r="N134">
            <v>0</v>
          </cell>
          <cell r="O134">
            <v>0.45</v>
          </cell>
          <cell r="P134">
            <v>0</v>
          </cell>
          <cell r="Q134">
            <v>0.45</v>
          </cell>
          <cell r="R134">
            <v>0.45</v>
          </cell>
          <cell r="S134">
            <v>0</v>
          </cell>
        </row>
        <row r="135">
          <cell r="A135">
            <v>127</v>
          </cell>
          <cell r="C135" t="str">
            <v>04060</v>
          </cell>
          <cell r="D135" t="str">
            <v>30</v>
          </cell>
          <cell r="E135" t="str">
            <v>Durmiente quebracho 0.12 x 0.24 x 2.70</v>
          </cell>
          <cell r="F135" t="str">
            <v>Nº</v>
          </cell>
          <cell r="G135">
            <v>14</v>
          </cell>
          <cell r="L135">
            <v>14</v>
          </cell>
          <cell r="M135">
            <v>0</v>
          </cell>
          <cell r="N135">
            <v>0</v>
          </cell>
          <cell r="O135">
            <v>14</v>
          </cell>
          <cell r="P135">
            <v>0</v>
          </cell>
          <cell r="Q135">
            <v>14</v>
          </cell>
          <cell r="R135">
            <v>14</v>
          </cell>
          <cell r="S135">
            <v>0</v>
          </cell>
        </row>
        <row r="136">
          <cell r="A136">
            <v>128</v>
          </cell>
          <cell r="B136" t="str">
            <v>05-PLASTICOS</v>
          </cell>
          <cell r="C136" t="str">
            <v>05040</v>
          </cell>
          <cell r="D136" t="str">
            <v>110</v>
          </cell>
          <cell r="E136" t="str">
            <v>Caño PVC D: 110 mm cloacal</v>
          </cell>
          <cell r="F136" t="str">
            <v>ml</v>
          </cell>
          <cell r="G136">
            <v>1.89</v>
          </cell>
          <cell r="L136">
            <v>1.89</v>
          </cell>
          <cell r="M136">
            <v>0</v>
          </cell>
          <cell r="N136">
            <v>0</v>
          </cell>
          <cell r="O136">
            <v>1.89</v>
          </cell>
          <cell r="P136">
            <v>0</v>
          </cell>
          <cell r="Q136">
            <v>1.89</v>
          </cell>
          <cell r="R136">
            <v>1.89</v>
          </cell>
          <cell r="S136">
            <v>0</v>
          </cell>
        </row>
        <row r="137">
          <cell r="A137">
            <v>129</v>
          </cell>
          <cell r="C137" t="str">
            <v>05040</v>
          </cell>
          <cell r="D137" t="str">
            <v>160</v>
          </cell>
          <cell r="E137" t="str">
            <v>Caño PVC D: 160 mm cloacal</v>
          </cell>
          <cell r="F137" t="str">
            <v>ml</v>
          </cell>
          <cell r="G137">
            <v>3.77</v>
          </cell>
          <cell r="L137">
            <v>3.77</v>
          </cell>
          <cell r="M137">
            <v>0</v>
          </cell>
          <cell r="N137">
            <v>0</v>
          </cell>
          <cell r="O137">
            <v>3.77</v>
          </cell>
          <cell r="P137">
            <v>0</v>
          </cell>
          <cell r="Q137">
            <v>3.77</v>
          </cell>
          <cell r="R137">
            <v>3.77</v>
          </cell>
          <cell r="S137">
            <v>0</v>
          </cell>
        </row>
        <row r="138">
          <cell r="A138">
            <v>130</v>
          </cell>
          <cell r="C138" t="str">
            <v>05040</v>
          </cell>
          <cell r="D138" t="str">
            <v>200</v>
          </cell>
          <cell r="E138" t="str">
            <v>Caño PVC D: 200 mm cloacal</v>
          </cell>
          <cell r="F138" t="str">
            <v>ml</v>
          </cell>
          <cell r="G138">
            <v>6.03</v>
          </cell>
          <cell r="L138">
            <v>6.03</v>
          </cell>
          <cell r="M138">
            <v>0</v>
          </cell>
          <cell r="N138">
            <v>0</v>
          </cell>
          <cell r="O138">
            <v>6.03</v>
          </cell>
          <cell r="P138">
            <v>0</v>
          </cell>
          <cell r="Q138">
            <v>6.03</v>
          </cell>
          <cell r="R138">
            <v>6.03</v>
          </cell>
          <cell r="S138">
            <v>0</v>
          </cell>
        </row>
        <row r="139">
          <cell r="A139">
            <v>131</v>
          </cell>
          <cell r="C139" t="str">
            <v>05040</v>
          </cell>
          <cell r="D139" t="str">
            <v>250</v>
          </cell>
          <cell r="E139" t="str">
            <v>Caño PVC D: 250 mm cloacal</v>
          </cell>
          <cell r="F139" t="str">
            <v>ml</v>
          </cell>
          <cell r="G139">
            <v>9.0500000000000007</v>
          </cell>
          <cell r="L139">
            <v>9.0500000000000007</v>
          </cell>
          <cell r="M139">
            <v>0</v>
          </cell>
          <cell r="N139">
            <v>0</v>
          </cell>
          <cell r="O139">
            <v>9.0500000000000007</v>
          </cell>
          <cell r="P139">
            <v>0</v>
          </cell>
          <cell r="Q139">
            <v>9.0500000000000007</v>
          </cell>
          <cell r="R139">
            <v>9.0500000000000007</v>
          </cell>
          <cell r="S139">
            <v>0</v>
          </cell>
        </row>
        <row r="140">
          <cell r="A140">
            <v>132</v>
          </cell>
          <cell r="C140" t="str">
            <v>05040</v>
          </cell>
          <cell r="D140" t="str">
            <v>315</v>
          </cell>
          <cell r="E140" t="str">
            <v>Caño PVC D: 315 mm cloacal</v>
          </cell>
          <cell r="F140" t="str">
            <v>ml</v>
          </cell>
          <cell r="G140">
            <v>14.35</v>
          </cell>
          <cell r="L140">
            <v>14.35</v>
          </cell>
          <cell r="M140">
            <v>0</v>
          </cell>
          <cell r="N140">
            <v>0</v>
          </cell>
          <cell r="O140">
            <v>14.35</v>
          </cell>
          <cell r="P140">
            <v>0</v>
          </cell>
          <cell r="Q140">
            <v>14.35</v>
          </cell>
          <cell r="R140">
            <v>14.35</v>
          </cell>
          <cell r="S140">
            <v>0</v>
          </cell>
        </row>
        <row r="141">
          <cell r="A141">
            <v>133</v>
          </cell>
          <cell r="C141" t="str">
            <v>05040</v>
          </cell>
          <cell r="D141" t="str">
            <v>6-110</v>
          </cell>
          <cell r="E141" t="str">
            <v>Caño PVC D: 110 mm clase 6</v>
          </cell>
          <cell r="F141" t="str">
            <v>ml</v>
          </cell>
          <cell r="G141">
            <v>2.57</v>
          </cell>
          <cell r="L141">
            <v>2.57</v>
          </cell>
          <cell r="M141">
            <v>0</v>
          </cell>
          <cell r="N141">
            <v>0</v>
          </cell>
          <cell r="O141">
            <v>2.57</v>
          </cell>
          <cell r="P141">
            <v>0</v>
          </cell>
          <cell r="Q141">
            <v>2.57</v>
          </cell>
          <cell r="R141">
            <v>2.57</v>
          </cell>
          <cell r="S141">
            <v>0</v>
          </cell>
        </row>
        <row r="142">
          <cell r="A142">
            <v>134</v>
          </cell>
          <cell r="C142" t="str">
            <v>05040</v>
          </cell>
          <cell r="D142" t="str">
            <v>6-200</v>
          </cell>
          <cell r="E142" t="str">
            <v>Caño PVC D: 200 mm clase 6</v>
          </cell>
          <cell r="F142" t="str">
            <v>ml</v>
          </cell>
          <cell r="G142">
            <v>8.5500000000000007</v>
          </cell>
          <cell r="L142">
            <v>8.5500000000000007</v>
          </cell>
          <cell r="M142">
            <v>0</v>
          </cell>
          <cell r="N142">
            <v>0</v>
          </cell>
          <cell r="O142">
            <v>8.5500000000000007</v>
          </cell>
          <cell r="P142">
            <v>0</v>
          </cell>
          <cell r="Q142">
            <v>8.5500000000000007</v>
          </cell>
          <cell r="R142">
            <v>8.5500000000000007</v>
          </cell>
          <cell r="S142">
            <v>0</v>
          </cell>
        </row>
        <row r="143">
          <cell r="A143">
            <v>135</v>
          </cell>
          <cell r="C143" t="str">
            <v>05040</v>
          </cell>
          <cell r="D143" t="str">
            <v>6-315</v>
          </cell>
          <cell r="E143" t="str">
            <v>Caño PVC D: 315 mm clase 6</v>
          </cell>
          <cell r="F143" t="str">
            <v>ml</v>
          </cell>
          <cell r="G143">
            <v>20.88</v>
          </cell>
          <cell r="L143">
            <v>20.88</v>
          </cell>
          <cell r="M143">
            <v>0</v>
          </cell>
          <cell r="N143">
            <v>0</v>
          </cell>
          <cell r="O143">
            <v>20.88</v>
          </cell>
          <cell r="P143">
            <v>0</v>
          </cell>
          <cell r="Q143">
            <v>20.88</v>
          </cell>
          <cell r="R143">
            <v>20.88</v>
          </cell>
          <cell r="S143">
            <v>0</v>
          </cell>
        </row>
        <row r="144">
          <cell r="A144">
            <v>136</v>
          </cell>
          <cell r="C144" t="str">
            <v>05040</v>
          </cell>
          <cell r="D144" t="str">
            <v>900</v>
          </cell>
          <cell r="E144" t="str">
            <v>Ramal 45º D:160 x 110 mm</v>
          </cell>
          <cell r="F144" t="str">
            <v>Nº</v>
          </cell>
          <cell r="G144">
            <v>7.75</v>
          </cell>
          <cell r="L144">
            <v>7.75</v>
          </cell>
          <cell r="M144">
            <v>0</v>
          </cell>
          <cell r="N144">
            <v>0</v>
          </cell>
          <cell r="O144">
            <v>7.75</v>
          </cell>
          <cell r="P144">
            <v>0</v>
          </cell>
          <cell r="Q144">
            <v>7.75</v>
          </cell>
          <cell r="R144">
            <v>7.75</v>
          </cell>
          <cell r="S144">
            <v>0</v>
          </cell>
        </row>
        <row r="145">
          <cell r="A145">
            <v>137</v>
          </cell>
          <cell r="C145" t="str">
            <v>05040</v>
          </cell>
          <cell r="D145" t="str">
            <v>902</v>
          </cell>
          <cell r="E145" t="str">
            <v>Ramal 45º D:200 x 110 mm</v>
          </cell>
          <cell r="F145" t="str">
            <v>Nº</v>
          </cell>
          <cell r="G145">
            <v>15</v>
          </cell>
          <cell r="L145">
            <v>15</v>
          </cell>
          <cell r="M145">
            <v>0</v>
          </cell>
          <cell r="N145">
            <v>0</v>
          </cell>
          <cell r="O145">
            <v>15</v>
          </cell>
          <cell r="P145">
            <v>0</v>
          </cell>
          <cell r="Q145">
            <v>15</v>
          </cell>
          <cell r="R145">
            <v>15</v>
          </cell>
          <cell r="S145">
            <v>0</v>
          </cell>
        </row>
        <row r="146">
          <cell r="A146">
            <v>138</v>
          </cell>
          <cell r="C146" t="str">
            <v>05040</v>
          </cell>
          <cell r="D146" t="str">
            <v>904</v>
          </cell>
          <cell r="E146" t="str">
            <v>Ramal 45º D:250 x 110 mm</v>
          </cell>
          <cell r="F146" t="str">
            <v>Nº</v>
          </cell>
          <cell r="G146">
            <v>51.33</v>
          </cell>
          <cell r="L146">
            <v>51.33</v>
          </cell>
          <cell r="M146">
            <v>0</v>
          </cell>
          <cell r="N146">
            <v>0</v>
          </cell>
          <cell r="O146">
            <v>51.33</v>
          </cell>
          <cell r="P146">
            <v>0</v>
          </cell>
          <cell r="Q146">
            <v>51.33</v>
          </cell>
          <cell r="R146">
            <v>51.33</v>
          </cell>
          <cell r="S146">
            <v>0</v>
          </cell>
        </row>
        <row r="147">
          <cell r="A147">
            <v>139</v>
          </cell>
          <cell r="C147" t="str">
            <v>05040</v>
          </cell>
          <cell r="D147" t="str">
            <v>906</v>
          </cell>
          <cell r="E147" t="str">
            <v>Ramal 45º D:315 x 110 mm</v>
          </cell>
          <cell r="F147" t="str">
            <v>Nº</v>
          </cell>
          <cell r="G147">
            <v>111.06</v>
          </cell>
          <cell r="L147">
            <v>111.06</v>
          </cell>
          <cell r="M147">
            <v>0</v>
          </cell>
          <cell r="N147">
            <v>0</v>
          </cell>
          <cell r="O147">
            <v>111.06</v>
          </cell>
          <cell r="P147">
            <v>0</v>
          </cell>
          <cell r="Q147">
            <v>111.06</v>
          </cell>
          <cell r="R147">
            <v>111.06</v>
          </cell>
          <cell r="S147">
            <v>0</v>
          </cell>
        </row>
        <row r="148">
          <cell r="A148">
            <v>140</v>
          </cell>
          <cell r="C148" t="str">
            <v>05040</v>
          </cell>
          <cell r="D148" t="str">
            <v>D-100</v>
          </cell>
          <cell r="E148" t="str">
            <v>Caño PVC D: 100 mm perforado p/dren</v>
          </cell>
          <cell r="F148" t="str">
            <v>ml</v>
          </cell>
          <cell r="G148">
            <v>3</v>
          </cell>
          <cell r="L148">
            <v>3</v>
          </cell>
          <cell r="M148">
            <v>0</v>
          </cell>
          <cell r="N148">
            <v>0</v>
          </cell>
          <cell r="O148">
            <v>3</v>
          </cell>
          <cell r="P148">
            <v>0</v>
          </cell>
          <cell r="Q148">
            <v>3</v>
          </cell>
          <cell r="R148">
            <v>3</v>
          </cell>
          <cell r="S148">
            <v>0</v>
          </cell>
        </row>
        <row r="149">
          <cell r="A149">
            <v>141</v>
          </cell>
          <cell r="C149" t="str">
            <v>05040</v>
          </cell>
          <cell r="D149" t="str">
            <v>D-150</v>
          </cell>
          <cell r="E149" t="str">
            <v>Caño PVC D: 150 mm perforado p/dren</v>
          </cell>
          <cell r="F149" t="str">
            <v>ml</v>
          </cell>
          <cell r="G149">
            <v>10</v>
          </cell>
          <cell r="L149">
            <v>10</v>
          </cell>
          <cell r="M149">
            <v>0</v>
          </cell>
          <cell r="N149">
            <v>0</v>
          </cell>
          <cell r="O149">
            <v>10</v>
          </cell>
          <cell r="P149">
            <v>0</v>
          </cell>
          <cell r="Q149">
            <v>10</v>
          </cell>
          <cell r="R149">
            <v>10</v>
          </cell>
          <cell r="S149">
            <v>0</v>
          </cell>
        </row>
        <row r="150">
          <cell r="A150">
            <v>142</v>
          </cell>
          <cell r="C150" t="str">
            <v>05040</v>
          </cell>
          <cell r="D150" t="str">
            <v>D-250</v>
          </cell>
          <cell r="E150" t="str">
            <v>Caño PVC D: 250 mm perforado p/dren</v>
          </cell>
          <cell r="F150" t="str">
            <v>ml</v>
          </cell>
          <cell r="G150">
            <v>14.7</v>
          </cell>
          <cell r="L150">
            <v>14.7</v>
          </cell>
          <cell r="M150">
            <v>0</v>
          </cell>
          <cell r="N150">
            <v>0</v>
          </cell>
          <cell r="O150">
            <v>14.7</v>
          </cell>
          <cell r="P150">
            <v>0</v>
          </cell>
          <cell r="Q150">
            <v>14.7</v>
          </cell>
          <cell r="R150">
            <v>14.7</v>
          </cell>
          <cell r="S150">
            <v>0</v>
          </cell>
        </row>
        <row r="151">
          <cell r="A151">
            <v>143</v>
          </cell>
          <cell r="C151" t="str">
            <v>05100</v>
          </cell>
          <cell r="D151" t="str">
            <v>10</v>
          </cell>
          <cell r="E151" t="str">
            <v>Membrana polietileno</v>
          </cell>
          <cell r="F151" t="str">
            <v>m2</v>
          </cell>
          <cell r="G151">
            <v>0.1</v>
          </cell>
          <cell r="L151">
            <v>0.1</v>
          </cell>
          <cell r="M151">
            <v>0</v>
          </cell>
          <cell r="N151">
            <v>0</v>
          </cell>
          <cell r="O151">
            <v>0.1</v>
          </cell>
          <cell r="P151">
            <v>0</v>
          </cell>
          <cell r="Q151">
            <v>0.1</v>
          </cell>
          <cell r="R151">
            <v>0.1</v>
          </cell>
          <cell r="S151">
            <v>0</v>
          </cell>
        </row>
        <row r="152">
          <cell r="A152">
            <v>144</v>
          </cell>
          <cell r="C152" t="str">
            <v>05100</v>
          </cell>
          <cell r="D152" t="str">
            <v>12</v>
          </cell>
          <cell r="E152" t="str">
            <v>Membrana polietileno e:1 mm</v>
          </cell>
          <cell r="F152" t="str">
            <v>m2</v>
          </cell>
          <cell r="G152">
            <v>2.35</v>
          </cell>
          <cell r="L152">
            <v>2.35</v>
          </cell>
          <cell r="M152">
            <v>0</v>
          </cell>
          <cell r="N152">
            <v>0</v>
          </cell>
          <cell r="O152">
            <v>2.35</v>
          </cell>
          <cell r="P152">
            <v>0</v>
          </cell>
          <cell r="Q152">
            <v>2.35</v>
          </cell>
          <cell r="R152">
            <v>2.35</v>
          </cell>
          <cell r="S152">
            <v>0</v>
          </cell>
        </row>
        <row r="153">
          <cell r="A153">
            <v>145</v>
          </cell>
          <cell r="B153" t="str">
            <v>06-VIDRIOS Y POLICARBONATOS</v>
          </cell>
          <cell r="L153">
            <v>0</v>
          </cell>
          <cell r="M153">
            <v>0</v>
          </cell>
          <cell r="N153">
            <v>0</v>
          </cell>
          <cell r="O153">
            <v>0</v>
          </cell>
          <cell r="P153">
            <v>0</v>
          </cell>
          <cell r="Q153">
            <v>0</v>
          </cell>
          <cell r="R153">
            <v>0</v>
          </cell>
          <cell r="S153">
            <v>0</v>
          </cell>
        </row>
        <row r="154">
          <cell r="A154">
            <v>146</v>
          </cell>
          <cell r="B154" t="str">
            <v>07-ADITIVOS, PEGAMENTOS Y FIJACIONES</v>
          </cell>
          <cell r="C154" t="str">
            <v>07010</v>
          </cell>
          <cell r="D154" t="str">
            <v>10</v>
          </cell>
          <cell r="E154" t="str">
            <v>Membrana p/curado hormigón</v>
          </cell>
          <cell r="F154" t="str">
            <v>Lt</v>
          </cell>
          <cell r="G154">
            <v>0.4</v>
          </cell>
          <cell r="L154">
            <v>0.4</v>
          </cell>
          <cell r="M154">
            <v>0</v>
          </cell>
          <cell r="N154">
            <v>0</v>
          </cell>
          <cell r="O154">
            <v>0.4</v>
          </cell>
          <cell r="P154">
            <v>0</v>
          </cell>
          <cell r="Q154">
            <v>0.4</v>
          </cell>
          <cell r="R154">
            <v>0.4</v>
          </cell>
          <cell r="S154">
            <v>0</v>
          </cell>
        </row>
        <row r="155">
          <cell r="A155">
            <v>147</v>
          </cell>
          <cell r="C155" t="str">
            <v>07010</v>
          </cell>
          <cell r="D155" t="str">
            <v>12</v>
          </cell>
          <cell r="E155" t="str">
            <v>Membrana p/curado hormigón (L.U.)</v>
          </cell>
          <cell r="F155" t="str">
            <v>Lt</v>
          </cell>
          <cell r="G155">
            <v>0.3</v>
          </cell>
          <cell r="L155">
            <v>0.3</v>
          </cell>
          <cell r="M155">
            <v>0</v>
          </cell>
          <cell r="N155">
            <v>0</v>
          </cell>
          <cell r="O155">
            <v>0.3</v>
          </cell>
          <cell r="P155">
            <v>0</v>
          </cell>
          <cell r="Q155">
            <v>0.3</v>
          </cell>
          <cell r="R155">
            <v>0.3</v>
          </cell>
          <cell r="S155">
            <v>0</v>
          </cell>
        </row>
        <row r="156">
          <cell r="A156">
            <v>148</v>
          </cell>
          <cell r="C156" t="str">
            <v>07010</v>
          </cell>
          <cell r="D156" t="str">
            <v>14</v>
          </cell>
          <cell r="E156" t="str">
            <v>Membrana p/curado hormigón (S)</v>
          </cell>
          <cell r="F156" t="str">
            <v>Lt</v>
          </cell>
          <cell r="G156">
            <v>1.6</v>
          </cell>
          <cell r="L156">
            <v>1.6</v>
          </cell>
          <cell r="M156">
            <v>0</v>
          </cell>
          <cell r="N156">
            <v>0</v>
          </cell>
          <cell r="O156">
            <v>1.6</v>
          </cell>
          <cell r="P156">
            <v>0</v>
          </cell>
          <cell r="Q156">
            <v>1.6</v>
          </cell>
          <cell r="R156">
            <v>1.6</v>
          </cell>
          <cell r="S156">
            <v>0</v>
          </cell>
        </row>
        <row r="157">
          <cell r="A157">
            <v>149</v>
          </cell>
          <cell r="C157" t="str">
            <v>07010</v>
          </cell>
          <cell r="D157" t="str">
            <v>20</v>
          </cell>
          <cell r="E157" t="str">
            <v>Plastificante p/Ho</v>
          </cell>
          <cell r="F157" t="str">
            <v>Kg</v>
          </cell>
          <cell r="G157">
            <v>1.5</v>
          </cell>
          <cell r="L157">
            <v>1.5</v>
          </cell>
          <cell r="M157">
            <v>0</v>
          </cell>
          <cell r="N157">
            <v>0</v>
          </cell>
          <cell r="O157">
            <v>1.5</v>
          </cell>
          <cell r="P157">
            <v>0</v>
          </cell>
          <cell r="Q157">
            <v>1.5</v>
          </cell>
          <cell r="R157">
            <v>1.5</v>
          </cell>
          <cell r="S157">
            <v>0</v>
          </cell>
        </row>
        <row r="158">
          <cell r="A158">
            <v>150</v>
          </cell>
          <cell r="C158" t="str">
            <v>07010</v>
          </cell>
          <cell r="D158" t="str">
            <v>50</v>
          </cell>
          <cell r="E158" t="str">
            <v>Incorporador de aire p/Ho</v>
          </cell>
          <cell r="F158" t="str">
            <v>Kg</v>
          </cell>
          <cell r="G158">
            <v>1</v>
          </cell>
          <cell r="L158">
            <v>1</v>
          </cell>
          <cell r="M158">
            <v>0</v>
          </cell>
          <cell r="N158">
            <v>0</v>
          </cell>
          <cell r="O158">
            <v>1</v>
          </cell>
          <cell r="P158">
            <v>0</v>
          </cell>
          <cell r="Q158">
            <v>1</v>
          </cell>
          <cell r="R158">
            <v>1</v>
          </cell>
          <cell r="S158">
            <v>0</v>
          </cell>
        </row>
        <row r="159">
          <cell r="A159">
            <v>151</v>
          </cell>
          <cell r="C159" t="str">
            <v>07040</v>
          </cell>
          <cell r="D159" t="str">
            <v>10</v>
          </cell>
          <cell r="E159" t="str">
            <v>Geotextil OP-15</v>
          </cell>
          <cell r="F159" t="str">
            <v>m2</v>
          </cell>
          <cell r="G159">
            <v>0.65</v>
          </cell>
          <cell r="L159">
            <v>0.65</v>
          </cell>
          <cell r="M159">
            <v>0</v>
          </cell>
          <cell r="N159">
            <v>0</v>
          </cell>
          <cell r="O159">
            <v>0.65</v>
          </cell>
          <cell r="P159">
            <v>0</v>
          </cell>
          <cell r="Q159">
            <v>0.65</v>
          </cell>
          <cell r="R159">
            <v>0.65</v>
          </cell>
          <cell r="S159">
            <v>0</v>
          </cell>
        </row>
        <row r="160">
          <cell r="A160">
            <v>152</v>
          </cell>
          <cell r="C160" t="str">
            <v>07050</v>
          </cell>
          <cell r="D160" t="str">
            <v>10</v>
          </cell>
          <cell r="E160" t="str">
            <v>Clavos</v>
          </cell>
          <cell r="F160" t="str">
            <v>Kg</v>
          </cell>
          <cell r="G160">
            <v>1.2</v>
          </cell>
          <cell r="L160">
            <v>1.2</v>
          </cell>
          <cell r="M160">
            <v>0</v>
          </cell>
          <cell r="N160">
            <v>0</v>
          </cell>
          <cell r="O160">
            <v>1.2</v>
          </cell>
          <cell r="P160">
            <v>0</v>
          </cell>
          <cell r="Q160">
            <v>1.2</v>
          </cell>
          <cell r="R160">
            <v>1.2</v>
          </cell>
          <cell r="S160">
            <v>0</v>
          </cell>
        </row>
        <row r="161">
          <cell r="A161">
            <v>153</v>
          </cell>
          <cell r="C161" t="str">
            <v>07060</v>
          </cell>
          <cell r="D161" t="str">
            <v>10</v>
          </cell>
          <cell r="E161" t="str">
            <v>Tirafondo 23 x 105 mm</v>
          </cell>
          <cell r="F161" t="str">
            <v>Nº</v>
          </cell>
          <cell r="G161">
            <v>0.56000000000000005</v>
          </cell>
          <cell r="L161">
            <v>0.56000000000000005</v>
          </cell>
          <cell r="M161">
            <v>0</v>
          </cell>
          <cell r="N161">
            <v>0</v>
          </cell>
          <cell r="O161">
            <v>0.56000000000000005</v>
          </cell>
          <cell r="P161">
            <v>0</v>
          </cell>
          <cell r="Q161">
            <v>0.56000000000000005</v>
          </cell>
          <cell r="R161">
            <v>0.56000000000000005</v>
          </cell>
          <cell r="S161">
            <v>0</v>
          </cell>
        </row>
        <row r="162">
          <cell r="A162">
            <v>154</v>
          </cell>
          <cell r="C162" t="str">
            <v>07060</v>
          </cell>
          <cell r="D162" t="str">
            <v>12</v>
          </cell>
          <cell r="E162" t="str">
            <v>Bulón</v>
          </cell>
          <cell r="F162" t="str">
            <v>Nº</v>
          </cell>
          <cell r="G162">
            <v>2.5</v>
          </cell>
          <cell r="L162">
            <v>2.5</v>
          </cell>
          <cell r="M162">
            <v>0</v>
          </cell>
          <cell r="N162">
            <v>0</v>
          </cell>
          <cell r="O162">
            <v>2.5</v>
          </cell>
          <cell r="P162">
            <v>0</v>
          </cell>
          <cell r="Q162">
            <v>2.5</v>
          </cell>
          <cell r="R162">
            <v>2.5</v>
          </cell>
          <cell r="S162">
            <v>0</v>
          </cell>
        </row>
        <row r="163">
          <cell r="A163">
            <v>155</v>
          </cell>
          <cell r="B163" t="str">
            <v>08-AISLANTES HIDRAULICOS, TERMICOS</v>
          </cell>
          <cell r="L163">
            <v>0</v>
          </cell>
          <cell r="M163">
            <v>0</v>
          </cell>
          <cell r="N163">
            <v>0</v>
          </cell>
          <cell r="O163">
            <v>0</v>
          </cell>
          <cell r="P163">
            <v>0</v>
          </cell>
          <cell r="Q163">
            <v>0</v>
          </cell>
          <cell r="R163">
            <v>0</v>
          </cell>
          <cell r="S163">
            <v>0</v>
          </cell>
        </row>
        <row r="164">
          <cell r="A164">
            <v>156</v>
          </cell>
          <cell r="B164" t="str">
            <v>09-ESTRUCTURAS Y SISTEMAS CONSTRUCTIVOS</v>
          </cell>
          <cell r="L164">
            <v>0</v>
          </cell>
          <cell r="M164">
            <v>0</v>
          </cell>
          <cell r="N164">
            <v>0</v>
          </cell>
          <cell r="O164">
            <v>0</v>
          </cell>
          <cell r="P164">
            <v>0</v>
          </cell>
          <cell r="Q164">
            <v>0</v>
          </cell>
          <cell r="R164">
            <v>0</v>
          </cell>
          <cell r="S164">
            <v>0</v>
          </cell>
        </row>
        <row r="165">
          <cell r="A165">
            <v>157</v>
          </cell>
          <cell r="B165" t="str">
            <v>10-MOLDEADOS Y PANELES</v>
          </cell>
          <cell r="C165" t="str">
            <v>10040</v>
          </cell>
          <cell r="D165" t="str">
            <v>001</v>
          </cell>
          <cell r="E165" t="str">
            <v>Módulo premoldeado 1.2x1x1</v>
          </cell>
          <cell r="F165" t="str">
            <v>nº</v>
          </cell>
          <cell r="G165">
            <v>450</v>
          </cell>
          <cell r="L165">
            <v>450</v>
          </cell>
          <cell r="M165">
            <v>0</v>
          </cell>
          <cell r="N165">
            <v>0</v>
          </cell>
          <cell r="O165">
            <v>450</v>
          </cell>
          <cell r="P165">
            <v>0</v>
          </cell>
          <cell r="Q165">
            <v>450</v>
          </cell>
          <cell r="R165">
            <v>450</v>
          </cell>
          <cell r="S165">
            <v>0</v>
          </cell>
        </row>
        <row r="166">
          <cell r="A166">
            <v>158</v>
          </cell>
          <cell r="C166" t="str">
            <v>10040</v>
          </cell>
          <cell r="D166" t="str">
            <v>10</v>
          </cell>
          <cell r="E166" t="str">
            <v>Losetas de hormigón</v>
          </cell>
          <cell r="F166" t="str">
            <v>m2</v>
          </cell>
          <cell r="G166">
            <v>0</v>
          </cell>
          <cell r="L166">
            <v>0</v>
          </cell>
          <cell r="M166">
            <v>0</v>
          </cell>
          <cell r="N166">
            <v>0</v>
          </cell>
          <cell r="O166">
            <v>0</v>
          </cell>
          <cell r="P166">
            <v>0</v>
          </cell>
          <cell r="Q166">
            <v>0</v>
          </cell>
          <cell r="R166">
            <v>0</v>
          </cell>
          <cell r="S166">
            <v>0</v>
          </cell>
        </row>
        <row r="167">
          <cell r="A167">
            <v>159</v>
          </cell>
          <cell r="C167" t="str">
            <v>10040</v>
          </cell>
          <cell r="D167" t="str">
            <v>500</v>
          </cell>
          <cell r="E167" t="str">
            <v>Bloque articulado</v>
          </cell>
          <cell r="F167" t="str">
            <v>m2</v>
          </cell>
          <cell r="G167">
            <v>15</v>
          </cell>
          <cell r="L167">
            <v>15</v>
          </cell>
          <cell r="M167">
            <v>0</v>
          </cell>
          <cell r="N167">
            <v>0</v>
          </cell>
          <cell r="O167">
            <v>15</v>
          </cell>
          <cell r="P167">
            <v>0</v>
          </cell>
          <cell r="Q167">
            <v>15</v>
          </cell>
          <cell r="R167">
            <v>15</v>
          </cell>
          <cell r="S167">
            <v>0</v>
          </cell>
        </row>
        <row r="168">
          <cell r="A168">
            <v>160</v>
          </cell>
          <cell r="C168" t="str">
            <v>10090</v>
          </cell>
          <cell r="D168" t="str">
            <v>040</v>
          </cell>
          <cell r="E168" t="str">
            <v>Caño HoSo 0.40 m</v>
          </cell>
          <cell r="F168" t="str">
            <v>ml</v>
          </cell>
          <cell r="G168">
            <v>12.153</v>
          </cell>
          <cell r="L168">
            <v>12.153</v>
          </cell>
          <cell r="M168">
            <v>0</v>
          </cell>
          <cell r="N168">
            <v>0</v>
          </cell>
          <cell r="O168">
            <v>12.153</v>
          </cell>
          <cell r="P168">
            <v>0</v>
          </cell>
          <cell r="Q168">
            <v>12.153</v>
          </cell>
          <cell r="R168">
            <v>12.15</v>
          </cell>
          <cell r="S168">
            <v>0</v>
          </cell>
        </row>
        <row r="169">
          <cell r="A169">
            <v>161</v>
          </cell>
          <cell r="C169" t="str">
            <v>10090</v>
          </cell>
          <cell r="D169" t="str">
            <v>050</v>
          </cell>
          <cell r="E169" t="str">
            <v>Caño HoSo 0.50 m</v>
          </cell>
          <cell r="F169" t="str">
            <v>ml</v>
          </cell>
          <cell r="G169">
            <v>17.8</v>
          </cell>
          <cell r="L169">
            <v>17.8</v>
          </cell>
          <cell r="M169">
            <v>0</v>
          </cell>
          <cell r="N169">
            <v>0</v>
          </cell>
          <cell r="O169">
            <v>17.8</v>
          </cell>
          <cell r="P169">
            <v>0</v>
          </cell>
          <cell r="Q169">
            <v>17.8</v>
          </cell>
          <cell r="R169">
            <v>17.8</v>
          </cell>
          <cell r="S169">
            <v>0</v>
          </cell>
        </row>
        <row r="170">
          <cell r="A170">
            <v>162</v>
          </cell>
          <cell r="C170" t="str">
            <v>10090</v>
          </cell>
          <cell r="D170" t="str">
            <v>060</v>
          </cell>
          <cell r="E170" t="str">
            <v>Caño HoSo 0.60 m</v>
          </cell>
          <cell r="F170" t="str">
            <v>ml</v>
          </cell>
          <cell r="G170">
            <v>24.7</v>
          </cell>
          <cell r="L170">
            <v>24.7</v>
          </cell>
          <cell r="M170">
            <v>0</v>
          </cell>
          <cell r="N170">
            <v>0</v>
          </cell>
          <cell r="O170">
            <v>24.7</v>
          </cell>
          <cell r="P170">
            <v>0</v>
          </cell>
          <cell r="Q170">
            <v>24.7</v>
          </cell>
          <cell r="R170">
            <v>24.7</v>
          </cell>
          <cell r="S170">
            <v>0</v>
          </cell>
        </row>
        <row r="171">
          <cell r="A171">
            <v>163</v>
          </cell>
          <cell r="C171" t="str">
            <v>10090</v>
          </cell>
          <cell r="D171" t="str">
            <v>080</v>
          </cell>
          <cell r="E171" t="str">
            <v>Caño HoSo 0.80 m</v>
          </cell>
          <cell r="F171" t="str">
            <v>ml</v>
          </cell>
          <cell r="G171">
            <v>38.5</v>
          </cell>
          <cell r="L171">
            <v>38.5</v>
          </cell>
          <cell r="M171">
            <v>0</v>
          </cell>
          <cell r="N171">
            <v>0</v>
          </cell>
          <cell r="O171">
            <v>38.5</v>
          </cell>
          <cell r="P171">
            <v>0</v>
          </cell>
          <cell r="Q171">
            <v>38.5</v>
          </cell>
          <cell r="R171">
            <v>38.5</v>
          </cell>
          <cell r="S171">
            <v>0</v>
          </cell>
        </row>
        <row r="172">
          <cell r="A172">
            <v>164</v>
          </cell>
          <cell r="C172" t="str">
            <v>10090</v>
          </cell>
          <cell r="D172" t="str">
            <v>100</v>
          </cell>
          <cell r="E172" t="str">
            <v>Caño HoSo 1.00 m</v>
          </cell>
          <cell r="F172" t="str">
            <v>ml</v>
          </cell>
          <cell r="G172">
            <v>51.8</v>
          </cell>
          <cell r="L172">
            <v>51.8</v>
          </cell>
          <cell r="M172">
            <v>0</v>
          </cell>
          <cell r="N172">
            <v>0</v>
          </cell>
          <cell r="O172">
            <v>51.8</v>
          </cell>
          <cell r="P172">
            <v>0</v>
          </cell>
          <cell r="Q172">
            <v>51.8</v>
          </cell>
          <cell r="R172">
            <v>51.8</v>
          </cell>
          <cell r="S172">
            <v>0</v>
          </cell>
        </row>
        <row r="173">
          <cell r="A173">
            <v>165</v>
          </cell>
          <cell r="C173" t="str">
            <v>10090</v>
          </cell>
          <cell r="D173" t="str">
            <v>120</v>
          </cell>
          <cell r="E173" t="str">
            <v>Caño HoSo 1.20 m</v>
          </cell>
          <cell r="F173" t="str">
            <v>ml</v>
          </cell>
          <cell r="G173">
            <v>79</v>
          </cell>
          <cell r="L173">
            <v>79</v>
          </cell>
          <cell r="M173">
            <v>0</v>
          </cell>
          <cell r="N173">
            <v>0</v>
          </cell>
          <cell r="O173">
            <v>79</v>
          </cell>
          <cell r="P173">
            <v>0</v>
          </cell>
          <cell r="Q173">
            <v>79</v>
          </cell>
          <cell r="R173">
            <v>79</v>
          </cell>
          <cell r="S173">
            <v>0</v>
          </cell>
        </row>
        <row r="174">
          <cell r="A174">
            <v>166</v>
          </cell>
          <cell r="C174" t="str">
            <v>10100</v>
          </cell>
          <cell r="D174" t="str">
            <v>040</v>
          </cell>
          <cell r="E174" t="str">
            <v>Caño HoAo 0.40 m</v>
          </cell>
          <cell r="F174" t="str">
            <v>ml</v>
          </cell>
          <cell r="G174">
            <v>16.5</v>
          </cell>
          <cell r="L174">
            <v>16.5</v>
          </cell>
          <cell r="M174">
            <v>0</v>
          </cell>
          <cell r="N174">
            <v>0</v>
          </cell>
          <cell r="O174">
            <v>16.5</v>
          </cell>
          <cell r="P174">
            <v>0</v>
          </cell>
          <cell r="Q174">
            <v>16.5</v>
          </cell>
          <cell r="R174">
            <v>16.5</v>
          </cell>
          <cell r="S174">
            <v>0</v>
          </cell>
        </row>
        <row r="175">
          <cell r="A175">
            <v>167</v>
          </cell>
          <cell r="C175" t="str">
            <v>10100</v>
          </cell>
          <cell r="D175" t="str">
            <v>050</v>
          </cell>
          <cell r="E175" t="str">
            <v>Caño HoAo 0.50 m (junta rígida)</v>
          </cell>
          <cell r="F175" t="str">
            <v>ml</v>
          </cell>
          <cell r="G175">
            <v>24.5</v>
          </cell>
          <cell r="L175">
            <v>24.5</v>
          </cell>
          <cell r="M175">
            <v>0</v>
          </cell>
          <cell r="N175">
            <v>0</v>
          </cell>
          <cell r="O175">
            <v>24.5</v>
          </cell>
          <cell r="P175">
            <v>0</v>
          </cell>
          <cell r="Q175">
            <v>24.5</v>
          </cell>
          <cell r="R175">
            <v>24.5</v>
          </cell>
          <cell r="S175">
            <v>0</v>
          </cell>
        </row>
        <row r="176">
          <cell r="A176">
            <v>168</v>
          </cell>
          <cell r="C176" t="str">
            <v>10100</v>
          </cell>
          <cell r="D176" t="str">
            <v>060</v>
          </cell>
          <cell r="E176" t="str">
            <v>Caño HoAo 0.60 m (junta rígida)</v>
          </cell>
          <cell r="F176" t="str">
            <v>ml</v>
          </cell>
          <cell r="G176">
            <v>72.36</v>
          </cell>
          <cell r="L176">
            <v>72.36</v>
          </cell>
          <cell r="M176">
            <v>0</v>
          </cell>
          <cell r="N176">
            <v>0</v>
          </cell>
          <cell r="O176">
            <v>72.36</v>
          </cell>
          <cell r="P176">
            <v>0</v>
          </cell>
          <cell r="Q176">
            <v>72.36</v>
          </cell>
          <cell r="R176">
            <v>72.36</v>
          </cell>
          <cell r="S176">
            <v>0</v>
          </cell>
        </row>
        <row r="177">
          <cell r="A177">
            <v>169</v>
          </cell>
          <cell r="C177" t="str">
            <v>10100</v>
          </cell>
          <cell r="D177" t="str">
            <v>070</v>
          </cell>
          <cell r="E177" t="str">
            <v>Caño HoAo 0.70 m (junta rígida)</v>
          </cell>
          <cell r="F177" t="str">
            <v>ml</v>
          </cell>
          <cell r="G177">
            <v>40.770000000000003</v>
          </cell>
          <cell r="L177">
            <v>40.770000000000003</v>
          </cell>
          <cell r="M177">
            <v>0</v>
          </cell>
          <cell r="N177">
            <v>0</v>
          </cell>
          <cell r="O177">
            <v>40.770000000000003</v>
          </cell>
          <cell r="P177">
            <v>0</v>
          </cell>
          <cell r="Q177">
            <v>40.770000000000003</v>
          </cell>
          <cell r="R177">
            <v>40.770000000000003</v>
          </cell>
          <cell r="S177">
            <v>0</v>
          </cell>
        </row>
        <row r="178">
          <cell r="A178">
            <v>170</v>
          </cell>
          <cell r="C178" t="str">
            <v>10100</v>
          </cell>
          <cell r="D178" t="str">
            <v>080</v>
          </cell>
          <cell r="E178" t="str">
            <v>Caño HoAo 0.80 m (junta rígida)</v>
          </cell>
          <cell r="F178" t="str">
            <v>ml</v>
          </cell>
          <cell r="G178">
            <v>46.6</v>
          </cell>
          <cell r="L178">
            <v>46.6</v>
          </cell>
          <cell r="M178">
            <v>0</v>
          </cell>
          <cell r="N178">
            <v>0</v>
          </cell>
          <cell r="O178">
            <v>46.6</v>
          </cell>
          <cell r="P178">
            <v>0</v>
          </cell>
          <cell r="Q178">
            <v>46.6</v>
          </cell>
          <cell r="R178">
            <v>46.6</v>
          </cell>
          <cell r="S178">
            <v>0</v>
          </cell>
        </row>
        <row r="179">
          <cell r="A179">
            <v>171</v>
          </cell>
          <cell r="C179" t="str">
            <v>10100</v>
          </cell>
          <cell r="D179" t="str">
            <v>100</v>
          </cell>
          <cell r="E179" t="str">
            <v>Caño HoAo 1.00 m (junta rígida)</v>
          </cell>
          <cell r="F179" t="str">
            <v>ml</v>
          </cell>
          <cell r="G179">
            <v>67.19</v>
          </cell>
          <cell r="L179">
            <v>67.19</v>
          </cell>
          <cell r="M179">
            <v>0</v>
          </cell>
          <cell r="N179">
            <v>0</v>
          </cell>
          <cell r="O179">
            <v>67.19</v>
          </cell>
          <cell r="P179">
            <v>0</v>
          </cell>
          <cell r="Q179">
            <v>67.19</v>
          </cell>
          <cell r="R179">
            <v>67.19</v>
          </cell>
          <cell r="S179">
            <v>0</v>
          </cell>
        </row>
        <row r="180">
          <cell r="A180">
            <v>172</v>
          </cell>
          <cell r="C180" t="str">
            <v>10100</v>
          </cell>
          <cell r="D180" t="str">
            <v>120</v>
          </cell>
          <cell r="E180" t="str">
            <v>Caño HoAo 1.20 m (junta rígida)</v>
          </cell>
          <cell r="F180" t="str">
            <v>ml</v>
          </cell>
          <cell r="G180">
            <v>114</v>
          </cell>
          <cell r="L180">
            <v>114</v>
          </cell>
          <cell r="M180">
            <v>0</v>
          </cell>
          <cell r="N180">
            <v>0</v>
          </cell>
          <cell r="O180">
            <v>114</v>
          </cell>
          <cell r="P180">
            <v>0</v>
          </cell>
          <cell r="Q180">
            <v>114</v>
          </cell>
          <cell r="R180">
            <v>114</v>
          </cell>
          <cell r="S180">
            <v>0</v>
          </cell>
        </row>
        <row r="181">
          <cell r="A181">
            <v>173</v>
          </cell>
          <cell r="C181" t="str">
            <v>10100</v>
          </cell>
          <cell r="D181" t="str">
            <v>JE-050</v>
          </cell>
          <cell r="E181" t="str">
            <v>Caño HoAo 0.50 m (junta elástica)</v>
          </cell>
          <cell r="F181" t="str">
            <v>ml</v>
          </cell>
          <cell r="G181">
            <v>50.5</v>
          </cell>
          <cell r="L181">
            <v>50.5</v>
          </cell>
          <cell r="M181">
            <v>0</v>
          </cell>
          <cell r="N181">
            <v>0</v>
          </cell>
          <cell r="O181">
            <v>50.5</v>
          </cell>
          <cell r="P181">
            <v>0</v>
          </cell>
          <cell r="Q181">
            <v>50.5</v>
          </cell>
          <cell r="R181">
            <v>50.5</v>
          </cell>
          <cell r="S181">
            <v>0</v>
          </cell>
        </row>
        <row r="182">
          <cell r="A182">
            <v>174</v>
          </cell>
          <cell r="C182" t="str">
            <v>10100</v>
          </cell>
          <cell r="D182" t="str">
            <v>JE-060</v>
          </cell>
          <cell r="E182" t="str">
            <v>Caño HoAo 0.60 m (junta elástica)</v>
          </cell>
          <cell r="F182" t="str">
            <v>ml</v>
          </cell>
          <cell r="G182">
            <v>61.88</v>
          </cell>
          <cell r="L182">
            <v>61.88</v>
          </cell>
          <cell r="M182">
            <v>0</v>
          </cell>
          <cell r="N182">
            <v>0</v>
          </cell>
          <cell r="O182">
            <v>61.88</v>
          </cell>
          <cell r="P182">
            <v>0</v>
          </cell>
          <cell r="Q182">
            <v>61.88</v>
          </cell>
          <cell r="R182">
            <v>61.88</v>
          </cell>
          <cell r="S182">
            <v>0</v>
          </cell>
        </row>
        <row r="183">
          <cell r="A183">
            <v>175</v>
          </cell>
          <cell r="C183" t="str">
            <v>10100</v>
          </cell>
          <cell r="D183" t="str">
            <v>JE-070</v>
          </cell>
          <cell r="E183" t="str">
            <v>Caño HoAo 0.70 m (junta elástica)</v>
          </cell>
          <cell r="F183" t="str">
            <v>ml</v>
          </cell>
          <cell r="G183">
            <v>74.2</v>
          </cell>
          <cell r="L183">
            <v>74.2</v>
          </cell>
          <cell r="M183">
            <v>0</v>
          </cell>
          <cell r="N183">
            <v>0</v>
          </cell>
          <cell r="O183">
            <v>74.2</v>
          </cell>
          <cell r="P183">
            <v>0</v>
          </cell>
          <cell r="Q183">
            <v>74.2</v>
          </cell>
          <cell r="R183">
            <v>74.2</v>
          </cell>
          <cell r="S183">
            <v>0</v>
          </cell>
        </row>
        <row r="184">
          <cell r="A184">
            <v>176</v>
          </cell>
          <cell r="C184" t="str">
            <v>10100</v>
          </cell>
          <cell r="D184" t="str">
            <v>JE-080</v>
          </cell>
          <cell r="E184" t="str">
            <v>Caño HoAo 0.80 m (junta elástica)</v>
          </cell>
          <cell r="F184" t="str">
            <v>ml</v>
          </cell>
          <cell r="G184">
            <v>93.65</v>
          </cell>
          <cell r="L184">
            <v>93.65</v>
          </cell>
          <cell r="M184">
            <v>0</v>
          </cell>
          <cell r="N184">
            <v>0</v>
          </cell>
          <cell r="O184">
            <v>93.65</v>
          </cell>
          <cell r="P184">
            <v>0</v>
          </cell>
          <cell r="Q184">
            <v>93.65</v>
          </cell>
          <cell r="R184">
            <v>93.65</v>
          </cell>
          <cell r="S184">
            <v>0</v>
          </cell>
        </row>
        <row r="185">
          <cell r="A185">
            <v>177</v>
          </cell>
          <cell r="C185" t="str">
            <v>10100</v>
          </cell>
          <cell r="D185" t="str">
            <v>JE-100</v>
          </cell>
          <cell r="E185" t="str">
            <v>Caño HoAo 1.00 m (junta elástica)</v>
          </cell>
          <cell r="F185" t="str">
            <v>ml</v>
          </cell>
          <cell r="G185">
            <v>126.95</v>
          </cell>
          <cell r="L185">
            <v>126.95</v>
          </cell>
          <cell r="M185">
            <v>0</v>
          </cell>
          <cell r="N185">
            <v>0</v>
          </cell>
          <cell r="O185">
            <v>126.95</v>
          </cell>
          <cell r="P185">
            <v>0</v>
          </cell>
          <cell r="Q185">
            <v>126.95</v>
          </cell>
          <cell r="R185">
            <v>126.95</v>
          </cell>
          <cell r="S185">
            <v>0</v>
          </cell>
        </row>
        <row r="186">
          <cell r="A186">
            <v>178</v>
          </cell>
          <cell r="B186" t="str">
            <v>11-PAVIMENTOS Y PISOS</v>
          </cell>
          <cell r="L186">
            <v>0</v>
          </cell>
          <cell r="M186">
            <v>0</v>
          </cell>
          <cell r="N186">
            <v>0</v>
          </cell>
          <cell r="O186">
            <v>0</v>
          </cell>
          <cell r="P186">
            <v>0</v>
          </cell>
          <cell r="Q186">
            <v>0</v>
          </cell>
          <cell r="R186">
            <v>0</v>
          </cell>
          <cell r="S186">
            <v>0</v>
          </cell>
        </row>
        <row r="187">
          <cell r="A187">
            <v>179</v>
          </cell>
          <cell r="B187" t="str">
            <v>12-CUBIERTAS Y TECHOS</v>
          </cell>
          <cell r="C187" t="str">
            <v>12020</v>
          </cell>
          <cell r="D187" t="str">
            <v>10</v>
          </cell>
          <cell r="E187" t="str">
            <v>Techo parabólico</v>
          </cell>
          <cell r="F187" t="str">
            <v>m2</v>
          </cell>
          <cell r="G187">
            <v>45</v>
          </cell>
          <cell r="L187">
            <v>45</v>
          </cell>
          <cell r="M187">
            <v>0</v>
          </cell>
          <cell r="N187">
            <v>0</v>
          </cell>
          <cell r="O187">
            <v>45</v>
          </cell>
          <cell r="P187">
            <v>0</v>
          </cell>
          <cell r="Q187">
            <v>45</v>
          </cell>
          <cell r="R187">
            <v>45</v>
          </cell>
          <cell r="S187">
            <v>0</v>
          </cell>
        </row>
        <row r="188">
          <cell r="A188">
            <v>180</v>
          </cell>
          <cell r="C188" t="str">
            <v>12020</v>
          </cell>
          <cell r="D188" t="str">
            <v>12</v>
          </cell>
          <cell r="E188" t="str">
            <v>Techo a dos aguas</v>
          </cell>
          <cell r="F188" t="str">
            <v>m2</v>
          </cell>
          <cell r="G188">
            <v>40</v>
          </cell>
          <cell r="L188">
            <v>40</v>
          </cell>
          <cell r="M188">
            <v>0</v>
          </cell>
          <cell r="N188">
            <v>0</v>
          </cell>
          <cell r="O188">
            <v>40</v>
          </cell>
          <cell r="P188">
            <v>0</v>
          </cell>
          <cell r="Q188">
            <v>40</v>
          </cell>
          <cell r="R188">
            <v>40</v>
          </cell>
          <cell r="S188">
            <v>0</v>
          </cell>
        </row>
        <row r="189">
          <cell r="A189">
            <v>181</v>
          </cell>
          <cell r="B189" t="str">
            <v>19-EXTERIORES Y JARDINES</v>
          </cell>
          <cell r="C189" t="str">
            <v>19070</v>
          </cell>
          <cell r="D189" t="str">
            <v>10</v>
          </cell>
          <cell r="E189" t="str">
            <v>Césped en panes</v>
          </cell>
          <cell r="F189" t="str">
            <v>m2</v>
          </cell>
          <cell r="G189">
            <v>0</v>
          </cell>
          <cell r="L189">
            <v>0</v>
          </cell>
          <cell r="M189">
            <v>0</v>
          </cell>
          <cell r="N189">
            <v>0</v>
          </cell>
          <cell r="O189">
            <v>0</v>
          </cell>
          <cell r="P189">
            <v>0</v>
          </cell>
          <cell r="Q189">
            <v>0</v>
          </cell>
          <cell r="R189">
            <v>0</v>
          </cell>
          <cell r="S189">
            <v>0</v>
          </cell>
        </row>
        <row r="190">
          <cell r="A190">
            <v>182</v>
          </cell>
          <cell r="C190" t="str">
            <v>19070</v>
          </cell>
          <cell r="D190" t="str">
            <v>11</v>
          </cell>
          <cell r="E190" t="str">
            <v>Arboles de 2 años, h: 2.3 m</v>
          </cell>
          <cell r="F190" t="str">
            <v>Nº</v>
          </cell>
          <cell r="G190">
            <v>9</v>
          </cell>
          <cell r="L190">
            <v>9</v>
          </cell>
          <cell r="M190">
            <v>0</v>
          </cell>
          <cell r="N190">
            <v>0</v>
          </cell>
          <cell r="O190">
            <v>9</v>
          </cell>
          <cell r="P190">
            <v>0</v>
          </cell>
          <cell r="Q190">
            <v>9</v>
          </cell>
          <cell r="R190">
            <v>9</v>
          </cell>
          <cell r="S190">
            <v>0</v>
          </cell>
        </row>
        <row r="191">
          <cell r="A191">
            <v>183</v>
          </cell>
          <cell r="C191" t="str">
            <v>19070</v>
          </cell>
          <cell r="D191" t="str">
            <v>12</v>
          </cell>
          <cell r="E191" t="str">
            <v>Sembrado de césped</v>
          </cell>
          <cell r="F191" t="str">
            <v>m2</v>
          </cell>
          <cell r="G191">
            <v>2</v>
          </cell>
          <cell r="L191">
            <v>2</v>
          </cell>
          <cell r="M191">
            <v>0</v>
          </cell>
          <cell r="N191">
            <v>0</v>
          </cell>
          <cell r="O191">
            <v>2</v>
          </cell>
          <cell r="P191">
            <v>0</v>
          </cell>
          <cell r="Q191">
            <v>2</v>
          </cell>
          <cell r="R191">
            <v>2</v>
          </cell>
          <cell r="S191">
            <v>0</v>
          </cell>
        </row>
        <row r="192">
          <cell r="A192">
            <v>184</v>
          </cell>
          <cell r="C192" t="str">
            <v>19100</v>
          </cell>
          <cell r="D192" t="str">
            <v>150</v>
          </cell>
          <cell r="E192" t="str">
            <v>Torniquete doble Nº 3</v>
          </cell>
          <cell r="F192" t="str">
            <v>Nº</v>
          </cell>
          <cell r="G192">
            <v>1.5</v>
          </cell>
          <cell r="L192">
            <v>1.5</v>
          </cell>
          <cell r="M192">
            <v>0</v>
          </cell>
          <cell r="N192">
            <v>0</v>
          </cell>
          <cell r="O192">
            <v>1.5</v>
          </cell>
          <cell r="P192">
            <v>0</v>
          </cell>
          <cell r="Q192">
            <v>1.5</v>
          </cell>
          <cell r="R192">
            <v>1.5</v>
          </cell>
          <cell r="S192">
            <v>0</v>
          </cell>
        </row>
        <row r="193">
          <cell r="A193">
            <v>185</v>
          </cell>
          <cell r="C193" t="str">
            <v>19100</v>
          </cell>
          <cell r="D193" t="str">
            <v>160</v>
          </cell>
          <cell r="E193" t="str">
            <v>Torniquete al aire</v>
          </cell>
          <cell r="F193" t="str">
            <v>Nº</v>
          </cell>
          <cell r="G193">
            <v>0</v>
          </cell>
          <cell r="L193">
            <v>0</v>
          </cell>
          <cell r="M193">
            <v>0</v>
          </cell>
          <cell r="N193">
            <v>0</v>
          </cell>
          <cell r="O193">
            <v>0</v>
          </cell>
          <cell r="P193">
            <v>0</v>
          </cell>
          <cell r="Q193">
            <v>0</v>
          </cell>
          <cell r="R193">
            <v>0</v>
          </cell>
          <cell r="S193">
            <v>0</v>
          </cell>
        </row>
        <row r="194">
          <cell r="A194">
            <v>186</v>
          </cell>
          <cell r="C194" t="str">
            <v>19100</v>
          </cell>
          <cell r="D194" t="str">
            <v>252</v>
          </cell>
          <cell r="E194" t="str">
            <v>Tranquera L= 3.00 m</v>
          </cell>
          <cell r="F194" t="str">
            <v>Nº</v>
          </cell>
          <cell r="G194">
            <v>165</v>
          </cell>
          <cell r="L194">
            <v>165</v>
          </cell>
          <cell r="M194">
            <v>0</v>
          </cell>
          <cell r="N194">
            <v>0</v>
          </cell>
          <cell r="O194">
            <v>165</v>
          </cell>
          <cell r="P194">
            <v>0</v>
          </cell>
          <cell r="Q194">
            <v>165</v>
          </cell>
          <cell r="R194">
            <v>165</v>
          </cell>
          <cell r="S194">
            <v>0</v>
          </cell>
        </row>
        <row r="195">
          <cell r="A195">
            <v>187</v>
          </cell>
          <cell r="C195" t="str">
            <v>19100</v>
          </cell>
          <cell r="D195" t="str">
            <v>254</v>
          </cell>
          <cell r="E195" t="str">
            <v>Tranquera L= 4.00 m</v>
          </cell>
          <cell r="F195" t="str">
            <v>Nº</v>
          </cell>
          <cell r="G195">
            <v>185</v>
          </cell>
          <cell r="L195">
            <v>185</v>
          </cell>
          <cell r="M195">
            <v>0</v>
          </cell>
          <cell r="N195">
            <v>0</v>
          </cell>
          <cell r="O195">
            <v>185</v>
          </cell>
          <cell r="P195">
            <v>0</v>
          </cell>
          <cell r="Q195">
            <v>185</v>
          </cell>
          <cell r="R195">
            <v>185</v>
          </cell>
          <cell r="S195">
            <v>0</v>
          </cell>
        </row>
        <row r="196">
          <cell r="A196">
            <v>188</v>
          </cell>
          <cell r="B196" t="str">
            <v>20-EQUIPAMIENTOS Y ARTEFACTOS</v>
          </cell>
          <cell r="C196" t="str">
            <v>20050</v>
          </cell>
          <cell r="D196" t="str">
            <v>300</v>
          </cell>
          <cell r="E196" t="str">
            <v>Defensa cincada cal. 12 - 7.62 m</v>
          </cell>
          <cell r="F196" t="str">
            <v>Nº</v>
          </cell>
          <cell r="G196">
            <v>0</v>
          </cell>
          <cell r="L196">
            <v>0</v>
          </cell>
          <cell r="M196">
            <v>0</v>
          </cell>
          <cell r="N196">
            <v>0</v>
          </cell>
          <cell r="O196">
            <v>0</v>
          </cell>
          <cell r="P196">
            <v>0</v>
          </cell>
          <cell r="Q196">
            <v>0</v>
          </cell>
          <cell r="R196">
            <v>0</v>
          </cell>
          <cell r="S196">
            <v>0</v>
          </cell>
        </row>
        <row r="197">
          <cell r="A197">
            <v>189</v>
          </cell>
          <cell r="C197" t="str">
            <v>20050</v>
          </cell>
          <cell r="D197" t="str">
            <v>302</v>
          </cell>
          <cell r="E197" t="str">
            <v>Defensa cincada cal. 12 - 3.81 m</v>
          </cell>
          <cell r="F197" t="str">
            <v>Nº</v>
          </cell>
          <cell r="G197">
            <v>0</v>
          </cell>
          <cell r="L197">
            <v>0</v>
          </cell>
          <cell r="M197">
            <v>0</v>
          </cell>
          <cell r="N197">
            <v>0</v>
          </cell>
          <cell r="O197">
            <v>0</v>
          </cell>
          <cell r="P197">
            <v>0</v>
          </cell>
          <cell r="Q197">
            <v>0</v>
          </cell>
          <cell r="R197">
            <v>0</v>
          </cell>
          <cell r="S197">
            <v>0</v>
          </cell>
        </row>
        <row r="198">
          <cell r="A198">
            <v>190</v>
          </cell>
          <cell r="C198" t="str">
            <v>20050</v>
          </cell>
          <cell r="D198" t="str">
            <v>310</v>
          </cell>
          <cell r="E198" t="str">
            <v>Defensa cincada cal. 10 - 7.62 m</v>
          </cell>
          <cell r="F198" t="str">
            <v>Nº</v>
          </cell>
          <cell r="G198">
            <v>90.15</v>
          </cell>
          <cell r="L198">
            <v>90.15</v>
          </cell>
          <cell r="M198">
            <v>0</v>
          </cell>
          <cell r="N198">
            <v>0</v>
          </cell>
          <cell r="O198">
            <v>90.15</v>
          </cell>
          <cell r="P198">
            <v>0</v>
          </cell>
          <cell r="Q198">
            <v>90.15</v>
          </cell>
          <cell r="R198">
            <v>90.15</v>
          </cell>
          <cell r="S198">
            <v>0</v>
          </cell>
        </row>
        <row r="199">
          <cell r="A199">
            <v>191</v>
          </cell>
          <cell r="C199" t="str">
            <v>20050</v>
          </cell>
          <cell r="D199" t="str">
            <v>312</v>
          </cell>
          <cell r="E199" t="str">
            <v>Defensa cincada cal. 10 - 3.81 m</v>
          </cell>
          <cell r="F199" t="str">
            <v>Nº</v>
          </cell>
          <cell r="G199">
            <v>49.34</v>
          </cell>
          <cell r="L199">
            <v>49.34</v>
          </cell>
          <cell r="M199">
            <v>0</v>
          </cell>
          <cell r="N199">
            <v>0</v>
          </cell>
          <cell r="O199">
            <v>49.34</v>
          </cell>
          <cell r="P199">
            <v>0</v>
          </cell>
          <cell r="Q199">
            <v>49.34</v>
          </cell>
          <cell r="R199">
            <v>49.34</v>
          </cell>
          <cell r="S199">
            <v>0</v>
          </cell>
        </row>
        <row r="200">
          <cell r="A200">
            <v>192</v>
          </cell>
          <cell r="C200" t="str">
            <v>20050</v>
          </cell>
          <cell r="D200" t="str">
            <v>320</v>
          </cell>
          <cell r="E200" t="str">
            <v>Ala terminal común</v>
          </cell>
          <cell r="F200" t="str">
            <v>Nº</v>
          </cell>
          <cell r="G200">
            <v>8.8000000000000007</v>
          </cell>
          <cell r="L200">
            <v>8.8000000000000007</v>
          </cell>
          <cell r="M200">
            <v>0</v>
          </cell>
          <cell r="N200">
            <v>0</v>
          </cell>
          <cell r="O200">
            <v>8.8000000000000007</v>
          </cell>
          <cell r="P200">
            <v>0</v>
          </cell>
          <cell r="Q200">
            <v>8.8000000000000007</v>
          </cell>
          <cell r="R200">
            <v>8.8000000000000007</v>
          </cell>
          <cell r="S200">
            <v>0</v>
          </cell>
        </row>
        <row r="201">
          <cell r="A201">
            <v>193</v>
          </cell>
          <cell r="C201" t="str">
            <v>20050</v>
          </cell>
          <cell r="D201" t="str">
            <v>330</v>
          </cell>
          <cell r="E201" t="str">
            <v>Poste metálico pesado</v>
          </cell>
          <cell r="F201" t="str">
            <v>Nº</v>
          </cell>
          <cell r="G201">
            <v>18.32</v>
          </cell>
          <cell r="L201">
            <v>18.32</v>
          </cell>
          <cell r="M201">
            <v>0</v>
          </cell>
          <cell r="N201">
            <v>0</v>
          </cell>
          <cell r="O201">
            <v>18.32</v>
          </cell>
          <cell r="P201">
            <v>0</v>
          </cell>
          <cell r="Q201">
            <v>18.32</v>
          </cell>
          <cell r="R201">
            <v>18.32</v>
          </cell>
          <cell r="S201">
            <v>0</v>
          </cell>
        </row>
        <row r="202">
          <cell r="A202">
            <v>194</v>
          </cell>
          <cell r="C202" t="str">
            <v>20050</v>
          </cell>
          <cell r="D202" t="str">
            <v>331</v>
          </cell>
          <cell r="E202" t="str">
            <v>Poste metálico liviano</v>
          </cell>
          <cell r="F202" t="str">
            <v>Nº</v>
          </cell>
          <cell r="G202">
            <v>0</v>
          </cell>
          <cell r="L202">
            <v>0</v>
          </cell>
          <cell r="M202">
            <v>0</v>
          </cell>
          <cell r="N202">
            <v>0</v>
          </cell>
          <cell r="O202">
            <v>0</v>
          </cell>
          <cell r="P202">
            <v>0</v>
          </cell>
          <cell r="Q202">
            <v>0</v>
          </cell>
          <cell r="R202">
            <v>0</v>
          </cell>
          <cell r="S202">
            <v>0</v>
          </cell>
        </row>
        <row r="203">
          <cell r="A203">
            <v>195</v>
          </cell>
          <cell r="C203" t="str">
            <v>20050</v>
          </cell>
          <cell r="D203" t="str">
            <v>332</v>
          </cell>
          <cell r="E203" t="str">
            <v>Poste metálico tipo A</v>
          </cell>
          <cell r="F203" t="str">
            <v>Nº</v>
          </cell>
          <cell r="G203">
            <v>64.94</v>
          </cell>
          <cell r="L203">
            <v>64.94</v>
          </cell>
          <cell r="M203">
            <v>0</v>
          </cell>
          <cell r="N203">
            <v>0</v>
          </cell>
          <cell r="O203">
            <v>64.94</v>
          </cell>
          <cell r="P203">
            <v>0</v>
          </cell>
          <cell r="Q203">
            <v>64.94</v>
          </cell>
          <cell r="R203">
            <v>64.94</v>
          </cell>
          <cell r="S203">
            <v>0</v>
          </cell>
        </row>
        <row r="204">
          <cell r="A204">
            <v>196</v>
          </cell>
          <cell r="C204" t="str">
            <v>20050</v>
          </cell>
          <cell r="D204" t="str">
            <v>334</v>
          </cell>
          <cell r="E204" t="str">
            <v>Poste metálico tipo B</v>
          </cell>
          <cell r="F204" t="str">
            <v>Nº</v>
          </cell>
          <cell r="G204">
            <v>52.47</v>
          </cell>
          <cell r="L204">
            <v>52.47</v>
          </cell>
          <cell r="M204">
            <v>0</v>
          </cell>
          <cell r="N204">
            <v>0</v>
          </cell>
          <cell r="O204">
            <v>52.47</v>
          </cell>
          <cell r="P204">
            <v>0</v>
          </cell>
          <cell r="Q204">
            <v>52.47</v>
          </cell>
          <cell r="R204">
            <v>52.47</v>
          </cell>
          <cell r="S204">
            <v>0</v>
          </cell>
        </row>
        <row r="205">
          <cell r="A205">
            <v>197</v>
          </cell>
          <cell r="C205" t="str">
            <v>20050</v>
          </cell>
          <cell r="D205" t="str">
            <v>350</v>
          </cell>
          <cell r="E205" t="str">
            <v>Poste p/baranda tipo 1</v>
          </cell>
          <cell r="F205" t="str">
            <v>Nº</v>
          </cell>
          <cell r="G205">
            <v>80</v>
          </cell>
          <cell r="L205">
            <v>80</v>
          </cell>
          <cell r="M205">
            <v>0</v>
          </cell>
          <cell r="N205">
            <v>0</v>
          </cell>
          <cell r="O205">
            <v>80</v>
          </cell>
          <cell r="P205">
            <v>0</v>
          </cell>
          <cell r="Q205">
            <v>80</v>
          </cell>
          <cell r="R205">
            <v>80</v>
          </cell>
          <cell r="S205">
            <v>0</v>
          </cell>
        </row>
        <row r="206">
          <cell r="A206">
            <v>198</v>
          </cell>
          <cell r="C206" t="str">
            <v>20050</v>
          </cell>
          <cell r="D206" t="str">
            <v>352</v>
          </cell>
          <cell r="E206" t="str">
            <v>Baranda metálica galvanizada p/puentes</v>
          </cell>
          <cell r="F206" t="str">
            <v>ml</v>
          </cell>
          <cell r="G206">
            <v>63.52</v>
          </cell>
          <cell r="L206">
            <v>63.52</v>
          </cell>
          <cell r="M206">
            <v>0</v>
          </cell>
          <cell r="N206">
            <v>0</v>
          </cell>
          <cell r="O206">
            <v>63.52</v>
          </cell>
          <cell r="P206">
            <v>0</v>
          </cell>
          <cell r="Q206">
            <v>63.52</v>
          </cell>
          <cell r="R206">
            <v>63.52</v>
          </cell>
          <cell r="S206">
            <v>0</v>
          </cell>
        </row>
        <row r="207">
          <cell r="A207">
            <v>199</v>
          </cell>
          <cell r="C207" t="str">
            <v>20050</v>
          </cell>
          <cell r="D207" t="str">
            <v>---</v>
          </cell>
          <cell r="E207" t="str">
            <v>Derecho de extracción</v>
          </cell>
          <cell r="F207" t="str">
            <v>Tn</v>
          </cell>
          <cell r="G207">
            <v>0.15</v>
          </cell>
          <cell r="L207">
            <v>0.15</v>
          </cell>
          <cell r="M207">
            <v>0</v>
          </cell>
          <cell r="N207">
            <v>0</v>
          </cell>
          <cell r="O207">
            <v>0.15</v>
          </cell>
          <cell r="P207">
            <v>0</v>
          </cell>
          <cell r="Q207">
            <v>0.15</v>
          </cell>
          <cell r="R207">
            <v>0.15</v>
          </cell>
          <cell r="S207">
            <v>0</v>
          </cell>
        </row>
        <row r="208">
          <cell r="A208">
            <v>200</v>
          </cell>
          <cell r="C208" t="str">
            <v>20050</v>
          </cell>
          <cell r="D208" t="str">
            <v>---</v>
          </cell>
          <cell r="E208" t="str">
            <v>Materiales Varios</v>
          </cell>
          <cell r="F208" t="str">
            <v>Gl</v>
          </cell>
          <cell r="G208">
            <v>300</v>
          </cell>
          <cell r="L208">
            <v>300</v>
          </cell>
          <cell r="M208">
            <v>0</v>
          </cell>
          <cell r="N208">
            <v>0</v>
          </cell>
          <cell r="O208">
            <v>300</v>
          </cell>
          <cell r="P208">
            <v>0</v>
          </cell>
          <cell r="Q208">
            <v>300</v>
          </cell>
          <cell r="R208">
            <v>300</v>
          </cell>
          <cell r="S208">
            <v>0</v>
          </cell>
        </row>
        <row r="209">
          <cell r="A209">
            <v>201</v>
          </cell>
          <cell r="C209">
            <v>2005</v>
          </cell>
          <cell r="E209" t="str">
            <v>Prtico de  Luz= 19,00mts</v>
          </cell>
          <cell r="F209" t="str">
            <v>Un</v>
          </cell>
          <cell r="G209">
            <v>12308</v>
          </cell>
          <cell r="L209">
            <v>12308</v>
          </cell>
          <cell r="M209">
            <v>0</v>
          </cell>
          <cell r="N209">
            <v>0</v>
          </cell>
          <cell r="O209">
            <v>12308</v>
          </cell>
          <cell r="P209">
            <v>0</v>
          </cell>
          <cell r="Q209">
            <v>12308</v>
          </cell>
          <cell r="R209">
            <v>12308</v>
          </cell>
          <cell r="S209">
            <v>0</v>
          </cell>
        </row>
        <row r="210">
          <cell r="A210">
            <v>202</v>
          </cell>
          <cell r="E210" t="str">
            <v>Cable Sintenax de 4 x 16</v>
          </cell>
          <cell r="F210" t="str">
            <v>ml</v>
          </cell>
          <cell r="G210">
            <v>3.6</v>
          </cell>
          <cell r="L210">
            <v>3.6</v>
          </cell>
          <cell r="M210">
            <v>0</v>
          </cell>
          <cell r="N210">
            <v>0</v>
          </cell>
          <cell r="O210">
            <v>3.6</v>
          </cell>
          <cell r="P210">
            <v>0</v>
          </cell>
          <cell r="Q210">
            <v>3.6</v>
          </cell>
          <cell r="R210">
            <v>3.6</v>
          </cell>
          <cell r="S210">
            <v>0</v>
          </cell>
        </row>
        <row r="211">
          <cell r="A211">
            <v>203</v>
          </cell>
          <cell r="E211" t="str">
            <v>Cable Sintenax de 3 x 16</v>
          </cell>
          <cell r="F211" t="str">
            <v>ml</v>
          </cell>
          <cell r="G211">
            <v>3.07</v>
          </cell>
          <cell r="L211">
            <v>3.07</v>
          </cell>
          <cell r="M211">
            <v>0</v>
          </cell>
          <cell r="N211">
            <v>0</v>
          </cell>
          <cell r="O211">
            <v>3.07</v>
          </cell>
          <cell r="P211">
            <v>0</v>
          </cell>
          <cell r="Q211">
            <v>3.07</v>
          </cell>
          <cell r="R211">
            <v>3.07</v>
          </cell>
          <cell r="S211">
            <v>0</v>
          </cell>
        </row>
        <row r="212">
          <cell r="A212">
            <v>204</v>
          </cell>
          <cell r="E212" t="str">
            <v>Cable Sintenax de 2 x 16</v>
          </cell>
          <cell r="F212" t="str">
            <v>ml</v>
          </cell>
          <cell r="G212">
            <v>1.45</v>
          </cell>
          <cell r="L212">
            <v>1.45</v>
          </cell>
          <cell r="M212">
            <v>0</v>
          </cell>
          <cell r="N212">
            <v>0</v>
          </cell>
          <cell r="O212">
            <v>1.45</v>
          </cell>
          <cell r="P212">
            <v>0</v>
          </cell>
          <cell r="Q212">
            <v>1.45</v>
          </cell>
          <cell r="R212">
            <v>1.45</v>
          </cell>
          <cell r="S212">
            <v>0</v>
          </cell>
        </row>
        <row r="213">
          <cell r="A213">
            <v>205</v>
          </cell>
          <cell r="E213" t="str">
            <v>Columna de 14 mts. P/ 1 luminaria</v>
          </cell>
          <cell r="F213" t="str">
            <v>Un</v>
          </cell>
          <cell r="G213">
            <v>310</v>
          </cell>
          <cell r="L213">
            <v>310</v>
          </cell>
          <cell r="M213">
            <v>0</v>
          </cell>
          <cell r="N213">
            <v>0</v>
          </cell>
          <cell r="O213">
            <v>310</v>
          </cell>
          <cell r="P213">
            <v>0</v>
          </cell>
          <cell r="Q213">
            <v>310</v>
          </cell>
          <cell r="R213">
            <v>310</v>
          </cell>
          <cell r="S213">
            <v>0</v>
          </cell>
        </row>
        <row r="214">
          <cell r="A214">
            <v>206</v>
          </cell>
          <cell r="E214" t="str">
            <v>Columna de 14 mts. P/ 1 luminaria c/pescante</v>
          </cell>
          <cell r="F214" t="str">
            <v>Un</v>
          </cell>
          <cell r="G214">
            <v>323</v>
          </cell>
          <cell r="L214">
            <v>323</v>
          </cell>
          <cell r="M214">
            <v>0</v>
          </cell>
          <cell r="N214">
            <v>0</v>
          </cell>
          <cell r="O214">
            <v>323</v>
          </cell>
          <cell r="P214">
            <v>0</v>
          </cell>
          <cell r="Q214">
            <v>323</v>
          </cell>
          <cell r="R214">
            <v>323</v>
          </cell>
          <cell r="S214">
            <v>0</v>
          </cell>
        </row>
        <row r="215">
          <cell r="A215">
            <v>207</v>
          </cell>
          <cell r="E215" t="str">
            <v>Columna de 16 mts.c/2 lum. c/brazo de 0,50mts</v>
          </cell>
          <cell r="F215" t="str">
            <v>Un</v>
          </cell>
          <cell r="G215">
            <v>435</v>
          </cell>
          <cell r="L215">
            <v>435</v>
          </cell>
          <cell r="M215">
            <v>0</v>
          </cell>
          <cell r="N215">
            <v>0</v>
          </cell>
          <cell r="O215">
            <v>435</v>
          </cell>
          <cell r="P215">
            <v>0</v>
          </cell>
          <cell r="Q215">
            <v>435</v>
          </cell>
          <cell r="R215">
            <v>435</v>
          </cell>
          <cell r="S215">
            <v>0</v>
          </cell>
        </row>
        <row r="216">
          <cell r="A216">
            <v>208</v>
          </cell>
          <cell r="E216" t="str">
            <v>Columna de 16 mts.c/4 lum. c/brazo de 0,50mts</v>
          </cell>
          <cell r="F216" t="str">
            <v>Un</v>
          </cell>
          <cell r="G216">
            <v>455</v>
          </cell>
          <cell r="L216">
            <v>455</v>
          </cell>
          <cell r="M216">
            <v>0</v>
          </cell>
          <cell r="N216">
            <v>0</v>
          </cell>
          <cell r="O216">
            <v>455</v>
          </cell>
          <cell r="P216">
            <v>0</v>
          </cell>
          <cell r="Q216">
            <v>455</v>
          </cell>
          <cell r="R216">
            <v>455</v>
          </cell>
          <cell r="S216">
            <v>0</v>
          </cell>
        </row>
        <row r="217">
          <cell r="A217">
            <v>209</v>
          </cell>
          <cell r="E217" t="str">
            <v>Columna de 11 mts.c/1 lum. c/brazo de 1,00mts</v>
          </cell>
          <cell r="F217" t="str">
            <v>Un</v>
          </cell>
          <cell r="G217">
            <v>262</v>
          </cell>
          <cell r="L217">
            <v>262</v>
          </cell>
          <cell r="M217">
            <v>0</v>
          </cell>
          <cell r="N217">
            <v>0</v>
          </cell>
          <cell r="O217">
            <v>262</v>
          </cell>
          <cell r="P217">
            <v>0</v>
          </cell>
          <cell r="Q217">
            <v>262</v>
          </cell>
          <cell r="R217">
            <v>262</v>
          </cell>
          <cell r="S217">
            <v>0</v>
          </cell>
        </row>
        <row r="218">
          <cell r="A218">
            <v>210</v>
          </cell>
          <cell r="E218" t="str">
            <v>Columna de 11 mts.c/3 lum. c/brazo de 0,50mts</v>
          </cell>
          <cell r="F218" t="str">
            <v>Un</v>
          </cell>
          <cell r="G218">
            <v>291</v>
          </cell>
          <cell r="L218">
            <v>291</v>
          </cell>
          <cell r="M218">
            <v>0</v>
          </cell>
          <cell r="N218">
            <v>0</v>
          </cell>
          <cell r="O218">
            <v>291</v>
          </cell>
          <cell r="P218">
            <v>0</v>
          </cell>
          <cell r="Q218">
            <v>291</v>
          </cell>
          <cell r="R218">
            <v>291</v>
          </cell>
          <cell r="S218">
            <v>0</v>
          </cell>
        </row>
        <row r="219">
          <cell r="A219">
            <v>211</v>
          </cell>
          <cell r="E219" t="str">
            <v>Columna de 7 mts.c/1 lum. c/brazo de 1,00mts</v>
          </cell>
          <cell r="F219" t="str">
            <v>Un</v>
          </cell>
          <cell r="G219">
            <v>102</v>
          </cell>
          <cell r="L219">
            <v>102</v>
          </cell>
          <cell r="M219">
            <v>0</v>
          </cell>
          <cell r="N219">
            <v>0</v>
          </cell>
          <cell r="O219">
            <v>102</v>
          </cell>
          <cell r="P219">
            <v>0</v>
          </cell>
          <cell r="Q219">
            <v>102</v>
          </cell>
          <cell r="R219">
            <v>102</v>
          </cell>
          <cell r="S219">
            <v>0</v>
          </cell>
        </row>
        <row r="220">
          <cell r="A220">
            <v>212</v>
          </cell>
          <cell r="E220" t="str">
            <v>Columna de 11 mts.c/1 lum. c/pescante de 1,00mts</v>
          </cell>
          <cell r="F220" t="str">
            <v>Un</v>
          </cell>
          <cell r="G220">
            <v>285</v>
          </cell>
          <cell r="L220">
            <v>285</v>
          </cell>
          <cell r="M220">
            <v>0</v>
          </cell>
          <cell r="N220">
            <v>0</v>
          </cell>
          <cell r="O220">
            <v>285</v>
          </cell>
          <cell r="P220">
            <v>0</v>
          </cell>
          <cell r="Q220">
            <v>285</v>
          </cell>
          <cell r="R220">
            <v>285</v>
          </cell>
          <cell r="S220">
            <v>0</v>
          </cell>
        </row>
        <row r="221">
          <cell r="A221">
            <v>213</v>
          </cell>
          <cell r="E221" t="str">
            <v>Artefacto SAP 400 W</v>
          </cell>
          <cell r="F221" t="str">
            <v>Un</v>
          </cell>
          <cell r="G221">
            <v>215</v>
          </cell>
          <cell r="L221">
            <v>215</v>
          </cell>
          <cell r="M221">
            <v>0</v>
          </cell>
          <cell r="N221">
            <v>0</v>
          </cell>
          <cell r="O221">
            <v>215</v>
          </cell>
          <cell r="P221">
            <v>0</v>
          </cell>
          <cell r="Q221">
            <v>215</v>
          </cell>
          <cell r="R221">
            <v>215</v>
          </cell>
          <cell r="S221">
            <v>0</v>
          </cell>
        </row>
        <row r="222">
          <cell r="A222">
            <v>214</v>
          </cell>
          <cell r="E222" t="str">
            <v>Balasto SAP 400 W</v>
          </cell>
          <cell r="F222" t="str">
            <v>Un</v>
          </cell>
          <cell r="G222">
            <v>15.28</v>
          </cell>
          <cell r="L222">
            <v>15.28</v>
          </cell>
          <cell r="M222">
            <v>0</v>
          </cell>
          <cell r="N222">
            <v>0</v>
          </cell>
          <cell r="O222">
            <v>15.28</v>
          </cell>
          <cell r="P222">
            <v>0</v>
          </cell>
          <cell r="Q222">
            <v>15.28</v>
          </cell>
          <cell r="R222">
            <v>15.28</v>
          </cell>
          <cell r="S222">
            <v>0</v>
          </cell>
        </row>
        <row r="223">
          <cell r="A223">
            <v>215</v>
          </cell>
          <cell r="E223" t="str">
            <v>Capacitor SAP 400 W</v>
          </cell>
          <cell r="F223" t="str">
            <v>Un</v>
          </cell>
          <cell r="G223">
            <v>4.42</v>
          </cell>
          <cell r="L223">
            <v>4.42</v>
          </cell>
          <cell r="M223">
            <v>0</v>
          </cell>
          <cell r="N223">
            <v>0</v>
          </cell>
          <cell r="O223">
            <v>4.42</v>
          </cell>
          <cell r="P223">
            <v>0</v>
          </cell>
          <cell r="Q223">
            <v>4.42</v>
          </cell>
          <cell r="R223">
            <v>4.42</v>
          </cell>
          <cell r="S223">
            <v>0</v>
          </cell>
        </row>
        <row r="224">
          <cell r="A224">
            <v>216</v>
          </cell>
          <cell r="E224" t="str">
            <v>Ignitor SAP 400 W</v>
          </cell>
          <cell r="F224" t="str">
            <v>Un</v>
          </cell>
          <cell r="G224">
            <v>3.81</v>
          </cell>
          <cell r="L224">
            <v>3.81</v>
          </cell>
          <cell r="M224">
            <v>0</v>
          </cell>
          <cell r="N224">
            <v>0</v>
          </cell>
          <cell r="O224">
            <v>3.81</v>
          </cell>
          <cell r="P224">
            <v>0</v>
          </cell>
          <cell r="Q224">
            <v>3.81</v>
          </cell>
          <cell r="R224">
            <v>3.81</v>
          </cell>
          <cell r="S224">
            <v>0</v>
          </cell>
        </row>
        <row r="225">
          <cell r="A225">
            <v>217</v>
          </cell>
          <cell r="E225" t="str">
            <v>Lampara SAP 400 W</v>
          </cell>
          <cell r="F225" t="str">
            <v>Un</v>
          </cell>
          <cell r="G225">
            <v>13.5</v>
          </cell>
          <cell r="L225">
            <v>13.5</v>
          </cell>
          <cell r="M225">
            <v>0</v>
          </cell>
          <cell r="N225">
            <v>0</v>
          </cell>
          <cell r="O225">
            <v>13.5</v>
          </cell>
          <cell r="P225">
            <v>0</v>
          </cell>
          <cell r="Q225">
            <v>13.5</v>
          </cell>
          <cell r="R225">
            <v>13.5</v>
          </cell>
          <cell r="S225">
            <v>0</v>
          </cell>
        </row>
        <row r="226">
          <cell r="A226">
            <v>218</v>
          </cell>
          <cell r="E226" t="str">
            <v>Jabalina 5/8 x 1500</v>
          </cell>
          <cell r="F226" t="str">
            <v>Un</v>
          </cell>
          <cell r="G226">
            <v>10.75</v>
          </cell>
          <cell r="L226">
            <v>10.75</v>
          </cell>
          <cell r="M226">
            <v>0</v>
          </cell>
          <cell r="N226">
            <v>0</v>
          </cell>
          <cell r="O226">
            <v>10.75</v>
          </cell>
          <cell r="P226">
            <v>0</v>
          </cell>
          <cell r="Q226">
            <v>10.75</v>
          </cell>
          <cell r="R226">
            <v>10.75</v>
          </cell>
          <cell r="S226">
            <v>0</v>
          </cell>
        </row>
        <row r="227">
          <cell r="A227">
            <v>219</v>
          </cell>
          <cell r="E227" t="str">
            <v>Caja p/tablero interno y caños</v>
          </cell>
          <cell r="F227" t="str">
            <v>Un</v>
          </cell>
          <cell r="G227">
            <v>63.6</v>
          </cell>
          <cell r="L227">
            <v>63.6</v>
          </cell>
          <cell r="M227">
            <v>0</v>
          </cell>
          <cell r="N227">
            <v>0</v>
          </cell>
          <cell r="O227">
            <v>63.6</v>
          </cell>
          <cell r="P227">
            <v>0</v>
          </cell>
          <cell r="Q227">
            <v>63.6</v>
          </cell>
          <cell r="R227">
            <v>63.6</v>
          </cell>
          <cell r="S227">
            <v>0</v>
          </cell>
        </row>
        <row r="228">
          <cell r="A228">
            <v>220</v>
          </cell>
          <cell r="E228" t="str">
            <v>Cable interior y pintura</v>
          </cell>
          <cell r="F228" t="str">
            <v>Gl</v>
          </cell>
          <cell r="G228">
            <v>18</v>
          </cell>
          <cell r="L228">
            <v>18</v>
          </cell>
          <cell r="M228">
            <v>0</v>
          </cell>
          <cell r="N228">
            <v>0</v>
          </cell>
          <cell r="O228">
            <v>18</v>
          </cell>
          <cell r="P228">
            <v>0</v>
          </cell>
          <cell r="Q228">
            <v>18</v>
          </cell>
          <cell r="R228">
            <v>18</v>
          </cell>
          <cell r="S228">
            <v>0</v>
          </cell>
        </row>
        <row r="229">
          <cell r="A229">
            <v>221</v>
          </cell>
          <cell r="E229" t="str">
            <v>Artefacto SAP 400 W</v>
          </cell>
          <cell r="F229" t="str">
            <v>Un</v>
          </cell>
          <cell r="G229">
            <v>85</v>
          </cell>
          <cell r="L229">
            <v>85</v>
          </cell>
          <cell r="M229">
            <v>0</v>
          </cell>
          <cell r="N229">
            <v>0</v>
          </cell>
          <cell r="O229">
            <v>85</v>
          </cell>
          <cell r="P229">
            <v>0</v>
          </cell>
          <cell r="Q229">
            <v>85</v>
          </cell>
          <cell r="R229">
            <v>85</v>
          </cell>
          <cell r="S229">
            <v>0</v>
          </cell>
        </row>
        <row r="230">
          <cell r="A230">
            <v>222</v>
          </cell>
          <cell r="E230" t="str">
            <v>Columna de 11 mts.c/2 lum. c/brazo de 0,50mts</v>
          </cell>
          <cell r="F230" t="str">
            <v>Un</v>
          </cell>
          <cell r="G230">
            <v>281</v>
          </cell>
          <cell r="L230">
            <v>281</v>
          </cell>
          <cell r="M230">
            <v>0</v>
          </cell>
          <cell r="N230">
            <v>0</v>
          </cell>
          <cell r="O230">
            <v>281</v>
          </cell>
          <cell r="P230">
            <v>0</v>
          </cell>
          <cell r="Q230">
            <v>281</v>
          </cell>
          <cell r="R230">
            <v>281</v>
          </cell>
          <cell r="S230">
            <v>0</v>
          </cell>
        </row>
        <row r="231">
          <cell r="A231">
            <v>223</v>
          </cell>
          <cell r="E231" t="str">
            <v>Canon</v>
          </cell>
          <cell r="F231" t="str">
            <v>mº</v>
          </cell>
          <cell r="G231">
            <v>0.2</v>
          </cell>
          <cell r="L231">
            <v>0.2</v>
          </cell>
          <cell r="M231">
            <v>0</v>
          </cell>
          <cell r="N231">
            <v>0</v>
          </cell>
          <cell r="O231">
            <v>0.2</v>
          </cell>
          <cell r="P231">
            <v>0</v>
          </cell>
          <cell r="Q231">
            <v>0.2</v>
          </cell>
          <cell r="R231">
            <v>0.2</v>
          </cell>
          <cell r="S231">
            <v>0</v>
          </cell>
        </row>
        <row r="232">
          <cell r="A232">
            <v>224</v>
          </cell>
          <cell r="E232" t="str">
            <v>Ripio Triturado</v>
          </cell>
          <cell r="F232" t="str">
            <v>Tn</v>
          </cell>
          <cell r="G232">
            <v>2.85</v>
          </cell>
          <cell r="H232">
            <v>18</v>
          </cell>
          <cell r="I232">
            <v>0.1</v>
          </cell>
          <cell r="L232">
            <v>2.85</v>
          </cell>
          <cell r="M232">
            <v>1.8</v>
          </cell>
          <cell r="N232">
            <v>0</v>
          </cell>
          <cell r="O232">
            <v>4.6500000000000004</v>
          </cell>
          <cell r="P232">
            <v>0</v>
          </cell>
          <cell r="Q232">
            <v>4.6500000000000004</v>
          </cell>
          <cell r="R232">
            <v>2.85</v>
          </cell>
          <cell r="S232">
            <v>1.8</v>
          </cell>
        </row>
        <row r="233">
          <cell r="A233">
            <v>225</v>
          </cell>
          <cell r="E233" t="str">
            <v>Banderola  de Luz de 5,80</v>
          </cell>
          <cell r="F233" t="str">
            <v>Un</v>
          </cell>
          <cell r="G233">
            <v>6048</v>
          </cell>
          <cell r="L233">
            <v>6048</v>
          </cell>
          <cell r="M233">
            <v>0</v>
          </cell>
          <cell r="N233">
            <v>0</v>
          </cell>
          <cell r="O233">
            <v>6048</v>
          </cell>
          <cell r="P233">
            <v>0</v>
          </cell>
          <cell r="Q233">
            <v>6048</v>
          </cell>
          <cell r="R233">
            <v>6048</v>
          </cell>
          <cell r="S233">
            <v>0</v>
          </cell>
        </row>
        <row r="234">
          <cell r="A234">
            <v>226</v>
          </cell>
          <cell r="E234" t="str">
            <v>Columna de 14 mts.c/2 lum. c/brazo de 0,50mts</v>
          </cell>
          <cell r="F234" t="str">
            <v>Un</v>
          </cell>
          <cell r="G234">
            <v>323</v>
          </cell>
          <cell r="L234">
            <v>323</v>
          </cell>
          <cell r="M234">
            <v>0</v>
          </cell>
          <cell r="N234">
            <v>0</v>
          </cell>
          <cell r="O234">
            <v>323</v>
          </cell>
          <cell r="P234">
            <v>0</v>
          </cell>
          <cell r="Q234">
            <v>323</v>
          </cell>
          <cell r="R234">
            <v>323</v>
          </cell>
          <cell r="S234">
            <v>0</v>
          </cell>
        </row>
        <row r="235">
          <cell r="A235">
            <v>227</v>
          </cell>
          <cell r="E235" t="str">
            <v>Tableros completo</v>
          </cell>
          <cell r="F235" t="str">
            <v>Gl</v>
          </cell>
          <cell r="G235">
            <v>2900</v>
          </cell>
          <cell r="L235">
            <v>2900</v>
          </cell>
          <cell r="M235">
            <v>0</v>
          </cell>
          <cell r="N235">
            <v>0</v>
          </cell>
          <cell r="O235">
            <v>2900</v>
          </cell>
          <cell r="P235">
            <v>0</v>
          </cell>
          <cell r="Q235">
            <v>2900</v>
          </cell>
          <cell r="R235">
            <v>2900</v>
          </cell>
          <cell r="S235">
            <v>0</v>
          </cell>
        </row>
        <row r="236">
          <cell r="A236">
            <v>228</v>
          </cell>
          <cell r="E236" t="str">
            <v>Escamas</v>
          </cell>
          <cell r="F236" t="str">
            <v>m²</v>
          </cell>
          <cell r="G236">
            <v>48.5</v>
          </cell>
          <cell r="L236">
            <v>48.5</v>
          </cell>
          <cell r="M236">
            <v>0</v>
          </cell>
          <cell r="N236">
            <v>0</v>
          </cell>
          <cell r="O236">
            <v>48.5</v>
          </cell>
          <cell r="P236">
            <v>0</v>
          </cell>
          <cell r="Q236">
            <v>48.5</v>
          </cell>
          <cell r="R236">
            <v>48.5</v>
          </cell>
          <cell r="S236">
            <v>0</v>
          </cell>
        </row>
        <row r="237">
          <cell r="A237">
            <v>229</v>
          </cell>
          <cell r="L237">
            <v>0</v>
          </cell>
          <cell r="M237">
            <v>0</v>
          </cell>
          <cell r="N237">
            <v>0</v>
          </cell>
          <cell r="O237">
            <v>0</v>
          </cell>
          <cell r="P237">
            <v>0</v>
          </cell>
          <cell r="Q237">
            <v>0</v>
          </cell>
          <cell r="R237">
            <v>0</v>
          </cell>
          <cell r="S237">
            <v>0</v>
          </cell>
        </row>
        <row r="238">
          <cell r="A238">
            <v>230</v>
          </cell>
          <cell r="L238">
            <v>0</v>
          </cell>
          <cell r="M238">
            <v>0</v>
          </cell>
          <cell r="N238">
            <v>0</v>
          </cell>
          <cell r="O238">
            <v>0</v>
          </cell>
          <cell r="P238">
            <v>0</v>
          </cell>
          <cell r="Q238">
            <v>0</v>
          </cell>
          <cell r="R238">
            <v>0</v>
          </cell>
          <cell r="S238">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Valores  insumos"/>
      <sheetName val="VARIACIONES"/>
      <sheetName val="MATERIALES-EQUIPOS Y TRANSP"/>
      <sheetName val="CALCULO FINANCIERO"/>
      <sheetName val="FACTORES DE REAJUSTE"/>
      <sheetName val="PRECIOS REDETERMINABLES"/>
      <sheetName val="PRECIOS REDETERMINADOS"/>
      <sheetName val="COMPOSICION DE LAS OBRAS"/>
      <sheetName val="PRESUPUESTO"/>
      <sheetName val="FORMULA A EMPLEAR"/>
    </sheetNames>
    <sheetDataSet>
      <sheetData sheetId="0" refreshError="1">
        <row r="7">
          <cell r="B7">
            <v>37742</v>
          </cell>
          <cell r="C7">
            <v>37773</v>
          </cell>
          <cell r="D7">
            <v>37803</v>
          </cell>
          <cell r="E7">
            <v>37834</v>
          </cell>
          <cell r="F7">
            <v>37865</v>
          </cell>
          <cell r="G7">
            <v>37895</v>
          </cell>
          <cell r="H7">
            <v>37926</v>
          </cell>
          <cell r="I7">
            <v>37956</v>
          </cell>
          <cell r="M7" t="str">
            <v>INSUMOS</v>
          </cell>
          <cell r="N7">
            <v>37987</v>
          </cell>
          <cell r="O7">
            <v>38018</v>
          </cell>
          <cell r="P7">
            <v>38047</v>
          </cell>
          <cell r="Q7">
            <v>38078</v>
          </cell>
          <cell r="R7">
            <v>38108</v>
          </cell>
          <cell r="S7">
            <v>38139</v>
          </cell>
          <cell r="T7">
            <v>38169</v>
          </cell>
          <cell r="U7">
            <v>38200</v>
          </cell>
          <cell r="V7">
            <v>38231</v>
          </cell>
          <cell r="W7">
            <v>38261</v>
          </cell>
          <cell r="X7">
            <v>38292</v>
          </cell>
          <cell r="Y7">
            <v>38322</v>
          </cell>
          <cell r="Z7" t="str">
            <v>INSUMOS</v>
          </cell>
          <cell r="AA7">
            <v>38353</v>
          </cell>
          <cell r="AB7">
            <v>38384</v>
          </cell>
          <cell r="AC7">
            <v>38412</v>
          </cell>
          <cell r="AD7">
            <v>38443</v>
          </cell>
          <cell r="AE7">
            <v>38473</v>
          </cell>
          <cell r="AF7">
            <v>38504</v>
          </cell>
          <cell r="AG7">
            <v>38534</v>
          </cell>
          <cell r="AH7">
            <v>38565</v>
          </cell>
          <cell r="AI7">
            <v>38596</v>
          </cell>
          <cell r="AJ7">
            <v>38626</v>
          </cell>
          <cell r="AK7">
            <v>38657</v>
          </cell>
          <cell r="AL7">
            <v>38687</v>
          </cell>
          <cell r="AM7" t="str">
            <v>INSUMOS</v>
          </cell>
          <cell r="AN7">
            <v>38718</v>
          </cell>
          <cell r="AO7">
            <v>38749</v>
          </cell>
          <cell r="AP7">
            <v>38777</v>
          </cell>
          <cell r="AQ7">
            <v>38808</v>
          </cell>
          <cell r="AR7">
            <v>38838</v>
          </cell>
          <cell r="AS7">
            <v>38869</v>
          </cell>
          <cell r="AT7">
            <v>38899</v>
          </cell>
          <cell r="AU7">
            <v>38930</v>
          </cell>
        </row>
        <row r="10">
          <cell r="B10">
            <v>108.9</v>
          </cell>
          <cell r="C10">
            <v>108.8</v>
          </cell>
          <cell r="D10">
            <v>110.6</v>
          </cell>
          <cell r="E10">
            <v>114.2</v>
          </cell>
          <cell r="F10">
            <v>116.2</v>
          </cell>
          <cell r="G10">
            <v>118.4</v>
          </cell>
          <cell r="H10">
            <v>119.9</v>
          </cell>
          <cell r="I10">
            <v>121.6</v>
          </cell>
          <cell r="M10" t="str">
            <v>Mano de obra</v>
          </cell>
          <cell r="N10">
            <v>127.1</v>
          </cell>
          <cell r="O10">
            <v>130.19999999999999</v>
          </cell>
          <cell r="P10">
            <v>130.6</v>
          </cell>
          <cell r="Q10">
            <v>130.80000000000001</v>
          </cell>
          <cell r="R10">
            <v>130.5</v>
          </cell>
          <cell r="S10">
            <v>130</v>
          </cell>
          <cell r="T10">
            <v>131.9</v>
          </cell>
          <cell r="U10">
            <v>132.1</v>
          </cell>
          <cell r="V10">
            <v>132</v>
          </cell>
          <cell r="W10">
            <v>133</v>
          </cell>
          <cell r="X10">
            <v>132.80000000000001</v>
          </cell>
          <cell r="Y10">
            <v>133</v>
          </cell>
          <cell r="Z10" t="str">
            <v>Mano de obra</v>
          </cell>
          <cell r="AA10">
            <v>140.30000000000001</v>
          </cell>
          <cell r="AB10">
            <v>140.6</v>
          </cell>
          <cell r="AC10">
            <v>141.19999999999999</v>
          </cell>
          <cell r="AD10">
            <v>152.6</v>
          </cell>
          <cell r="AE10">
            <v>154.80000000000001</v>
          </cell>
          <cell r="AF10">
            <v>156.1</v>
          </cell>
          <cell r="AG10">
            <v>156.9</v>
          </cell>
          <cell r="AH10">
            <v>158.30000000000001</v>
          </cell>
          <cell r="AI10">
            <v>158.9</v>
          </cell>
          <cell r="AJ10">
            <v>161.80000000000001</v>
          </cell>
          <cell r="AK10">
            <v>170.6</v>
          </cell>
          <cell r="AL10">
            <v>171.7</v>
          </cell>
          <cell r="AM10" t="str">
            <v>Mano de obra</v>
          </cell>
          <cell r="AN10">
            <v>177.7</v>
          </cell>
          <cell r="AO10">
            <v>184.1</v>
          </cell>
          <cell r="AP10">
            <v>185.5</v>
          </cell>
          <cell r="AQ10">
            <v>189.8</v>
          </cell>
          <cell r="AR10">
            <v>191.6</v>
          </cell>
          <cell r="AS10">
            <v>204.5</v>
          </cell>
          <cell r="AT10">
            <v>206.3</v>
          </cell>
          <cell r="AU10">
            <v>207.1</v>
          </cell>
        </row>
        <row r="11">
          <cell r="B11">
            <v>177.01</v>
          </cell>
          <cell r="C11">
            <v>176.74</v>
          </cell>
          <cell r="D11">
            <v>177.32</v>
          </cell>
          <cell r="E11">
            <v>177.84</v>
          </cell>
          <cell r="F11">
            <v>176.99</v>
          </cell>
          <cell r="G11">
            <v>176.61</v>
          </cell>
          <cell r="H11">
            <v>177.07</v>
          </cell>
          <cell r="I11">
            <v>178.31</v>
          </cell>
          <cell r="M11" t="str">
            <v>Equipo nacional</v>
          </cell>
          <cell r="N11">
            <v>179.53</v>
          </cell>
          <cell r="O11">
            <v>182.73</v>
          </cell>
          <cell r="P11">
            <v>187.02</v>
          </cell>
          <cell r="Q11">
            <v>189.58</v>
          </cell>
          <cell r="R11">
            <v>191.94</v>
          </cell>
          <cell r="S11">
            <v>194.23</v>
          </cell>
          <cell r="T11">
            <v>194.82</v>
          </cell>
          <cell r="U11">
            <v>195.86</v>
          </cell>
          <cell r="V11">
            <v>197.29</v>
          </cell>
          <cell r="W11">
            <v>198.53</v>
          </cell>
          <cell r="X11">
            <v>200.72</v>
          </cell>
          <cell r="Y11">
            <v>202.07</v>
          </cell>
          <cell r="Z11" t="str">
            <v>Equipo nacional</v>
          </cell>
          <cell r="AA11">
            <v>195.51</v>
          </cell>
          <cell r="AB11">
            <v>209.24</v>
          </cell>
          <cell r="AC11">
            <v>211.66</v>
          </cell>
          <cell r="AD11">
            <v>213.48</v>
          </cell>
          <cell r="AE11">
            <v>214.66</v>
          </cell>
          <cell r="AF11">
            <v>215.77</v>
          </cell>
          <cell r="AG11">
            <v>218.33</v>
          </cell>
          <cell r="AH11">
            <v>219.75</v>
          </cell>
          <cell r="AI11">
            <v>222.96</v>
          </cell>
          <cell r="AJ11">
            <v>225.73</v>
          </cell>
          <cell r="AK11">
            <v>226.17</v>
          </cell>
          <cell r="AL11">
            <v>230.75</v>
          </cell>
          <cell r="AM11" t="str">
            <v>Equipo nacional</v>
          </cell>
          <cell r="AN11">
            <v>234.31</v>
          </cell>
          <cell r="AO11">
            <v>235.93</v>
          </cell>
          <cell r="AP11">
            <v>238.18</v>
          </cell>
          <cell r="AQ11">
            <v>239.48</v>
          </cell>
          <cell r="AR11">
            <v>241.79</v>
          </cell>
          <cell r="AS11">
            <v>245.25</v>
          </cell>
          <cell r="AT11">
            <v>248.01</v>
          </cell>
          <cell r="AU11">
            <v>251.87</v>
          </cell>
        </row>
        <row r="12">
          <cell r="B12">
            <v>2.74</v>
          </cell>
          <cell r="C12">
            <v>2.7</v>
          </cell>
          <cell r="D12">
            <v>2.67</v>
          </cell>
          <cell r="E12">
            <v>2.8</v>
          </cell>
          <cell r="F12">
            <v>2.79</v>
          </cell>
          <cell r="G12">
            <v>2.74</v>
          </cell>
          <cell r="H12">
            <v>2.77</v>
          </cell>
          <cell r="I12">
            <v>2.9</v>
          </cell>
          <cell r="M12" t="str">
            <v>Equipo importado</v>
          </cell>
          <cell r="N12">
            <v>2.83</v>
          </cell>
          <cell r="O12">
            <v>2.88</v>
          </cell>
          <cell r="P12">
            <v>2.87</v>
          </cell>
          <cell r="Q12">
            <v>2.78</v>
          </cell>
          <cell r="R12">
            <v>2.87</v>
          </cell>
          <cell r="S12">
            <v>2.91</v>
          </cell>
          <cell r="T12">
            <v>2.9</v>
          </cell>
          <cell r="U12">
            <v>2.97</v>
          </cell>
          <cell r="V12">
            <v>2.94</v>
          </cell>
          <cell r="W12">
            <v>2.93</v>
          </cell>
          <cell r="X12">
            <v>2.91</v>
          </cell>
          <cell r="Y12">
            <v>2.94</v>
          </cell>
          <cell r="Z12" t="str">
            <v>Equipo importado</v>
          </cell>
          <cell r="AA12">
            <v>2.89</v>
          </cell>
          <cell r="AB12">
            <v>2.86</v>
          </cell>
          <cell r="AC12">
            <v>2.88</v>
          </cell>
          <cell r="AD12">
            <v>2.86</v>
          </cell>
          <cell r="AE12">
            <v>2.85</v>
          </cell>
          <cell r="AF12">
            <v>2.84</v>
          </cell>
          <cell r="AG12">
            <v>2.82</v>
          </cell>
          <cell r="AH12">
            <v>2.85</v>
          </cell>
          <cell r="AI12">
            <v>2.87</v>
          </cell>
          <cell r="AJ12">
            <v>2.93</v>
          </cell>
          <cell r="AK12">
            <v>2.91</v>
          </cell>
          <cell r="AL12">
            <v>2.98</v>
          </cell>
          <cell r="AM12" t="str">
            <v>Equipo importado</v>
          </cell>
          <cell r="AN12">
            <v>3</v>
          </cell>
          <cell r="AO12">
            <v>3.03</v>
          </cell>
          <cell r="AP12">
            <v>3.03</v>
          </cell>
          <cell r="AQ12">
            <v>3.04</v>
          </cell>
          <cell r="AR12">
            <v>3</v>
          </cell>
          <cell r="AS12">
            <v>3.04</v>
          </cell>
          <cell r="AT12">
            <v>3.04</v>
          </cell>
          <cell r="AU12">
            <v>3.04</v>
          </cell>
        </row>
        <row r="13">
          <cell r="M13" t="str">
            <v>Amortización e Intereses.</v>
          </cell>
          <cell r="Z13" t="str">
            <v>Amortización e Intereses.</v>
          </cell>
          <cell r="AM13" t="str">
            <v>Amortización e Intereses.</v>
          </cell>
        </row>
        <row r="14">
          <cell r="M14" t="str">
            <v>Reparaciones y Repuestos.</v>
          </cell>
          <cell r="Z14" t="str">
            <v>Reparaciones y Repuestos.</v>
          </cell>
          <cell r="AM14" t="str">
            <v>Reparaciones y Repuestos.</v>
          </cell>
        </row>
        <row r="15">
          <cell r="B15">
            <v>0.36</v>
          </cell>
          <cell r="C15">
            <v>0.27</v>
          </cell>
          <cell r="D15">
            <v>0.23</v>
          </cell>
          <cell r="E15">
            <v>0.2</v>
          </cell>
          <cell r="F15">
            <v>0.2</v>
          </cell>
          <cell r="G15">
            <v>0.19</v>
          </cell>
          <cell r="H15">
            <v>0.19</v>
          </cell>
          <cell r="I15">
            <v>0.19</v>
          </cell>
          <cell r="M15" t="str">
            <v>Gasto Financiero.</v>
          </cell>
          <cell r="N15">
            <v>0.19</v>
          </cell>
          <cell r="O15">
            <v>0.19</v>
          </cell>
          <cell r="P15">
            <v>0.19</v>
          </cell>
          <cell r="Q15">
            <v>0.19</v>
          </cell>
          <cell r="R15">
            <v>0.19</v>
          </cell>
          <cell r="S15">
            <v>0.19</v>
          </cell>
          <cell r="T15">
            <v>0.19</v>
          </cell>
          <cell r="U15">
            <v>0.19</v>
          </cell>
          <cell r="V15">
            <v>0.19</v>
          </cell>
          <cell r="W15">
            <v>0.19</v>
          </cell>
          <cell r="X15">
            <v>0.19</v>
          </cell>
          <cell r="Y15">
            <v>0.19</v>
          </cell>
          <cell r="Z15" t="str">
            <v>Gasto Financiero.</v>
          </cell>
          <cell r="AA15">
            <v>0.19</v>
          </cell>
          <cell r="AB15">
            <v>0.19</v>
          </cell>
          <cell r="AC15">
            <v>0.19</v>
          </cell>
          <cell r="AD15">
            <v>0.19</v>
          </cell>
          <cell r="AE15">
            <v>0.19</v>
          </cell>
          <cell r="AF15">
            <v>0.19</v>
          </cell>
          <cell r="AG15">
            <v>0.19</v>
          </cell>
          <cell r="AH15">
            <v>0.19</v>
          </cell>
          <cell r="AI15">
            <v>0.19</v>
          </cell>
          <cell r="AJ15">
            <v>0.19</v>
          </cell>
          <cell r="AK15">
            <v>0.19</v>
          </cell>
          <cell r="AL15">
            <v>0.19</v>
          </cell>
          <cell r="AM15" t="str">
            <v>Gasto Financiero.</v>
          </cell>
          <cell r="AN15">
            <v>0.19</v>
          </cell>
          <cell r="AO15">
            <v>0.19</v>
          </cell>
          <cell r="AP15">
            <v>0.19</v>
          </cell>
          <cell r="AQ15">
            <v>0.19</v>
          </cell>
          <cell r="AR15">
            <v>0.19</v>
          </cell>
          <cell r="AS15">
            <v>0.19</v>
          </cell>
          <cell r="AT15">
            <v>0.19</v>
          </cell>
          <cell r="AU15">
            <v>0.19</v>
          </cell>
        </row>
        <row r="16">
          <cell r="B16">
            <v>406.68</v>
          </cell>
          <cell r="C16">
            <v>402.3</v>
          </cell>
          <cell r="D16">
            <v>399.57</v>
          </cell>
          <cell r="E16">
            <v>399.57</v>
          </cell>
          <cell r="F16">
            <v>399.57</v>
          </cell>
          <cell r="G16">
            <v>399.57</v>
          </cell>
          <cell r="H16">
            <v>399.57</v>
          </cell>
          <cell r="I16">
            <v>399.57</v>
          </cell>
          <cell r="M16" t="str">
            <v>Gas  oil.</v>
          </cell>
          <cell r="N16">
            <v>399.95</v>
          </cell>
          <cell r="O16">
            <v>399.95</v>
          </cell>
          <cell r="P16">
            <v>400.47</v>
          </cell>
          <cell r="Q16">
            <v>400.73</v>
          </cell>
          <cell r="R16">
            <v>405.2</v>
          </cell>
          <cell r="S16">
            <v>407.47</v>
          </cell>
          <cell r="T16">
            <v>409.3</v>
          </cell>
          <cell r="U16">
            <v>425.51</v>
          </cell>
          <cell r="V16">
            <v>430.59</v>
          </cell>
          <cell r="W16">
            <v>430.82</v>
          </cell>
          <cell r="X16">
            <v>430.93</v>
          </cell>
          <cell r="Y16">
            <v>431.16</v>
          </cell>
          <cell r="Z16" t="str">
            <v>Gas  oil.</v>
          </cell>
          <cell r="AA16">
            <v>431.16</v>
          </cell>
          <cell r="AB16">
            <v>431.16</v>
          </cell>
          <cell r="AC16">
            <v>434.92</v>
          </cell>
          <cell r="AD16">
            <v>434.58</v>
          </cell>
          <cell r="AE16">
            <v>433.74</v>
          </cell>
          <cell r="AF16">
            <v>430.24</v>
          </cell>
          <cell r="AG16">
            <v>430.24</v>
          </cell>
          <cell r="AH16">
            <v>430.08</v>
          </cell>
          <cell r="AI16">
            <v>430.42</v>
          </cell>
          <cell r="AJ16">
            <v>431.1</v>
          </cell>
          <cell r="AK16">
            <v>431.1</v>
          </cell>
          <cell r="AL16">
            <v>431.1</v>
          </cell>
          <cell r="AM16" t="str">
            <v>Gas  oil.</v>
          </cell>
          <cell r="AN16">
            <v>431.1</v>
          </cell>
          <cell r="AO16">
            <v>431.1</v>
          </cell>
          <cell r="AP16">
            <v>441.23</v>
          </cell>
          <cell r="AQ16">
            <v>431.2</v>
          </cell>
          <cell r="AR16">
            <v>431.2</v>
          </cell>
          <cell r="AS16">
            <v>431.25</v>
          </cell>
          <cell r="AT16">
            <v>431.25</v>
          </cell>
          <cell r="AU16">
            <v>431.25</v>
          </cell>
        </row>
        <row r="17">
          <cell r="B17">
            <v>205.3</v>
          </cell>
          <cell r="C17">
            <v>205</v>
          </cell>
          <cell r="D17">
            <v>205.5</v>
          </cell>
          <cell r="E17">
            <v>200.1</v>
          </cell>
          <cell r="F17">
            <v>205.4</v>
          </cell>
          <cell r="G17">
            <v>204.9</v>
          </cell>
          <cell r="H17">
            <v>205.5</v>
          </cell>
          <cell r="I17">
            <v>206.2</v>
          </cell>
          <cell r="M17" t="str">
            <v>Artefactos de iluminación</v>
          </cell>
          <cell r="N17">
            <v>205.3</v>
          </cell>
          <cell r="O17">
            <v>214.5</v>
          </cell>
          <cell r="P17">
            <v>218</v>
          </cell>
          <cell r="Q17">
            <v>219.2</v>
          </cell>
          <cell r="R17">
            <v>221.5</v>
          </cell>
          <cell r="S17">
            <v>221.5</v>
          </cell>
          <cell r="T17">
            <v>212.4</v>
          </cell>
          <cell r="U17">
            <v>209.7</v>
          </cell>
          <cell r="V17">
            <v>218.3</v>
          </cell>
          <cell r="W17">
            <v>219.7</v>
          </cell>
          <cell r="X17">
            <v>219.7</v>
          </cell>
          <cell r="Y17">
            <v>219.4</v>
          </cell>
          <cell r="Z17" t="str">
            <v>Artefactos de iluminación</v>
          </cell>
          <cell r="AA17">
            <v>217.6</v>
          </cell>
          <cell r="AB17">
            <v>219.5</v>
          </cell>
          <cell r="AC17">
            <v>221.7</v>
          </cell>
          <cell r="AD17">
            <v>220.4</v>
          </cell>
          <cell r="AE17">
            <v>221.9</v>
          </cell>
          <cell r="AF17">
            <v>221.9</v>
          </cell>
          <cell r="AG17">
            <v>222.6</v>
          </cell>
          <cell r="AH17">
            <v>226.8</v>
          </cell>
          <cell r="AI17">
            <v>226.7</v>
          </cell>
          <cell r="AJ17">
            <v>226.7</v>
          </cell>
          <cell r="AK17">
            <v>235.7</v>
          </cell>
          <cell r="AL17">
            <v>238.9</v>
          </cell>
          <cell r="AM17" t="str">
            <v>Artefactos de iluminación</v>
          </cell>
          <cell r="AN17">
            <v>240</v>
          </cell>
          <cell r="AO17">
            <v>241.9</v>
          </cell>
          <cell r="AP17">
            <v>241.9</v>
          </cell>
          <cell r="AQ17">
            <v>251.3</v>
          </cell>
          <cell r="AR17">
            <v>263.10000000000002</v>
          </cell>
          <cell r="AS17">
            <v>263.10000000000002</v>
          </cell>
          <cell r="AT17">
            <v>265.10000000000002</v>
          </cell>
          <cell r="AU17">
            <v>269.89999999999998</v>
          </cell>
        </row>
        <row r="18">
          <cell r="B18">
            <v>214.26</v>
          </cell>
          <cell r="C18">
            <v>217.36</v>
          </cell>
          <cell r="D18">
            <v>220.4</v>
          </cell>
          <cell r="E18">
            <v>228.19</v>
          </cell>
          <cell r="F18">
            <v>230.74</v>
          </cell>
          <cell r="G18">
            <v>230.2</v>
          </cell>
          <cell r="H18">
            <v>240.05</v>
          </cell>
          <cell r="I18">
            <v>249.76</v>
          </cell>
          <cell r="M18" t="str">
            <v>Cables eléctricos</v>
          </cell>
          <cell r="N18">
            <v>264.72000000000003</v>
          </cell>
          <cell r="O18">
            <v>290.31</v>
          </cell>
          <cell r="P18">
            <v>298.33</v>
          </cell>
          <cell r="Q18">
            <v>300.47000000000003</v>
          </cell>
          <cell r="R18">
            <v>306.38</v>
          </cell>
          <cell r="S18">
            <v>327.43</v>
          </cell>
          <cell r="T18">
            <v>326.04000000000002</v>
          </cell>
          <cell r="U18">
            <v>333.18</v>
          </cell>
          <cell r="V18">
            <v>330.57</v>
          </cell>
          <cell r="W18">
            <v>346.59</v>
          </cell>
          <cell r="X18">
            <v>359.88</v>
          </cell>
          <cell r="Y18">
            <v>370.77</v>
          </cell>
          <cell r="Z18" t="str">
            <v>Cables eléctricos</v>
          </cell>
          <cell r="AA18">
            <v>374.2</v>
          </cell>
          <cell r="AB18">
            <v>370.3</v>
          </cell>
          <cell r="AC18">
            <v>386.9</v>
          </cell>
          <cell r="AD18">
            <v>396.55</v>
          </cell>
          <cell r="AE18">
            <v>394.8</v>
          </cell>
          <cell r="AF18">
            <v>390.28</v>
          </cell>
          <cell r="AG18">
            <v>391.02</v>
          </cell>
          <cell r="AH18">
            <v>401.14</v>
          </cell>
          <cell r="AI18">
            <v>411.94</v>
          </cell>
          <cell r="AJ18">
            <v>420.95</v>
          </cell>
          <cell r="AK18">
            <v>443.25</v>
          </cell>
          <cell r="AL18">
            <v>459.03</v>
          </cell>
          <cell r="AM18" t="str">
            <v>Cables eléctricos</v>
          </cell>
          <cell r="AN18">
            <v>474.97</v>
          </cell>
          <cell r="AO18">
            <v>496.8</v>
          </cell>
          <cell r="AP18">
            <v>508.55</v>
          </cell>
          <cell r="AQ18">
            <v>560.79999999999995</v>
          </cell>
          <cell r="AR18">
            <v>687.66</v>
          </cell>
          <cell r="AS18">
            <v>709.96</v>
          </cell>
          <cell r="AT18">
            <v>695.35</v>
          </cell>
          <cell r="AU18">
            <v>762.65</v>
          </cell>
        </row>
        <row r="19">
          <cell r="B19">
            <v>283.58</v>
          </cell>
          <cell r="C19">
            <v>283.58</v>
          </cell>
          <cell r="D19">
            <v>280.54000000000002</v>
          </cell>
          <cell r="E19">
            <v>280.54000000000002</v>
          </cell>
          <cell r="F19">
            <v>280.54000000000002</v>
          </cell>
          <cell r="G19">
            <v>280.54000000000002</v>
          </cell>
          <cell r="H19">
            <v>280.54000000000002</v>
          </cell>
          <cell r="I19">
            <v>285.81</v>
          </cell>
          <cell r="M19" t="str">
            <v>Columnas alumbrado</v>
          </cell>
          <cell r="N19">
            <v>289.45</v>
          </cell>
          <cell r="O19">
            <v>326.10000000000002</v>
          </cell>
          <cell r="P19">
            <v>340.55</v>
          </cell>
          <cell r="Q19">
            <v>350.74</v>
          </cell>
          <cell r="R19">
            <v>353.38</v>
          </cell>
          <cell r="S19">
            <v>368.31</v>
          </cell>
          <cell r="T19">
            <v>364.74</v>
          </cell>
          <cell r="U19">
            <v>364.76</v>
          </cell>
          <cell r="V19">
            <v>368.31</v>
          </cell>
          <cell r="W19">
            <v>371.65</v>
          </cell>
          <cell r="X19">
            <v>388.01</v>
          </cell>
          <cell r="Y19">
            <v>388.96</v>
          </cell>
          <cell r="Z19" t="str">
            <v>Columnas alumbrado</v>
          </cell>
          <cell r="AA19">
            <v>388.96</v>
          </cell>
          <cell r="AB19">
            <v>388.96</v>
          </cell>
          <cell r="AC19">
            <v>388.96</v>
          </cell>
          <cell r="AD19">
            <v>366.57</v>
          </cell>
          <cell r="AE19">
            <v>366.57</v>
          </cell>
          <cell r="AF19">
            <v>366.57</v>
          </cell>
          <cell r="AG19">
            <v>368.54</v>
          </cell>
          <cell r="AH19">
            <v>374.34</v>
          </cell>
          <cell r="AI19">
            <v>374.34</v>
          </cell>
          <cell r="AJ19">
            <v>374.31</v>
          </cell>
          <cell r="AK19">
            <v>374.31</v>
          </cell>
          <cell r="AL19">
            <v>374.31</v>
          </cell>
          <cell r="AM19" t="str">
            <v>Columnas alumbrado</v>
          </cell>
          <cell r="AN19">
            <v>375.42</v>
          </cell>
          <cell r="AO19">
            <v>375.42</v>
          </cell>
          <cell r="AP19">
            <v>376.7</v>
          </cell>
          <cell r="AQ19">
            <v>376.7</v>
          </cell>
          <cell r="AR19">
            <v>376.7</v>
          </cell>
          <cell r="AS19">
            <v>376.7</v>
          </cell>
          <cell r="AT19">
            <v>376.7</v>
          </cell>
          <cell r="AU19">
            <v>376.7</v>
          </cell>
        </row>
        <row r="20">
          <cell r="B20">
            <v>1553.25</v>
          </cell>
          <cell r="C20">
            <v>1539.59</v>
          </cell>
          <cell r="D20">
            <v>1536.98</v>
          </cell>
          <cell r="E20">
            <v>1530.45</v>
          </cell>
          <cell r="F20">
            <v>1530.53</v>
          </cell>
          <cell r="G20">
            <v>1533.36</v>
          </cell>
          <cell r="H20">
            <v>1577</v>
          </cell>
          <cell r="I20">
            <v>1603.16</v>
          </cell>
          <cell r="M20" t="str">
            <v>Barandas metálicas</v>
          </cell>
          <cell r="N20">
            <v>1653.34</v>
          </cell>
          <cell r="O20">
            <v>1806.26</v>
          </cell>
          <cell r="P20">
            <v>2054.46</v>
          </cell>
          <cell r="Q20">
            <v>2131.27</v>
          </cell>
          <cell r="R20">
            <v>2154.29</v>
          </cell>
          <cell r="S20">
            <v>2234.33</v>
          </cell>
          <cell r="T20">
            <v>2228.9899999999998</v>
          </cell>
          <cell r="U20">
            <v>2238.08</v>
          </cell>
          <cell r="V20">
            <v>2228.25</v>
          </cell>
          <cell r="W20">
            <v>2243.25</v>
          </cell>
          <cell r="X20">
            <v>2300.3200000000002</v>
          </cell>
          <cell r="Y20">
            <v>2301.2800000000002</v>
          </cell>
          <cell r="Z20" t="str">
            <v>Barandas metálicas</v>
          </cell>
          <cell r="AA20">
            <v>2295.4899999999998</v>
          </cell>
          <cell r="AB20">
            <v>2337.67</v>
          </cell>
          <cell r="AC20">
            <v>2343.5100000000002</v>
          </cell>
          <cell r="AD20">
            <v>2349.7800000000002</v>
          </cell>
          <cell r="AE20">
            <v>2346.98</v>
          </cell>
          <cell r="AF20">
            <v>2346.02</v>
          </cell>
          <cell r="AG20">
            <v>2345.34</v>
          </cell>
          <cell r="AH20">
            <v>2345.54</v>
          </cell>
          <cell r="AI20">
            <v>2345.63</v>
          </cell>
          <cell r="AJ20">
            <v>2337.4299999999998</v>
          </cell>
          <cell r="AK20">
            <v>2340.71</v>
          </cell>
          <cell r="AL20">
            <v>2351.6</v>
          </cell>
          <cell r="AM20" t="str">
            <v>Barandas metálicas</v>
          </cell>
          <cell r="AN20">
            <v>2373.7199999999998</v>
          </cell>
          <cell r="AO20">
            <v>2404.9699999999998</v>
          </cell>
          <cell r="AP20">
            <v>2431.9</v>
          </cell>
          <cell r="AQ20">
            <v>2438.0300000000002</v>
          </cell>
          <cell r="AR20">
            <v>2449.5500000000002</v>
          </cell>
          <cell r="AS20">
            <v>2454.7600000000002</v>
          </cell>
          <cell r="AT20">
            <v>2448.19</v>
          </cell>
          <cell r="AU20">
            <v>2460</v>
          </cell>
        </row>
        <row r="21">
          <cell r="M21" t="str">
            <v>TRANSPORTES: D.T.</v>
          </cell>
          <cell r="Z21" t="str">
            <v>TRANSPORTES: D.T.</v>
          </cell>
          <cell r="AM21" t="str">
            <v>TRANSPORTES: D.T.</v>
          </cell>
        </row>
        <row r="22">
          <cell r="B22">
            <v>0.151</v>
          </cell>
          <cell r="C22">
            <v>0.151</v>
          </cell>
          <cell r="D22">
            <v>0.153</v>
          </cell>
          <cell r="E22">
            <v>0.14699999999999999</v>
          </cell>
          <cell r="F22">
            <v>0.14799999999999999</v>
          </cell>
          <cell r="G22">
            <v>0.14799999999999999</v>
          </cell>
          <cell r="H22">
            <v>0.14899999999999999</v>
          </cell>
          <cell r="I22">
            <v>0.15</v>
          </cell>
          <cell r="M22" t="str">
            <v>300 km</v>
          </cell>
          <cell r="N22">
            <v>0.14799999999999999</v>
          </cell>
          <cell r="O22">
            <v>0.151</v>
          </cell>
          <cell r="P22">
            <v>0.152</v>
          </cell>
          <cell r="Q22">
            <v>0.152</v>
          </cell>
          <cell r="R22">
            <v>0.153</v>
          </cell>
          <cell r="S22">
            <v>0.154</v>
          </cell>
          <cell r="T22">
            <v>0.158</v>
          </cell>
          <cell r="U22">
            <v>0.16</v>
          </cell>
          <cell r="V22">
            <v>0.16</v>
          </cell>
          <cell r="W22">
            <v>0.16</v>
          </cell>
          <cell r="X22">
            <v>0.161</v>
          </cell>
          <cell r="Y22">
            <v>0.161</v>
          </cell>
          <cell r="Z22" t="str">
            <v>300 km</v>
          </cell>
          <cell r="AA22">
            <v>0.16500000000000001</v>
          </cell>
          <cell r="AB22">
            <v>0.16500000000000001</v>
          </cell>
          <cell r="AC22">
            <v>0.16700000000000001</v>
          </cell>
          <cell r="AD22">
            <v>0.16900000000000001</v>
          </cell>
          <cell r="AE22">
            <v>0.16900000000000001</v>
          </cell>
          <cell r="AF22">
            <v>0.17399999999999999</v>
          </cell>
          <cell r="AG22">
            <v>0.17399999999999999</v>
          </cell>
          <cell r="AH22">
            <v>0.17499999999999999</v>
          </cell>
          <cell r="AI22">
            <v>0.17599999999999999</v>
          </cell>
          <cell r="AJ22">
            <v>0.17899999999999999</v>
          </cell>
          <cell r="AK22">
            <v>0.182</v>
          </cell>
          <cell r="AL22">
            <v>0.182</v>
          </cell>
          <cell r="AM22" t="str">
            <v>300 km</v>
          </cell>
          <cell r="AN22">
            <v>0.185</v>
          </cell>
          <cell r="AO22">
            <v>0.185</v>
          </cell>
          <cell r="AP22">
            <v>0.186</v>
          </cell>
          <cell r="AQ22">
            <v>0.189</v>
          </cell>
          <cell r="AR22">
            <v>0.19</v>
          </cell>
          <cell r="AS22">
            <v>0.191</v>
          </cell>
          <cell r="AT22">
            <v>0.19400000000000001</v>
          </cell>
          <cell r="AU22">
            <v>0.19400000000000001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stantes"/>
      <sheetName val="MdeO"/>
      <sheetName val="Ins"/>
      <sheetName val="Equipos"/>
      <sheetName val="Varios"/>
      <sheetName val="Referencias"/>
    </sheetNames>
    <sheetDataSet>
      <sheetData sheetId="0">
        <row r="5">
          <cell r="B5" t="str">
            <v>Licitación Pública Nro 25 / 03  -  Administración General de Vialidad Provincial</v>
          </cell>
        </row>
      </sheetData>
      <sheetData sheetId="1"/>
      <sheetData sheetId="2"/>
      <sheetData sheetId="3"/>
      <sheetData sheetId="4"/>
      <sheetData sheetId="5"/>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EQUIPOS1"/>
      <sheetName val="Gráfico1"/>
      <sheetName val="PDT"/>
      <sheetName val="PRESUPUESTO"/>
      <sheetName val="PCot"/>
      <sheetName val="Análisis"/>
      <sheetName val="Material"/>
      <sheetName val="Equipo"/>
      <sheetName val="M.deO."/>
      <sheetName val="Hoja1"/>
      <sheetName val="An Mat"/>
    </sheetNames>
    <sheetDataSet>
      <sheetData sheetId="0"/>
      <sheetData sheetId="1" refreshError="1"/>
      <sheetData sheetId="2"/>
      <sheetData sheetId="3"/>
      <sheetData sheetId="4"/>
      <sheetData sheetId="5"/>
      <sheetData sheetId="6"/>
      <sheetData sheetId="7"/>
      <sheetData sheetId="8"/>
      <sheetData sheetId="9"/>
      <sheetData sheetId="10"/>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HV"/>
      <sheetName val="Ind"/>
      <sheetName val="Coef Res"/>
      <sheetName val="Plan Trab"/>
      <sheetName val="Equip"/>
      <sheetName val="Bco"/>
      <sheetName val="Mdo"/>
      <sheetName val="Mat"/>
      <sheetName val="Pr"/>
      <sheetName val="CV"/>
      <sheetName val="1"/>
      <sheetName val="2a"/>
      <sheetName val="2b"/>
      <sheetName val="2c"/>
      <sheetName val="2d"/>
      <sheetName val="3"/>
      <sheetName val="4"/>
      <sheetName val="5a"/>
      <sheetName val="5b"/>
      <sheetName val="5c"/>
      <sheetName val="5d"/>
      <sheetName val="6"/>
      <sheetName val="7"/>
      <sheetName val="8"/>
      <sheetName val="9"/>
      <sheetName val="10"/>
      <sheetName val="11"/>
      <sheetName val="12"/>
      <sheetName val="13"/>
      <sheetName val="14"/>
      <sheetName val="15"/>
      <sheetName val="16"/>
      <sheetName val="17"/>
      <sheetName val="18"/>
      <sheetName val="19a"/>
      <sheetName val="19b"/>
      <sheetName val="19c"/>
      <sheetName val="19d"/>
      <sheetName val="19e"/>
      <sheetName val="20"/>
      <sheetName val="21"/>
      <sheetName val="22"/>
      <sheetName val="23"/>
      <sheetName val="24"/>
      <sheetName val="25"/>
      <sheetName val="26"/>
      <sheetName val="27"/>
      <sheetName val="28"/>
      <sheetName val="29"/>
    </sheetNames>
    <sheetDataSet>
      <sheetData sheetId="0" refreshError="1"/>
      <sheetData sheetId="1" refreshError="1"/>
      <sheetData sheetId="2" refreshError="1"/>
      <sheetData sheetId="3" refreshError="1"/>
      <sheetData sheetId="4" refreshError="1"/>
      <sheetData sheetId="5" refreshError="1">
        <row r="13">
          <cell r="B13">
            <v>0</v>
          </cell>
          <cell r="D13" t="str">
            <v>. . . . . . . . . . . . . . . . . . . . . .</v>
          </cell>
          <cell r="F13">
            <v>0</v>
          </cell>
          <cell r="G13">
            <v>0</v>
          </cell>
          <cell r="H13">
            <v>0</v>
          </cell>
        </row>
        <row r="14">
          <cell r="B14">
            <v>1</v>
          </cell>
          <cell r="C14" t="str">
            <v>00-55</v>
          </cell>
          <cell r="D14" t="str">
            <v>Automóvi</v>
          </cell>
          <cell r="E14" t="str">
            <v>VW 1500</v>
          </cell>
          <cell r="F14">
            <v>12960</v>
          </cell>
          <cell r="G14">
            <v>12960</v>
          </cell>
          <cell r="H14">
            <v>60</v>
          </cell>
        </row>
        <row r="15">
          <cell r="B15">
            <v>2</v>
          </cell>
          <cell r="C15" t="str">
            <v>02/1-139</v>
          </cell>
          <cell r="D15" t="str">
            <v>Camioneta</v>
          </cell>
          <cell r="E15" t="str">
            <v>Peugeot 504</v>
          </cell>
          <cell r="F15">
            <v>19800</v>
          </cell>
          <cell r="G15">
            <v>19800</v>
          </cell>
          <cell r="H15">
            <v>90</v>
          </cell>
        </row>
        <row r="16">
          <cell r="B16">
            <v>3</v>
          </cell>
          <cell r="C16" t="str">
            <v>02/1-140</v>
          </cell>
          <cell r="D16" t="str">
            <v>Camioneta</v>
          </cell>
          <cell r="E16" t="str">
            <v>Peugeot 504 (2)</v>
          </cell>
          <cell r="F16">
            <v>16134</v>
          </cell>
          <cell r="G16">
            <v>16134</v>
          </cell>
          <cell r="H16">
            <v>90</v>
          </cell>
        </row>
        <row r="17">
          <cell r="B17">
            <v>4</v>
          </cell>
          <cell r="C17" t="str">
            <v>02/1-148</v>
          </cell>
          <cell r="D17" t="str">
            <v>Camioneta</v>
          </cell>
          <cell r="E17" t="str">
            <v>VW Saveiro</v>
          </cell>
          <cell r="F17">
            <v>13000</v>
          </cell>
          <cell r="G17">
            <v>13000</v>
          </cell>
          <cell r="H17">
            <v>60</v>
          </cell>
        </row>
        <row r="18">
          <cell r="B18">
            <v>5</v>
          </cell>
          <cell r="C18" t="str">
            <v>02/1-150</v>
          </cell>
          <cell r="D18" t="str">
            <v>Camioneta</v>
          </cell>
          <cell r="E18" t="str">
            <v>Ford F-100 Diesel</v>
          </cell>
          <cell r="F18">
            <v>25290</v>
          </cell>
          <cell r="G18">
            <v>25290</v>
          </cell>
          <cell r="H18">
            <v>90</v>
          </cell>
        </row>
        <row r="19">
          <cell r="B19">
            <v>6</v>
          </cell>
          <cell r="C19" t="str">
            <v>02/1-152</v>
          </cell>
          <cell r="D19" t="str">
            <v>Camioneta</v>
          </cell>
          <cell r="E19" t="str">
            <v>Ford F-100 Naftera</v>
          </cell>
          <cell r="F19">
            <v>19000</v>
          </cell>
          <cell r="G19">
            <v>19000</v>
          </cell>
          <cell r="H19">
            <v>132</v>
          </cell>
        </row>
        <row r="20">
          <cell r="B20">
            <v>7</v>
          </cell>
          <cell r="C20" t="str">
            <v>04-136</v>
          </cell>
          <cell r="D20" t="str">
            <v>Camion Volcador</v>
          </cell>
          <cell r="E20" t="str">
            <v>Ford F-7000</v>
          </cell>
          <cell r="F20">
            <v>59000</v>
          </cell>
          <cell r="G20">
            <v>59000</v>
          </cell>
          <cell r="H20">
            <v>134</v>
          </cell>
        </row>
        <row r="21">
          <cell r="B21">
            <v>8</v>
          </cell>
          <cell r="C21" t="str">
            <v>04-162</v>
          </cell>
          <cell r="D21" t="str">
            <v>Camion Volcador</v>
          </cell>
          <cell r="E21" t="str">
            <v>M.Benz LK 1618</v>
          </cell>
          <cell r="F21">
            <v>65000</v>
          </cell>
          <cell r="G21">
            <v>65000</v>
          </cell>
          <cell r="H21">
            <v>150</v>
          </cell>
        </row>
        <row r="22">
          <cell r="B22">
            <v>9</v>
          </cell>
          <cell r="C22" t="str">
            <v>05/1-16</v>
          </cell>
          <cell r="D22" t="str">
            <v>Camion Volcador</v>
          </cell>
          <cell r="E22" t="str">
            <v>P.Euclid R-35</v>
          </cell>
          <cell r="F22">
            <v>390000</v>
          </cell>
          <cell r="G22">
            <v>390000</v>
          </cell>
          <cell r="H22">
            <v>420</v>
          </cell>
        </row>
        <row r="23">
          <cell r="B23">
            <v>10</v>
          </cell>
          <cell r="C23" t="str">
            <v>06/1-07</v>
          </cell>
          <cell r="D23" t="str">
            <v>Camión Regador de Asfalto</v>
          </cell>
          <cell r="E23" t="str">
            <v>Ford F-7000</v>
          </cell>
          <cell r="F23">
            <v>75000</v>
          </cell>
          <cell r="G23">
            <v>75000</v>
          </cell>
          <cell r="H23">
            <v>204</v>
          </cell>
        </row>
        <row r="24">
          <cell r="B24">
            <v>11</v>
          </cell>
          <cell r="C24" t="str">
            <v>06/1-08</v>
          </cell>
          <cell r="D24" t="str">
            <v>Camión Regador de Asfalto</v>
          </cell>
          <cell r="E24" t="str">
            <v>Ford F-14000</v>
          </cell>
          <cell r="F24">
            <v>68515</v>
          </cell>
          <cell r="G24">
            <v>68515</v>
          </cell>
          <cell r="H24">
            <v>160</v>
          </cell>
        </row>
        <row r="25">
          <cell r="B25">
            <v>12</v>
          </cell>
          <cell r="C25" t="str">
            <v>06/5-06</v>
          </cell>
          <cell r="D25" t="str">
            <v>Camión Regador de Agua</v>
          </cell>
          <cell r="E25" t="str">
            <v>Ford F-7000</v>
          </cell>
          <cell r="F25">
            <v>59000</v>
          </cell>
          <cell r="G25">
            <v>59000</v>
          </cell>
          <cell r="H25">
            <v>134</v>
          </cell>
        </row>
        <row r="26">
          <cell r="B26">
            <v>13</v>
          </cell>
          <cell r="C26" t="str">
            <v>06/7-01</v>
          </cell>
          <cell r="D26" t="str">
            <v>Camión Mixer</v>
          </cell>
          <cell r="E26" t="str">
            <v>M.Benz 2318</v>
          </cell>
          <cell r="F26">
            <v>100000</v>
          </cell>
          <cell r="G26">
            <v>100000</v>
          </cell>
          <cell r="H26">
            <v>250</v>
          </cell>
        </row>
        <row r="27">
          <cell r="B27">
            <v>14</v>
          </cell>
          <cell r="C27" t="str">
            <v>06/9-34</v>
          </cell>
          <cell r="D27" t="str">
            <v>Plataforma Mantenimiento</v>
          </cell>
          <cell r="E27" t="str">
            <v>Ford F-7000</v>
          </cell>
          <cell r="F27">
            <v>75000</v>
          </cell>
          <cell r="G27">
            <v>75000</v>
          </cell>
          <cell r="H27">
            <v>134</v>
          </cell>
        </row>
        <row r="28">
          <cell r="B28">
            <v>15</v>
          </cell>
          <cell r="C28" t="str">
            <v>08-06</v>
          </cell>
          <cell r="D28" t="str">
            <v>Camión</v>
          </cell>
          <cell r="E28" t="str">
            <v>Scania III</v>
          </cell>
          <cell r="F28">
            <v>85000</v>
          </cell>
          <cell r="G28">
            <v>85000</v>
          </cell>
          <cell r="H28">
            <v>305</v>
          </cell>
        </row>
        <row r="29">
          <cell r="B29">
            <v>16</v>
          </cell>
          <cell r="C29" t="str">
            <v>08-07</v>
          </cell>
          <cell r="D29" t="str">
            <v>Camión</v>
          </cell>
          <cell r="E29" t="str">
            <v>M.Benz LK 1618</v>
          </cell>
          <cell r="F29">
            <v>63000</v>
          </cell>
          <cell r="G29">
            <v>63000</v>
          </cell>
          <cell r="H29">
            <v>150</v>
          </cell>
        </row>
        <row r="30">
          <cell r="B30">
            <v>17</v>
          </cell>
          <cell r="C30" t="str">
            <v>08/1-05</v>
          </cell>
          <cell r="D30" t="str">
            <v>Semi P.</v>
          </cell>
          <cell r="E30" t="str">
            <v>Fruehauf</v>
          </cell>
          <cell r="F30">
            <v>15300</v>
          </cell>
          <cell r="G30">
            <v>15300</v>
          </cell>
          <cell r="H30">
            <v>0</v>
          </cell>
        </row>
        <row r="31">
          <cell r="B31">
            <v>18</v>
          </cell>
          <cell r="C31" t="str">
            <v>08/1-10</v>
          </cell>
          <cell r="D31" t="str">
            <v>Semi Volcador</v>
          </cell>
          <cell r="E31" t="str">
            <v>Randon</v>
          </cell>
          <cell r="F31">
            <v>25000</v>
          </cell>
          <cell r="G31">
            <v>25000</v>
          </cell>
          <cell r="H31">
            <v>0</v>
          </cell>
        </row>
        <row r="32">
          <cell r="B32">
            <v>19</v>
          </cell>
          <cell r="C32" t="str">
            <v>08/2-01</v>
          </cell>
          <cell r="D32" t="str">
            <v xml:space="preserve">Semi </v>
          </cell>
          <cell r="E32" t="str">
            <v>Fab.Argent.</v>
          </cell>
          <cell r="F32">
            <v>20000</v>
          </cell>
          <cell r="G32">
            <v>20000</v>
          </cell>
          <cell r="H32">
            <v>0</v>
          </cell>
        </row>
        <row r="33">
          <cell r="B33">
            <v>20</v>
          </cell>
          <cell r="C33" t="str">
            <v>10-29</v>
          </cell>
          <cell r="D33" t="str">
            <v>Topador</v>
          </cell>
          <cell r="E33" t="str">
            <v>Caterpillar D-7 G</v>
          </cell>
          <cell r="F33">
            <v>250000</v>
          </cell>
          <cell r="G33">
            <v>250000</v>
          </cell>
          <cell r="H33">
            <v>200</v>
          </cell>
        </row>
        <row r="34">
          <cell r="B34">
            <v>21</v>
          </cell>
          <cell r="C34" t="str">
            <v>10-30</v>
          </cell>
          <cell r="D34" t="str">
            <v>Topador</v>
          </cell>
          <cell r="E34" t="str">
            <v>Caterpillar D-8 c/Escarificador</v>
          </cell>
          <cell r="F34">
            <v>380000</v>
          </cell>
          <cell r="G34">
            <v>380000</v>
          </cell>
          <cell r="H34">
            <v>300</v>
          </cell>
        </row>
        <row r="35">
          <cell r="B35">
            <v>22</v>
          </cell>
          <cell r="C35" t="str">
            <v>10-35</v>
          </cell>
          <cell r="D35" t="str">
            <v>Topador</v>
          </cell>
          <cell r="E35" t="str">
            <v>Komatsu D-50 A</v>
          </cell>
          <cell r="F35">
            <v>120000</v>
          </cell>
          <cell r="G35">
            <v>120000</v>
          </cell>
          <cell r="H35">
            <v>110</v>
          </cell>
        </row>
        <row r="36">
          <cell r="B36">
            <v>23</v>
          </cell>
          <cell r="C36" t="str">
            <v>10-38</v>
          </cell>
          <cell r="D36" t="str">
            <v>Topador</v>
          </cell>
          <cell r="E36" t="str">
            <v>Dresser TD 20</v>
          </cell>
          <cell r="F36">
            <v>113332</v>
          </cell>
          <cell r="G36">
            <v>113332</v>
          </cell>
          <cell r="H36">
            <v>0</v>
          </cell>
        </row>
        <row r="37">
          <cell r="B37">
            <v>24</v>
          </cell>
          <cell r="C37" t="str">
            <v>11-43</v>
          </cell>
          <cell r="D37" t="str">
            <v>Tractor</v>
          </cell>
          <cell r="E37" t="str">
            <v>Deutz A-85</v>
          </cell>
          <cell r="F37">
            <v>26000</v>
          </cell>
          <cell r="G37">
            <v>26000</v>
          </cell>
          <cell r="H37">
            <v>90</v>
          </cell>
        </row>
        <row r="38">
          <cell r="B38">
            <v>25</v>
          </cell>
          <cell r="C38" t="str">
            <v>11-45</v>
          </cell>
          <cell r="D38" t="str">
            <v>Tractor</v>
          </cell>
          <cell r="E38" t="str">
            <v>Deutz A-130</v>
          </cell>
          <cell r="F38">
            <v>35000</v>
          </cell>
          <cell r="G38">
            <v>35000</v>
          </cell>
          <cell r="H38">
            <v>130</v>
          </cell>
        </row>
        <row r="39">
          <cell r="B39">
            <v>26</v>
          </cell>
          <cell r="C39" t="str">
            <v>11-54</v>
          </cell>
          <cell r="D39" t="str">
            <v>Tractor</v>
          </cell>
          <cell r="E39" t="str">
            <v>Deutz A-144</v>
          </cell>
          <cell r="F39">
            <v>35000</v>
          </cell>
          <cell r="G39">
            <v>35000</v>
          </cell>
          <cell r="H39">
            <v>145</v>
          </cell>
        </row>
        <row r="40">
          <cell r="B40">
            <v>27</v>
          </cell>
          <cell r="C40" t="str">
            <v>11-56</v>
          </cell>
          <cell r="D40" t="str">
            <v>Tractor</v>
          </cell>
          <cell r="E40" t="str">
            <v>Goldoni 928</v>
          </cell>
          <cell r="F40">
            <v>14300</v>
          </cell>
          <cell r="G40">
            <v>14300</v>
          </cell>
          <cell r="H40">
            <v>28</v>
          </cell>
        </row>
        <row r="41">
          <cell r="B41">
            <v>28</v>
          </cell>
          <cell r="C41" t="str">
            <v>11-57</v>
          </cell>
          <cell r="D41" t="str">
            <v>Tractor</v>
          </cell>
          <cell r="E41" t="str">
            <v>Deutz AX 4-160</v>
          </cell>
          <cell r="F41">
            <v>45000</v>
          </cell>
          <cell r="G41">
            <v>45000</v>
          </cell>
          <cell r="H41">
            <v>180</v>
          </cell>
        </row>
        <row r="42">
          <cell r="B42">
            <v>29</v>
          </cell>
          <cell r="C42" t="str">
            <v>11-58</v>
          </cell>
          <cell r="D42" t="str">
            <v>Tractor</v>
          </cell>
          <cell r="E42" t="str">
            <v>Deutz AX 4-190</v>
          </cell>
          <cell r="F42">
            <v>63172</v>
          </cell>
          <cell r="G42">
            <v>63172</v>
          </cell>
          <cell r="H42">
            <v>190</v>
          </cell>
        </row>
        <row r="43">
          <cell r="B43">
            <v>30</v>
          </cell>
          <cell r="C43" t="str">
            <v>11-59</v>
          </cell>
          <cell r="D43" t="str">
            <v>Tractor</v>
          </cell>
          <cell r="E43" t="str">
            <v>Deutz AX 4-120L</v>
          </cell>
          <cell r="F43">
            <v>29400</v>
          </cell>
          <cell r="G43">
            <v>29400</v>
          </cell>
          <cell r="H43">
            <v>120</v>
          </cell>
        </row>
        <row r="44">
          <cell r="B44">
            <v>31</v>
          </cell>
          <cell r="C44" t="str">
            <v>14-29</v>
          </cell>
          <cell r="D44" t="str">
            <v>Motoniveladora</v>
          </cell>
          <cell r="E44" t="str">
            <v>HWB 165</v>
          </cell>
          <cell r="F44">
            <v>95000</v>
          </cell>
          <cell r="G44">
            <v>95000</v>
          </cell>
          <cell r="H44">
            <v>165</v>
          </cell>
        </row>
        <row r="45">
          <cell r="B45">
            <v>32</v>
          </cell>
          <cell r="C45" t="str">
            <v>14-34</v>
          </cell>
          <cell r="D45" t="str">
            <v>Motoniveladora</v>
          </cell>
          <cell r="E45" t="str">
            <v>HWB 225</v>
          </cell>
          <cell r="F45">
            <v>132000</v>
          </cell>
          <cell r="G45">
            <v>132000</v>
          </cell>
          <cell r="H45">
            <v>225</v>
          </cell>
        </row>
        <row r="46">
          <cell r="B46">
            <v>33</v>
          </cell>
          <cell r="C46" t="str">
            <v>14-37</v>
          </cell>
          <cell r="D46" t="str">
            <v>Motoniveladora</v>
          </cell>
          <cell r="E46" t="str">
            <v>Dresser A855</v>
          </cell>
          <cell r="F46">
            <v>95000</v>
          </cell>
          <cell r="G46">
            <v>95000</v>
          </cell>
          <cell r="H46">
            <v>177</v>
          </cell>
        </row>
        <row r="47">
          <cell r="B47">
            <v>34</v>
          </cell>
          <cell r="C47" t="str">
            <v>19-10</v>
          </cell>
          <cell r="D47" t="str">
            <v>Cargador Frontal</v>
          </cell>
          <cell r="E47" t="str">
            <v>Caterpillar 950</v>
          </cell>
          <cell r="F47">
            <v>125000</v>
          </cell>
          <cell r="G47">
            <v>125000</v>
          </cell>
          <cell r="H47">
            <v>180</v>
          </cell>
        </row>
        <row r="48">
          <cell r="B48">
            <v>35</v>
          </cell>
          <cell r="C48" t="str">
            <v>19-39</v>
          </cell>
          <cell r="D48" t="str">
            <v>Cargador Frontal c/Retro</v>
          </cell>
          <cell r="E48" t="str">
            <v>M.Ferguson MF86</v>
          </cell>
          <cell r="F48">
            <v>49000</v>
          </cell>
          <cell r="G48">
            <v>49000</v>
          </cell>
          <cell r="H48">
            <v>77</v>
          </cell>
        </row>
        <row r="49">
          <cell r="B49">
            <v>36</v>
          </cell>
          <cell r="C49" t="str">
            <v>19-40</v>
          </cell>
          <cell r="D49" t="str">
            <v>Cargador Frontal</v>
          </cell>
          <cell r="E49" t="str">
            <v>Dresser 538</v>
          </cell>
          <cell r="F49">
            <v>147032</v>
          </cell>
          <cell r="G49">
            <v>147032</v>
          </cell>
          <cell r="H49">
            <v>196</v>
          </cell>
        </row>
        <row r="50">
          <cell r="B50">
            <v>37</v>
          </cell>
          <cell r="C50" t="str">
            <v>19-41</v>
          </cell>
          <cell r="D50" t="str">
            <v>Cargador Frontal</v>
          </cell>
          <cell r="E50" t="str">
            <v>Dresser 532</v>
          </cell>
          <cell r="F50">
            <v>119947</v>
          </cell>
          <cell r="G50">
            <v>119947</v>
          </cell>
          <cell r="H50">
            <v>186</v>
          </cell>
        </row>
        <row r="51">
          <cell r="B51">
            <v>38</v>
          </cell>
          <cell r="C51" t="str">
            <v>19-46</v>
          </cell>
          <cell r="D51" t="str">
            <v xml:space="preserve">Cargadora Mini </v>
          </cell>
          <cell r="E51" t="str">
            <v>Mustang 2040</v>
          </cell>
          <cell r="F51">
            <v>36833</v>
          </cell>
          <cell r="G51">
            <v>36833</v>
          </cell>
          <cell r="H51">
            <v>50</v>
          </cell>
        </row>
        <row r="52">
          <cell r="B52">
            <v>39</v>
          </cell>
          <cell r="C52" t="str">
            <v>19-47</v>
          </cell>
          <cell r="D52" t="str">
            <v>Cargador Frontal</v>
          </cell>
          <cell r="E52" t="str">
            <v>Caterpillar 938 G</v>
          </cell>
          <cell r="F52">
            <v>146448</v>
          </cell>
          <cell r="G52">
            <v>146448</v>
          </cell>
          <cell r="H52">
            <v>145</v>
          </cell>
        </row>
        <row r="53">
          <cell r="B53">
            <v>40</v>
          </cell>
          <cell r="C53" t="str">
            <v>20-01</v>
          </cell>
          <cell r="D53" t="str">
            <v xml:space="preserve">Grúa Móvil </v>
          </cell>
          <cell r="E53" t="str">
            <v>Koehring</v>
          </cell>
          <cell r="F53">
            <v>100000</v>
          </cell>
          <cell r="G53">
            <v>100000</v>
          </cell>
          <cell r="H53">
            <v>90</v>
          </cell>
        </row>
        <row r="54">
          <cell r="B54">
            <v>41</v>
          </cell>
          <cell r="C54" t="str">
            <v>20-14</v>
          </cell>
          <cell r="D54" t="str">
            <v xml:space="preserve">Retroexcavadora </v>
          </cell>
          <cell r="E54" t="str">
            <v>Hidromac H-115</v>
          </cell>
          <cell r="F54">
            <v>120000</v>
          </cell>
          <cell r="G54">
            <v>120000</v>
          </cell>
          <cell r="H54">
            <v>150</v>
          </cell>
        </row>
        <row r="55">
          <cell r="B55">
            <v>42</v>
          </cell>
          <cell r="C55" t="str">
            <v>20-15</v>
          </cell>
          <cell r="D55" t="str">
            <v xml:space="preserve">Retroexcavadora </v>
          </cell>
          <cell r="E55" t="str">
            <v>Hidromac H-145</v>
          </cell>
          <cell r="F55">
            <v>140000</v>
          </cell>
          <cell r="G55">
            <v>140000</v>
          </cell>
          <cell r="H55">
            <v>180</v>
          </cell>
        </row>
        <row r="56">
          <cell r="B56">
            <v>43</v>
          </cell>
          <cell r="C56" t="str">
            <v>20-16</v>
          </cell>
          <cell r="D56" t="str">
            <v xml:space="preserve">Retroexcavadora </v>
          </cell>
          <cell r="E56" t="str">
            <v>Hidromac H-210</v>
          </cell>
          <cell r="F56">
            <v>175000</v>
          </cell>
          <cell r="G56">
            <v>175000</v>
          </cell>
          <cell r="H56">
            <v>210</v>
          </cell>
        </row>
        <row r="57">
          <cell r="B57">
            <v>44</v>
          </cell>
          <cell r="C57" t="str">
            <v>20-17</v>
          </cell>
          <cell r="D57" t="str">
            <v xml:space="preserve">Retroexcavadora </v>
          </cell>
          <cell r="E57" t="str">
            <v>Hidromac H-75</v>
          </cell>
          <cell r="F57">
            <v>80000</v>
          </cell>
          <cell r="G57">
            <v>80000</v>
          </cell>
          <cell r="H57">
            <v>75</v>
          </cell>
        </row>
        <row r="58">
          <cell r="B58">
            <v>45</v>
          </cell>
          <cell r="C58" t="str">
            <v>20-18</v>
          </cell>
          <cell r="D58" t="str">
            <v xml:space="preserve">Retroexcavadora </v>
          </cell>
          <cell r="E58" t="str">
            <v>Hidromac H-85</v>
          </cell>
          <cell r="F58">
            <v>105000</v>
          </cell>
          <cell r="G58">
            <v>105000</v>
          </cell>
          <cell r="H58">
            <v>85</v>
          </cell>
        </row>
        <row r="59">
          <cell r="B59">
            <v>46</v>
          </cell>
          <cell r="C59" t="str">
            <v>21-05</v>
          </cell>
          <cell r="D59" t="str">
            <v>Grúa Fija</v>
          </cell>
          <cell r="E59" t="str">
            <v>Loro &amp; Parisini 260</v>
          </cell>
          <cell r="F59">
            <v>90000</v>
          </cell>
          <cell r="G59">
            <v>90000</v>
          </cell>
          <cell r="H59">
            <v>25</v>
          </cell>
        </row>
        <row r="60">
          <cell r="B60">
            <v>47</v>
          </cell>
          <cell r="C60" t="str">
            <v>21/1-02</v>
          </cell>
          <cell r="D60" t="str">
            <v xml:space="preserve">Grúa Móvil </v>
          </cell>
          <cell r="E60" t="str">
            <v>Cranemobile HC15</v>
          </cell>
          <cell r="F60">
            <v>45000</v>
          </cell>
          <cell r="G60">
            <v>45000</v>
          </cell>
          <cell r="H60">
            <v>136</v>
          </cell>
        </row>
        <row r="61">
          <cell r="B61">
            <v>48</v>
          </cell>
          <cell r="C61" t="str">
            <v>21/1-05</v>
          </cell>
          <cell r="D61" t="str">
            <v xml:space="preserve">Grúa Móvil </v>
          </cell>
          <cell r="E61" t="str">
            <v>Bucyrus Erie-22B</v>
          </cell>
          <cell r="F61">
            <v>150000</v>
          </cell>
          <cell r="G61">
            <v>150000</v>
          </cell>
          <cell r="H61">
            <v>130</v>
          </cell>
        </row>
        <row r="62">
          <cell r="B62">
            <v>49</v>
          </cell>
          <cell r="C62" t="str">
            <v>27-05</v>
          </cell>
          <cell r="D62" t="str">
            <v xml:space="preserve">Cortadora de Pasto </v>
          </cell>
          <cell r="E62" t="str">
            <v>Spina</v>
          </cell>
          <cell r="F62">
            <v>10000</v>
          </cell>
          <cell r="G62">
            <v>10000</v>
          </cell>
          <cell r="H62">
            <v>0</v>
          </cell>
        </row>
        <row r="63">
          <cell r="B63">
            <v>50</v>
          </cell>
          <cell r="C63" t="str">
            <v>27-06</v>
          </cell>
          <cell r="D63" t="str">
            <v xml:space="preserve">Cortadora de Pasto </v>
          </cell>
          <cell r="E63" t="str">
            <v>Tooling LT 155</v>
          </cell>
          <cell r="F63">
            <v>1665</v>
          </cell>
          <cell r="G63">
            <v>1665</v>
          </cell>
          <cell r="H63">
            <v>0</v>
          </cell>
        </row>
        <row r="64">
          <cell r="B64">
            <v>51</v>
          </cell>
          <cell r="C64" t="str">
            <v>27-07</v>
          </cell>
          <cell r="D64" t="str">
            <v xml:space="preserve">Cortadora de Pasto </v>
          </cell>
          <cell r="E64" t="str">
            <v>Tooling CF 450</v>
          </cell>
          <cell r="F64">
            <v>6861</v>
          </cell>
          <cell r="G64">
            <v>6861</v>
          </cell>
          <cell r="H64">
            <v>0</v>
          </cell>
        </row>
        <row r="65">
          <cell r="B65">
            <v>52</v>
          </cell>
          <cell r="C65" t="str">
            <v>29-12</v>
          </cell>
          <cell r="D65" t="str">
            <v>Volquete</v>
          </cell>
          <cell r="E65" t="str">
            <v>Dimaq V-6</v>
          </cell>
          <cell r="F65">
            <v>10800</v>
          </cell>
          <cell r="G65">
            <v>10800</v>
          </cell>
          <cell r="H65">
            <v>30</v>
          </cell>
        </row>
        <row r="66">
          <cell r="B66">
            <v>53</v>
          </cell>
          <cell r="C66" t="str">
            <v>32/1-05</v>
          </cell>
          <cell r="D66" t="str">
            <v xml:space="preserve">Rodillo Liso  </v>
          </cell>
          <cell r="E66" t="str">
            <v>Dynapac CC 43</v>
          </cell>
          <cell r="F66">
            <v>75000</v>
          </cell>
          <cell r="G66">
            <v>75000</v>
          </cell>
          <cell r="H66">
            <v>126</v>
          </cell>
        </row>
        <row r="67">
          <cell r="B67">
            <v>54</v>
          </cell>
          <cell r="C67" t="str">
            <v>32/1-07</v>
          </cell>
          <cell r="D67" t="str">
            <v xml:space="preserve">Rodillo Liso </v>
          </cell>
          <cell r="E67" t="str">
            <v>Bomag BW 220</v>
          </cell>
          <cell r="F67">
            <v>94000</v>
          </cell>
          <cell r="G67">
            <v>94000</v>
          </cell>
          <cell r="H67">
            <v>140</v>
          </cell>
        </row>
        <row r="68">
          <cell r="B68">
            <v>55</v>
          </cell>
          <cell r="C68" t="str">
            <v>32/1-08</v>
          </cell>
          <cell r="D68" t="str">
            <v xml:space="preserve">Rodillo Liso </v>
          </cell>
          <cell r="E68" t="str">
            <v>Bomag BW 210</v>
          </cell>
          <cell r="F68">
            <v>82000</v>
          </cell>
          <cell r="G68">
            <v>82000</v>
          </cell>
          <cell r="H68">
            <v>109</v>
          </cell>
        </row>
        <row r="69">
          <cell r="B69">
            <v>56</v>
          </cell>
          <cell r="C69" t="str">
            <v>32/1-10</v>
          </cell>
          <cell r="D69" t="str">
            <v xml:space="preserve">Rodillo Liso </v>
          </cell>
          <cell r="E69" t="str">
            <v>Dynapac CA-25 PD</v>
          </cell>
          <cell r="F69">
            <v>77188</v>
          </cell>
          <cell r="G69">
            <v>77188</v>
          </cell>
          <cell r="H69">
            <v>150</v>
          </cell>
        </row>
        <row r="70">
          <cell r="B70">
            <v>57</v>
          </cell>
          <cell r="C70" t="str">
            <v>32/1-12</v>
          </cell>
          <cell r="D70" t="str">
            <v xml:space="preserve">Rodillo Liso </v>
          </cell>
          <cell r="E70" t="str">
            <v>Dynapac CC 431</v>
          </cell>
          <cell r="F70">
            <v>77500</v>
          </cell>
          <cell r="G70">
            <v>77500</v>
          </cell>
          <cell r="H70">
            <v>157</v>
          </cell>
        </row>
        <row r="71">
          <cell r="B71">
            <v>58</v>
          </cell>
          <cell r="C71" t="str">
            <v>32/1-15</v>
          </cell>
          <cell r="D71" t="str">
            <v xml:space="preserve">Rodillo Liso </v>
          </cell>
          <cell r="E71" t="str">
            <v>Dynapac CA-25 PD</v>
          </cell>
          <cell r="F71">
            <v>96656</v>
          </cell>
          <cell r="G71">
            <v>96656</v>
          </cell>
          <cell r="H71">
            <v>150</v>
          </cell>
        </row>
        <row r="72">
          <cell r="B72">
            <v>59</v>
          </cell>
          <cell r="C72" t="str">
            <v>32/1-16</v>
          </cell>
          <cell r="D72" t="str">
            <v xml:space="preserve">Rodillo Liso </v>
          </cell>
          <cell r="E72" t="str">
            <v>Dynapac CC 422</v>
          </cell>
          <cell r="F72">
            <v>106797</v>
          </cell>
          <cell r="G72">
            <v>106797</v>
          </cell>
          <cell r="H72">
            <v>120</v>
          </cell>
        </row>
        <row r="73">
          <cell r="B73">
            <v>60</v>
          </cell>
          <cell r="C73" t="str">
            <v>33-01</v>
          </cell>
          <cell r="D73" t="str">
            <v xml:space="preserve">Rodillo Pata de Cabra  </v>
          </cell>
          <cell r="E73" t="str">
            <v>Zanello 4-200 F</v>
          </cell>
          <cell r="F73">
            <v>36000</v>
          </cell>
          <cell r="G73">
            <v>36000</v>
          </cell>
          <cell r="H73">
            <v>157</v>
          </cell>
        </row>
        <row r="74">
          <cell r="B74">
            <v>61</v>
          </cell>
          <cell r="C74" t="str">
            <v>33-02</v>
          </cell>
          <cell r="D74" t="str">
            <v xml:space="preserve">Rodillo Pata de Cabra  </v>
          </cell>
          <cell r="E74" t="str">
            <v>Muller TC 15 B</v>
          </cell>
          <cell r="F74">
            <v>75000</v>
          </cell>
          <cell r="G74">
            <v>75000</v>
          </cell>
          <cell r="H74">
            <v>157</v>
          </cell>
        </row>
        <row r="75">
          <cell r="B75">
            <v>62</v>
          </cell>
          <cell r="C75" t="str">
            <v>35-26</v>
          </cell>
          <cell r="D75" t="str">
            <v xml:space="preserve">Rodillo Liso </v>
          </cell>
          <cell r="E75" t="str">
            <v>Tortone RVS 5</v>
          </cell>
          <cell r="F75">
            <v>7000</v>
          </cell>
          <cell r="G75">
            <v>7000</v>
          </cell>
          <cell r="H75">
            <v>8</v>
          </cell>
        </row>
        <row r="76">
          <cell r="B76">
            <v>63</v>
          </cell>
          <cell r="C76" t="str">
            <v>35-27</v>
          </cell>
          <cell r="D76" t="str">
            <v xml:space="preserve">Rodillo Liso </v>
          </cell>
          <cell r="E76" t="str">
            <v>Indhor RV 75</v>
          </cell>
          <cell r="F76">
            <v>8707</v>
          </cell>
          <cell r="G76">
            <v>8707</v>
          </cell>
          <cell r="H76">
            <v>8</v>
          </cell>
        </row>
        <row r="77">
          <cell r="B77">
            <v>64</v>
          </cell>
          <cell r="C77" t="str">
            <v>37/1-10</v>
          </cell>
          <cell r="D77" t="str">
            <v xml:space="preserve">Rodillo Neumático. </v>
          </cell>
          <cell r="E77" t="str">
            <v>E&amp;M CP 3000</v>
          </cell>
          <cell r="F77">
            <v>71700</v>
          </cell>
          <cell r="G77">
            <v>71700</v>
          </cell>
          <cell r="H77">
            <v>105</v>
          </cell>
        </row>
        <row r="78">
          <cell r="B78">
            <v>65</v>
          </cell>
          <cell r="C78" t="str">
            <v>37/1-12</v>
          </cell>
          <cell r="D78" t="str">
            <v xml:space="preserve">Rodillo Neumático. </v>
          </cell>
          <cell r="E78" t="str">
            <v>Dynapac CP 30</v>
          </cell>
          <cell r="F78">
            <v>80000</v>
          </cell>
          <cell r="G78">
            <v>80000</v>
          </cell>
          <cell r="H78">
            <v>125</v>
          </cell>
        </row>
        <row r="79">
          <cell r="B79">
            <v>66</v>
          </cell>
          <cell r="C79" t="str">
            <v>37/1-16</v>
          </cell>
          <cell r="D79" t="str">
            <v xml:space="preserve">Rodillo Neumático. </v>
          </cell>
          <cell r="E79" t="str">
            <v>Dynapac CP 271</v>
          </cell>
          <cell r="F79">
            <v>79525</v>
          </cell>
          <cell r="G79">
            <v>79525</v>
          </cell>
          <cell r="H79">
            <v>100</v>
          </cell>
        </row>
        <row r="80">
          <cell r="B80">
            <v>67</v>
          </cell>
          <cell r="C80" t="str">
            <v>37/2-14</v>
          </cell>
          <cell r="D80" t="str">
            <v>Rodillo Neumático Tiro</v>
          </cell>
          <cell r="E80" t="str">
            <v>Elcon RN 11</v>
          </cell>
          <cell r="F80">
            <v>10000</v>
          </cell>
          <cell r="G80">
            <v>10000</v>
          </cell>
          <cell r="H80">
            <v>0</v>
          </cell>
        </row>
        <row r="81">
          <cell r="B81">
            <v>68</v>
          </cell>
          <cell r="C81" t="str">
            <v>38-11</v>
          </cell>
          <cell r="D81" t="str">
            <v xml:space="preserve">Rodillo Pata de Cabra Tiro </v>
          </cell>
          <cell r="E81" t="str">
            <v>Elcon PC 15-2</v>
          </cell>
          <cell r="F81">
            <v>5000</v>
          </cell>
          <cell r="G81">
            <v>5000</v>
          </cell>
          <cell r="H81">
            <v>0</v>
          </cell>
        </row>
        <row r="82">
          <cell r="B82">
            <v>69</v>
          </cell>
          <cell r="C82" t="str">
            <v>38-17</v>
          </cell>
          <cell r="D82" t="str">
            <v xml:space="preserve">Rodillo Pata de Cabra Tiro </v>
          </cell>
          <cell r="E82" t="str">
            <v>Maquivial Doble</v>
          </cell>
          <cell r="F82">
            <v>10000</v>
          </cell>
          <cell r="G82">
            <v>10000</v>
          </cell>
          <cell r="H82">
            <v>0</v>
          </cell>
        </row>
        <row r="83">
          <cell r="B83">
            <v>70</v>
          </cell>
          <cell r="C83" t="str">
            <v>44-13</v>
          </cell>
          <cell r="D83" t="str">
            <v>Grupo Electrógeno</v>
          </cell>
          <cell r="E83" t="str">
            <v>Marelli SGC 854 (45 KVA)</v>
          </cell>
          <cell r="F83">
            <v>15000</v>
          </cell>
          <cell r="G83">
            <v>15000</v>
          </cell>
          <cell r="H83">
            <v>60</v>
          </cell>
        </row>
        <row r="84">
          <cell r="B84">
            <v>71</v>
          </cell>
          <cell r="C84" t="str">
            <v>44-29</v>
          </cell>
          <cell r="D84" t="str">
            <v>Grupo Electrógeno</v>
          </cell>
          <cell r="E84" t="str">
            <v>Lima 315 (315 KVA)</v>
          </cell>
          <cell r="F84">
            <v>45000</v>
          </cell>
          <cell r="G84">
            <v>45000</v>
          </cell>
          <cell r="H84">
            <v>400</v>
          </cell>
        </row>
        <row r="85">
          <cell r="B85">
            <v>72</v>
          </cell>
          <cell r="C85" t="str">
            <v>44-31</v>
          </cell>
          <cell r="D85" t="str">
            <v>Grupo Electrógeno</v>
          </cell>
          <cell r="E85" t="str">
            <v>Marelli SGL934 (137 KVA)</v>
          </cell>
          <cell r="F85">
            <v>25000</v>
          </cell>
          <cell r="G85">
            <v>25000</v>
          </cell>
          <cell r="H85">
            <v>260</v>
          </cell>
        </row>
        <row r="86">
          <cell r="B86">
            <v>73</v>
          </cell>
          <cell r="C86" t="str">
            <v>44-33</v>
          </cell>
          <cell r="D86" t="str">
            <v>Grupo Electrógeno</v>
          </cell>
          <cell r="E86" t="str">
            <v>Marelli SGC734 (32 KVA)</v>
          </cell>
          <cell r="F86">
            <v>15000</v>
          </cell>
          <cell r="G86">
            <v>15000</v>
          </cell>
          <cell r="H86">
            <v>60</v>
          </cell>
        </row>
        <row r="87">
          <cell r="B87">
            <v>74</v>
          </cell>
          <cell r="C87" t="str">
            <v>44-35</v>
          </cell>
          <cell r="D87" t="str">
            <v>Grupo Electrógeno</v>
          </cell>
          <cell r="E87" t="str">
            <v>Detroit Kato (287 KVA)</v>
          </cell>
          <cell r="F87">
            <v>35000</v>
          </cell>
          <cell r="G87">
            <v>35000</v>
          </cell>
          <cell r="H87">
            <v>300</v>
          </cell>
        </row>
        <row r="88">
          <cell r="B88">
            <v>75</v>
          </cell>
          <cell r="C88" t="str">
            <v>45-09</v>
          </cell>
          <cell r="D88" t="str">
            <v xml:space="preserve">Compresor </v>
          </cell>
          <cell r="E88" t="str">
            <v>I.Rand 900 (24 m3/min)</v>
          </cell>
          <cell r="F88">
            <v>60000</v>
          </cell>
          <cell r="G88">
            <v>60000</v>
          </cell>
          <cell r="H88">
            <v>280</v>
          </cell>
        </row>
        <row r="89">
          <cell r="B89">
            <v>76</v>
          </cell>
          <cell r="C89" t="str">
            <v>45-19</v>
          </cell>
          <cell r="D89" t="str">
            <v xml:space="preserve">Compresor </v>
          </cell>
          <cell r="E89" t="str">
            <v>Atlas Copco PR 600 (17 m3/min)</v>
          </cell>
          <cell r="F89">
            <v>45000</v>
          </cell>
          <cell r="G89">
            <v>45000</v>
          </cell>
          <cell r="H89">
            <v>170</v>
          </cell>
        </row>
        <row r="90">
          <cell r="B90">
            <v>77</v>
          </cell>
          <cell r="C90" t="str">
            <v>45-20</v>
          </cell>
          <cell r="D90" t="str">
            <v xml:space="preserve">Compresor </v>
          </cell>
          <cell r="E90" t="str">
            <v>Atlas Copco VT 4Ddb (7.5 m3/min)</v>
          </cell>
          <cell r="F90">
            <v>22000</v>
          </cell>
          <cell r="G90">
            <v>22000</v>
          </cell>
          <cell r="H90">
            <v>62</v>
          </cell>
        </row>
        <row r="91">
          <cell r="B91">
            <v>78</v>
          </cell>
          <cell r="C91" t="str">
            <v>45-22</v>
          </cell>
          <cell r="D91" t="str">
            <v xml:space="preserve">Compresor </v>
          </cell>
          <cell r="E91" t="str">
            <v>Airdin (3 m3/min)</v>
          </cell>
          <cell r="F91">
            <v>12980</v>
          </cell>
          <cell r="G91">
            <v>12980</v>
          </cell>
          <cell r="H91">
            <v>30</v>
          </cell>
        </row>
        <row r="92">
          <cell r="B92">
            <v>79</v>
          </cell>
          <cell r="C92" t="str">
            <v>47-38</v>
          </cell>
          <cell r="D92" t="str">
            <v>Motosoldadora</v>
          </cell>
          <cell r="E92" t="str">
            <v>Corradi 425</v>
          </cell>
          <cell r="F92">
            <v>5000</v>
          </cell>
          <cell r="G92">
            <v>5000</v>
          </cell>
          <cell r="H92">
            <v>74</v>
          </cell>
        </row>
        <row r="93">
          <cell r="B93">
            <v>80</v>
          </cell>
          <cell r="C93" t="str">
            <v>48-01</v>
          </cell>
          <cell r="D93" t="str">
            <v xml:space="preserve">Revocadora </v>
          </cell>
          <cell r="E93" t="str">
            <v>Aliva</v>
          </cell>
          <cell r="F93">
            <v>10300</v>
          </cell>
          <cell r="G93">
            <v>10300</v>
          </cell>
          <cell r="H93">
            <v>60</v>
          </cell>
        </row>
        <row r="94">
          <cell r="B94">
            <v>81</v>
          </cell>
          <cell r="C94" t="str">
            <v>49-02</v>
          </cell>
          <cell r="D94" t="str">
            <v xml:space="preserve">Cinta </v>
          </cell>
          <cell r="E94" t="str">
            <v>Ferroni</v>
          </cell>
          <cell r="F94">
            <v>7200</v>
          </cell>
          <cell r="G94">
            <v>7200</v>
          </cell>
          <cell r="H94">
            <v>8</v>
          </cell>
        </row>
        <row r="95">
          <cell r="B95">
            <v>82</v>
          </cell>
          <cell r="C95" t="str">
            <v>50-02</v>
          </cell>
          <cell r="D95" t="str">
            <v xml:space="preserve">Planta Estabilizado </v>
          </cell>
          <cell r="E95" t="str">
            <v>B.Greene K60</v>
          </cell>
          <cell r="F95">
            <v>150000</v>
          </cell>
          <cell r="G95">
            <v>150000</v>
          </cell>
          <cell r="H95">
            <v>0</v>
          </cell>
        </row>
        <row r="96">
          <cell r="B96">
            <v>83</v>
          </cell>
          <cell r="C96" t="str">
            <v>50-04</v>
          </cell>
          <cell r="D96" t="str">
            <v xml:space="preserve">Planta Asfáltica </v>
          </cell>
          <cell r="E96" t="str">
            <v>B.Greene K50</v>
          </cell>
          <cell r="F96">
            <v>380000</v>
          </cell>
          <cell r="G96">
            <v>380000</v>
          </cell>
          <cell r="H96">
            <v>0</v>
          </cell>
        </row>
        <row r="97">
          <cell r="B97">
            <v>84</v>
          </cell>
          <cell r="C97" t="str">
            <v>50-05</v>
          </cell>
          <cell r="D97" t="str">
            <v xml:space="preserve">Planta Asfáltica </v>
          </cell>
          <cell r="E97" t="str">
            <v>Ameida D.Mix</v>
          </cell>
          <cell r="F97">
            <v>136363</v>
          </cell>
          <cell r="G97">
            <v>136363</v>
          </cell>
          <cell r="H97">
            <v>0</v>
          </cell>
        </row>
        <row r="98">
          <cell r="B98">
            <v>85</v>
          </cell>
          <cell r="C98" t="str">
            <v>51-04</v>
          </cell>
          <cell r="D98" t="str">
            <v xml:space="preserve">Caldera Asfáltica </v>
          </cell>
          <cell r="E98" t="str">
            <v>Litleford</v>
          </cell>
          <cell r="F98">
            <v>25200</v>
          </cell>
          <cell r="G98">
            <v>25200</v>
          </cell>
          <cell r="H98">
            <v>20</v>
          </cell>
        </row>
        <row r="99">
          <cell r="B99">
            <v>86</v>
          </cell>
          <cell r="C99" t="str">
            <v>51-05</v>
          </cell>
          <cell r="D99" t="str">
            <v xml:space="preserve">Fusor Asf. s/neum. </v>
          </cell>
          <cell r="E99" t="str">
            <v>DD 200</v>
          </cell>
          <cell r="F99">
            <v>3200</v>
          </cell>
          <cell r="G99">
            <v>3200</v>
          </cell>
          <cell r="H99">
            <v>2</v>
          </cell>
        </row>
        <row r="100">
          <cell r="B100">
            <v>87</v>
          </cell>
          <cell r="C100" t="str">
            <v>52-04</v>
          </cell>
          <cell r="D100" t="str">
            <v xml:space="preserve">Terminadora Asf. </v>
          </cell>
          <cell r="E100" t="str">
            <v>B.Greene SA 41</v>
          </cell>
          <cell r="F100">
            <v>150000</v>
          </cell>
          <cell r="G100">
            <v>150000</v>
          </cell>
          <cell r="H100">
            <v>62</v>
          </cell>
        </row>
        <row r="101">
          <cell r="B101">
            <v>88</v>
          </cell>
          <cell r="C101" t="str">
            <v>52-10</v>
          </cell>
          <cell r="D101" t="str">
            <v xml:space="preserve">Terminadora Asf. s/neum. </v>
          </cell>
          <cell r="E101" t="str">
            <v>B.Greene BG 230</v>
          </cell>
          <cell r="F101">
            <v>158582</v>
          </cell>
          <cell r="G101">
            <v>158582</v>
          </cell>
          <cell r="H101">
            <v>105</v>
          </cell>
        </row>
        <row r="102">
          <cell r="B102">
            <v>89</v>
          </cell>
          <cell r="C102" t="str">
            <v>54-06</v>
          </cell>
          <cell r="D102" t="str">
            <v xml:space="preserve">Distribuidora de Piedra </v>
          </cell>
          <cell r="E102" t="str">
            <v>Super SD 1</v>
          </cell>
          <cell r="F102">
            <v>68000</v>
          </cell>
          <cell r="G102">
            <v>68000</v>
          </cell>
          <cell r="H102">
            <v>74</v>
          </cell>
        </row>
        <row r="103">
          <cell r="B103">
            <v>90</v>
          </cell>
          <cell r="C103" t="str">
            <v>58-26</v>
          </cell>
          <cell r="D103" t="str">
            <v xml:space="preserve">Hormigonera </v>
          </cell>
          <cell r="E103" t="str">
            <v>Massa H50</v>
          </cell>
          <cell r="F103">
            <v>7000</v>
          </cell>
          <cell r="G103">
            <v>7000</v>
          </cell>
          <cell r="H103">
            <v>10</v>
          </cell>
        </row>
        <row r="104">
          <cell r="B104">
            <v>91</v>
          </cell>
          <cell r="C104" t="str">
            <v>61-10</v>
          </cell>
          <cell r="D104" t="str">
            <v xml:space="preserve">Compactador Manual </v>
          </cell>
          <cell r="E104" t="str">
            <v>Indhor VC 82</v>
          </cell>
          <cell r="F104">
            <v>2684</v>
          </cell>
          <cell r="G104">
            <v>2684</v>
          </cell>
          <cell r="H104">
            <v>3.5</v>
          </cell>
        </row>
        <row r="105">
          <cell r="B105">
            <v>92</v>
          </cell>
          <cell r="C105" t="str">
            <v>64-06</v>
          </cell>
          <cell r="D105" t="str">
            <v xml:space="preserve">Barredora </v>
          </cell>
          <cell r="E105" t="str">
            <v>Storerco</v>
          </cell>
          <cell r="F105">
            <v>22000</v>
          </cell>
          <cell r="G105">
            <v>22000</v>
          </cell>
          <cell r="H105">
            <v>70</v>
          </cell>
        </row>
        <row r="106">
          <cell r="B106">
            <v>93</v>
          </cell>
          <cell r="C106" t="str">
            <v>69-02</v>
          </cell>
          <cell r="D106" t="str">
            <v xml:space="preserve">Planta Dosificadora </v>
          </cell>
          <cell r="E106" t="str">
            <v>Rex Sat. Jrs</v>
          </cell>
          <cell r="F106">
            <v>163000</v>
          </cell>
          <cell r="G106">
            <v>163000</v>
          </cell>
          <cell r="H106">
            <v>0</v>
          </cell>
        </row>
        <row r="107">
          <cell r="B107">
            <v>94</v>
          </cell>
          <cell r="C107" t="str">
            <v>70-03</v>
          </cell>
          <cell r="D107" t="str">
            <v xml:space="preserve">Planta Hormigón </v>
          </cell>
          <cell r="E107" t="str">
            <v>Calvo 1040</v>
          </cell>
          <cell r="F107">
            <v>79000</v>
          </cell>
          <cell r="G107">
            <v>79000</v>
          </cell>
          <cell r="H107">
            <v>0</v>
          </cell>
        </row>
        <row r="108">
          <cell r="B108">
            <v>95</v>
          </cell>
          <cell r="C108" t="str">
            <v>71-04</v>
          </cell>
          <cell r="D108" t="str">
            <v xml:space="preserve">Trituradora a cono </v>
          </cell>
          <cell r="E108" t="str">
            <v>Ferroni GC 54</v>
          </cell>
          <cell r="F108">
            <v>38000</v>
          </cell>
          <cell r="G108">
            <v>38000</v>
          </cell>
          <cell r="H108">
            <v>60</v>
          </cell>
        </row>
        <row r="109">
          <cell r="B109">
            <v>96</v>
          </cell>
          <cell r="C109" t="str">
            <v>71/1-01</v>
          </cell>
          <cell r="D109" t="str">
            <v xml:space="preserve">Trituradora primaria </v>
          </cell>
          <cell r="E109" t="str">
            <v>Pegson Telesmith</v>
          </cell>
          <cell r="F109">
            <v>160000</v>
          </cell>
          <cell r="G109">
            <v>160000</v>
          </cell>
          <cell r="H109">
            <v>150</v>
          </cell>
        </row>
        <row r="110">
          <cell r="B110">
            <v>97</v>
          </cell>
          <cell r="C110" t="str">
            <v>71/1-02</v>
          </cell>
          <cell r="D110" t="str">
            <v xml:space="preserve">Trituradora secundaria </v>
          </cell>
          <cell r="E110" t="str">
            <v>Pegson 48 S</v>
          </cell>
          <cell r="F110">
            <v>180000</v>
          </cell>
          <cell r="G110">
            <v>180000</v>
          </cell>
          <cell r="H110">
            <v>150</v>
          </cell>
        </row>
        <row r="111">
          <cell r="B111">
            <v>98</v>
          </cell>
          <cell r="C111" t="str">
            <v>71/1-03</v>
          </cell>
          <cell r="D111" t="str">
            <v xml:space="preserve">Trituradora terciaria </v>
          </cell>
          <cell r="E111" t="str">
            <v>Pegson 48 FC</v>
          </cell>
          <cell r="F111">
            <v>180000</v>
          </cell>
          <cell r="G111">
            <v>180000</v>
          </cell>
          <cell r="H111">
            <v>150</v>
          </cell>
        </row>
        <row r="112">
          <cell r="B112">
            <v>99</v>
          </cell>
          <cell r="C112" t="str">
            <v>73-01</v>
          </cell>
          <cell r="D112" t="str">
            <v xml:space="preserve">Perforadora de Roca </v>
          </cell>
          <cell r="E112" t="str">
            <v>I.Rand 250</v>
          </cell>
          <cell r="F112">
            <v>60000</v>
          </cell>
          <cell r="G112">
            <v>60000</v>
          </cell>
          <cell r="H112">
            <v>0</v>
          </cell>
        </row>
        <row r="113">
          <cell r="B113">
            <v>100</v>
          </cell>
          <cell r="C113" t="str">
            <v>74-05</v>
          </cell>
          <cell r="D113" t="str">
            <v xml:space="preserve">Bomba Hormigón </v>
          </cell>
          <cell r="E113" t="str">
            <v>Schwing SBP 16/22</v>
          </cell>
          <cell r="F113">
            <v>35000</v>
          </cell>
          <cell r="G113">
            <v>35000</v>
          </cell>
          <cell r="H113">
            <v>75</v>
          </cell>
        </row>
        <row r="114">
          <cell r="B114">
            <v>101</v>
          </cell>
          <cell r="C114" t="str">
            <v>74-06</v>
          </cell>
          <cell r="D114" t="str">
            <v xml:space="preserve">Bomba Hormigón </v>
          </cell>
          <cell r="E114" t="str">
            <v>Schwing DP 24/30</v>
          </cell>
          <cell r="F114">
            <v>61000</v>
          </cell>
          <cell r="G114">
            <v>61000</v>
          </cell>
          <cell r="H114">
            <v>100</v>
          </cell>
        </row>
        <row r="115">
          <cell r="B115">
            <v>102</v>
          </cell>
          <cell r="C115" t="str">
            <v>78-02</v>
          </cell>
          <cell r="D115" t="str">
            <v xml:space="preserve">Mezclador Suelos </v>
          </cell>
          <cell r="E115" t="str">
            <v>Pulvimixer</v>
          </cell>
          <cell r="F115">
            <v>23000</v>
          </cell>
          <cell r="G115">
            <v>23000</v>
          </cell>
          <cell r="H115">
            <v>90</v>
          </cell>
        </row>
        <row r="116">
          <cell r="B116">
            <v>103</v>
          </cell>
          <cell r="C116" t="str">
            <v>78-07</v>
          </cell>
          <cell r="D116" t="str">
            <v xml:space="preserve">Recicladora </v>
          </cell>
          <cell r="E116" t="str">
            <v>Wirtgen</v>
          </cell>
          <cell r="F116">
            <v>490836</v>
          </cell>
          <cell r="G116">
            <v>490836</v>
          </cell>
          <cell r="H116">
            <v>640</v>
          </cell>
        </row>
        <row r="117">
          <cell r="B117">
            <v>104</v>
          </cell>
          <cell r="C117" t="str">
            <v>79-01</v>
          </cell>
          <cell r="D117" t="str">
            <v xml:space="preserve">Rastra de Discos </v>
          </cell>
          <cell r="E117" t="str">
            <v>Rome 24/24</v>
          </cell>
          <cell r="F117">
            <v>5800</v>
          </cell>
          <cell r="G117">
            <v>5800</v>
          </cell>
          <cell r="H117">
            <v>0</v>
          </cell>
        </row>
        <row r="118">
          <cell r="B118">
            <v>105</v>
          </cell>
          <cell r="C118" t="str">
            <v>79-06</v>
          </cell>
          <cell r="D118" t="str">
            <v xml:space="preserve">Rastra de Discos </v>
          </cell>
          <cell r="E118" t="str">
            <v>Deutz DR 4260</v>
          </cell>
          <cell r="F118">
            <v>12382</v>
          </cell>
          <cell r="G118">
            <v>12382</v>
          </cell>
          <cell r="H118">
            <v>0</v>
          </cell>
        </row>
        <row r="119">
          <cell r="B119">
            <v>106</v>
          </cell>
          <cell r="C119" t="str">
            <v>80-14</v>
          </cell>
          <cell r="D119" t="str">
            <v xml:space="preserve">Motobomba </v>
          </cell>
          <cell r="E119" t="str">
            <v>G.Rupp 14A2</v>
          </cell>
          <cell r="F119">
            <v>10000</v>
          </cell>
          <cell r="G119">
            <v>10000</v>
          </cell>
          <cell r="H119">
            <v>65</v>
          </cell>
        </row>
        <row r="120">
          <cell r="B120">
            <v>107</v>
          </cell>
          <cell r="C120" t="str">
            <v>80-195</v>
          </cell>
          <cell r="D120" t="str">
            <v xml:space="preserve">Hidrolavadora </v>
          </cell>
          <cell r="E120" t="str">
            <v>KEW 3040</v>
          </cell>
          <cell r="F120">
            <v>4557</v>
          </cell>
          <cell r="G120">
            <v>4557</v>
          </cell>
          <cell r="H120">
            <v>0</v>
          </cell>
        </row>
        <row r="121">
          <cell r="B121">
            <v>108</v>
          </cell>
          <cell r="C121" t="str">
            <v>80/1-01</v>
          </cell>
          <cell r="D121" t="str">
            <v xml:space="preserve">Electrobomba Sumergible </v>
          </cell>
          <cell r="E121" t="str">
            <v>Flyght 2250</v>
          </cell>
          <cell r="F121">
            <v>75300</v>
          </cell>
          <cell r="G121">
            <v>75300</v>
          </cell>
          <cell r="H121">
            <v>100</v>
          </cell>
        </row>
        <row r="122">
          <cell r="B122">
            <v>109</v>
          </cell>
          <cell r="C122" t="str">
            <v>81-03</v>
          </cell>
          <cell r="D122" t="str">
            <v xml:space="preserve">Tunelera </v>
          </cell>
          <cell r="E122" t="str">
            <v>Dimaq TH8</v>
          </cell>
          <cell r="F122">
            <v>2908</v>
          </cell>
          <cell r="G122">
            <v>2908</v>
          </cell>
          <cell r="H122">
            <v>5.5</v>
          </cell>
        </row>
        <row r="123">
          <cell r="B123">
            <v>110</v>
          </cell>
          <cell r="C123" t="str">
            <v>82-02</v>
          </cell>
          <cell r="D123" t="str">
            <v xml:space="preserve">Pilotera </v>
          </cell>
          <cell r="E123" t="str">
            <v>DD-14</v>
          </cell>
          <cell r="F123">
            <v>5000</v>
          </cell>
          <cell r="G123">
            <v>5000</v>
          </cell>
          <cell r="H123">
            <v>10</v>
          </cell>
        </row>
        <row r="124">
          <cell r="B124">
            <v>111</v>
          </cell>
          <cell r="C124" t="str">
            <v>83-01</v>
          </cell>
          <cell r="D124" t="str">
            <v xml:space="preserve">Planta Zarand. Aridos </v>
          </cell>
          <cell r="E124" t="str">
            <v>Aridos Di Bacco</v>
          </cell>
          <cell r="F124">
            <v>22500</v>
          </cell>
          <cell r="G124">
            <v>22500</v>
          </cell>
          <cell r="H124">
            <v>35</v>
          </cell>
        </row>
        <row r="125">
          <cell r="B125">
            <v>112</v>
          </cell>
          <cell r="C125" t="str">
            <v>83-02</v>
          </cell>
          <cell r="D125" t="str">
            <v xml:space="preserve">Planta Zarand. Aridos </v>
          </cell>
          <cell r="E125" t="str">
            <v>Di Bacco DB 900</v>
          </cell>
          <cell r="F125">
            <v>70000</v>
          </cell>
          <cell r="G125">
            <v>70000</v>
          </cell>
          <cell r="H125">
            <v>35</v>
          </cell>
        </row>
        <row r="126">
          <cell r="B126">
            <v>113</v>
          </cell>
          <cell r="C126" t="str">
            <v>83-03</v>
          </cell>
          <cell r="D126" t="str">
            <v xml:space="preserve">Planta Zarand. Aridos </v>
          </cell>
          <cell r="E126" t="str">
            <v>B.G. PK 560</v>
          </cell>
          <cell r="F126">
            <v>168500</v>
          </cell>
          <cell r="G126">
            <v>168500</v>
          </cell>
          <cell r="H126">
            <v>108</v>
          </cell>
        </row>
        <row r="127">
          <cell r="B127">
            <v>114</v>
          </cell>
          <cell r="C127" t="str">
            <v>86-01</v>
          </cell>
          <cell r="D127" t="str">
            <v xml:space="preserve">Hoyadora </v>
          </cell>
          <cell r="E127" t="str">
            <v>Pierantoni</v>
          </cell>
          <cell r="F127">
            <v>2400</v>
          </cell>
          <cell r="G127">
            <v>2400</v>
          </cell>
          <cell r="H127">
            <v>50</v>
          </cell>
        </row>
        <row r="128">
          <cell r="B128">
            <v>115</v>
          </cell>
          <cell r="C128" t="str">
            <v>87-02</v>
          </cell>
          <cell r="D128" t="str">
            <v xml:space="preserve">Báscula </v>
          </cell>
          <cell r="E128" t="str">
            <v>Bianchetti TICS 50 Tn</v>
          </cell>
          <cell r="F128">
            <v>10000</v>
          </cell>
          <cell r="G128">
            <v>10000</v>
          </cell>
          <cell r="H128">
            <v>0</v>
          </cell>
        </row>
        <row r="129">
          <cell r="B129">
            <v>116</v>
          </cell>
          <cell r="C129" t="str">
            <v>87-06</v>
          </cell>
          <cell r="D129" t="str">
            <v xml:space="preserve">Báscula </v>
          </cell>
          <cell r="E129" t="str">
            <v>Gama 8018 M</v>
          </cell>
          <cell r="F129">
            <v>13500</v>
          </cell>
          <cell r="G129">
            <v>13500</v>
          </cell>
          <cell r="H129">
            <v>0</v>
          </cell>
        </row>
        <row r="130">
          <cell r="B130">
            <v>117</v>
          </cell>
          <cell r="C130" t="str">
            <v>88-14</v>
          </cell>
          <cell r="D130" t="str">
            <v xml:space="preserve">Acoplado </v>
          </cell>
          <cell r="E130" t="str">
            <v>Gentile G1</v>
          </cell>
          <cell r="F130">
            <v>3000</v>
          </cell>
          <cell r="G130">
            <v>3000</v>
          </cell>
          <cell r="H130">
            <v>0</v>
          </cell>
        </row>
        <row r="131">
          <cell r="B131">
            <v>118</v>
          </cell>
          <cell r="C131" t="str">
            <v>88-17</v>
          </cell>
          <cell r="D131" t="str">
            <v xml:space="preserve">Acoplado </v>
          </cell>
          <cell r="E131" t="str">
            <v>DD</v>
          </cell>
          <cell r="F131">
            <v>3580</v>
          </cell>
          <cell r="G131">
            <v>3580</v>
          </cell>
          <cell r="H131">
            <v>0</v>
          </cell>
        </row>
        <row r="132">
          <cell r="B132">
            <v>119</v>
          </cell>
          <cell r="C132" t="str">
            <v>88-18</v>
          </cell>
          <cell r="D132" t="str">
            <v xml:space="preserve">Acoplado Tanque </v>
          </cell>
          <cell r="E132" t="str">
            <v>Dapar</v>
          </cell>
          <cell r="F132">
            <v>2350</v>
          </cell>
          <cell r="G132">
            <v>2350</v>
          </cell>
          <cell r="H132">
            <v>0</v>
          </cell>
        </row>
        <row r="133">
          <cell r="B133">
            <v>120</v>
          </cell>
          <cell r="C133" t="str">
            <v>89-01</v>
          </cell>
          <cell r="D133" t="str">
            <v xml:space="preserve">Carretón </v>
          </cell>
          <cell r="E133" t="str">
            <v>Kolbert OP</v>
          </cell>
          <cell r="F133">
            <v>10000</v>
          </cell>
          <cell r="G133">
            <v>10000</v>
          </cell>
          <cell r="H133">
            <v>0</v>
          </cell>
        </row>
        <row r="134">
          <cell r="B134">
            <v>121</v>
          </cell>
          <cell r="C134" t="str">
            <v>89-06</v>
          </cell>
          <cell r="D134" t="str">
            <v xml:space="preserve">Carretón </v>
          </cell>
          <cell r="E134" t="str">
            <v>Atlantar SWM 802</v>
          </cell>
          <cell r="F134">
            <v>25000</v>
          </cell>
          <cell r="G134">
            <v>25000</v>
          </cell>
          <cell r="H134">
            <v>0</v>
          </cell>
        </row>
        <row r="135">
          <cell r="B135">
            <v>122</v>
          </cell>
          <cell r="C135" t="str">
            <v>96-03</v>
          </cell>
          <cell r="D135" t="str">
            <v xml:space="preserve">Caladora Asf. </v>
          </cell>
          <cell r="E135" t="str">
            <v>Casacov</v>
          </cell>
          <cell r="F135">
            <v>5000</v>
          </cell>
          <cell r="G135">
            <v>5000</v>
          </cell>
          <cell r="H135">
            <v>8</v>
          </cell>
        </row>
        <row r="136">
          <cell r="B136">
            <v>123</v>
          </cell>
          <cell r="C136" t="str">
            <v>98-15</v>
          </cell>
          <cell r="D136" t="str">
            <v>Casilla Rodante 3 Ofic.</v>
          </cell>
          <cell r="E136" t="str">
            <v/>
          </cell>
          <cell r="F136">
            <v>17415</v>
          </cell>
          <cell r="G136">
            <v>17415</v>
          </cell>
          <cell r="H136">
            <v>0</v>
          </cell>
        </row>
        <row r="137">
          <cell r="B137">
            <v>124</v>
          </cell>
          <cell r="C137" t="str">
            <v>98-16</v>
          </cell>
          <cell r="D137" t="str">
            <v>Casilla Rodante 3 Ofic. c/Cocina</v>
          </cell>
          <cell r="E137" t="str">
            <v/>
          </cell>
          <cell r="F137">
            <v>17797</v>
          </cell>
          <cell r="G137">
            <v>17797</v>
          </cell>
          <cell r="H137">
            <v>0</v>
          </cell>
        </row>
        <row r="138">
          <cell r="B138">
            <v>125</v>
          </cell>
          <cell r="C138" t="str">
            <v>98-20</v>
          </cell>
          <cell r="D138" t="str">
            <v xml:space="preserve">Casilla Rodante </v>
          </cell>
          <cell r="E138" t="str">
            <v/>
          </cell>
          <cell r="F138">
            <v>5800</v>
          </cell>
          <cell r="G138">
            <v>5800</v>
          </cell>
          <cell r="H138">
            <v>0</v>
          </cell>
        </row>
        <row r="139">
          <cell r="B139">
            <v>126</v>
          </cell>
          <cell r="C139" t="str">
            <v>98-26</v>
          </cell>
          <cell r="D139" t="str">
            <v>Casilla Rodante 3 Ofic.</v>
          </cell>
          <cell r="E139" t="str">
            <v/>
          </cell>
          <cell r="F139">
            <v>17797</v>
          </cell>
          <cell r="G139">
            <v>17797</v>
          </cell>
          <cell r="H139">
            <v>0</v>
          </cell>
        </row>
        <row r="140">
          <cell r="B140">
            <v>127</v>
          </cell>
          <cell r="C140" t="str">
            <v>98-27</v>
          </cell>
          <cell r="D140" t="str">
            <v xml:space="preserve">Casilla Rodante </v>
          </cell>
          <cell r="E140" t="str">
            <v>Chalita U. Vs NQN</v>
          </cell>
          <cell r="F140">
            <v>5800</v>
          </cell>
          <cell r="G140">
            <v>5800</v>
          </cell>
          <cell r="H140">
            <v>0</v>
          </cell>
        </row>
        <row r="141">
          <cell r="B141">
            <v>128</v>
          </cell>
          <cell r="C141" t="str">
            <v>ALQ-001</v>
          </cell>
          <cell r="D141" t="str">
            <v xml:space="preserve">Distrib. de Piedra </v>
          </cell>
          <cell r="E141" t="str">
            <v>Rosco SPR-H</v>
          </cell>
          <cell r="F141">
            <v>0</v>
          </cell>
          <cell r="G141">
            <v>0</v>
          </cell>
          <cell r="H141">
            <v>152</v>
          </cell>
        </row>
        <row r="142">
          <cell r="B142">
            <v>129</v>
          </cell>
          <cell r="C142" t="str">
            <v>ALQ-010</v>
          </cell>
          <cell r="D142" t="str">
            <v xml:space="preserve">Pala de Arrastre </v>
          </cell>
          <cell r="E142" t="str">
            <v>Heinz Loos</v>
          </cell>
          <cell r="F142">
            <v>13000</v>
          </cell>
          <cell r="G142">
            <v>13000</v>
          </cell>
          <cell r="H142">
            <v>0</v>
          </cell>
        </row>
        <row r="143">
          <cell r="B143">
            <v>130</v>
          </cell>
          <cell r="C143" t="str">
            <v>ALQ-020</v>
          </cell>
          <cell r="D143" t="str">
            <v xml:space="preserve">Equipo p/lechada </v>
          </cell>
          <cell r="E143" t="str">
            <v>FISA LAMM 6/2E TH</v>
          </cell>
          <cell r="F143">
            <v>67290</v>
          </cell>
          <cell r="G143">
            <v>67290</v>
          </cell>
          <cell r="H143">
            <v>85</v>
          </cell>
        </row>
        <row r="144">
          <cell r="B144">
            <v>131</v>
          </cell>
          <cell r="C144" t="str">
            <v>ALQ-022</v>
          </cell>
          <cell r="D144" t="str">
            <v>Tanque de arrastre 15000 Lt</v>
          </cell>
          <cell r="E144" t="str">
            <v/>
          </cell>
          <cell r="F144">
            <v>9000</v>
          </cell>
          <cell r="G144">
            <v>9000</v>
          </cell>
          <cell r="H144">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17"/>
      <sheetName val="16"/>
      <sheetName val="15"/>
      <sheetName val="14"/>
      <sheetName val="13"/>
      <sheetName val="12"/>
      <sheetName val="11"/>
      <sheetName val="10"/>
      <sheetName val="9"/>
      <sheetName val="8"/>
      <sheetName val="7"/>
      <sheetName val="6"/>
      <sheetName val="5"/>
      <sheetName val="4"/>
      <sheetName val="3"/>
      <sheetName val="2"/>
      <sheetName val="1"/>
      <sheetName val="me3-asf"/>
      <sheetName val="me2-zar-trit"/>
      <sheetName val="me1-zarand"/>
      <sheetName val="Mat-com"/>
      <sheetName val="mo"/>
      <sheetName val="Coef-Mant"/>
      <sheetName val="Coef-Recup"/>
      <sheetName val="Rubros"/>
      <sheetName val="Oferta"/>
      <sheetName val="Computo"/>
      <sheetName val="Equipos-M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A-01"/>
      <sheetName val="A-02"/>
      <sheetName val="A-03"/>
      <sheetName val="A-04"/>
      <sheetName val="A-05"/>
      <sheetName val="A-06"/>
      <sheetName val="A-07"/>
      <sheetName val="A-08"/>
      <sheetName val="A-09"/>
      <sheetName val="A-10"/>
      <sheetName val="A-11"/>
      <sheetName val="A-12"/>
      <sheetName val="A-13"/>
      <sheetName val="A-14"/>
      <sheetName val="A-15"/>
      <sheetName val="Analisis"/>
      <sheetName val="Base Item"/>
      <sheetName val="Base Equipos"/>
      <sheetName val="Base Materiales"/>
      <sheetName val="Mano de Obra"/>
      <sheetName val="Locales"/>
      <sheetName val="Comerciales"/>
      <sheetName val="P.T."/>
      <sheetName val="HV "/>
      <sheetName val="Titulos"/>
      <sheetName val="C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
          <cell r="A5">
            <v>0</v>
          </cell>
          <cell r="B5">
            <v>0</v>
          </cell>
          <cell r="C5" t="str">
            <v>VIALES</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row>
        <row r="6">
          <cell r="A6">
            <v>0</v>
          </cell>
          <cell r="B6">
            <v>0</v>
          </cell>
          <cell r="C6" t="str">
            <v>Aceros</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row>
        <row r="7">
          <cell r="A7">
            <v>0</v>
          </cell>
          <cell r="B7">
            <v>0</v>
          </cell>
          <cell r="C7" t="str">
            <v>Acero en Barra de Alta Resistencia Doblado y Colocado</v>
          </cell>
          <cell r="D7" t="str">
            <v>tn</v>
          </cell>
          <cell r="E7">
            <v>0</v>
          </cell>
          <cell r="F7">
            <v>0</v>
          </cell>
          <cell r="G7">
            <v>1</v>
          </cell>
          <cell r="H7" t="str">
            <v>E99000HM</v>
          </cell>
          <cell r="I7">
            <v>3</v>
          </cell>
          <cell r="J7" t="str">
            <v>E0000000</v>
          </cell>
          <cell r="K7">
            <v>0</v>
          </cell>
          <cell r="L7" t="str">
            <v>E0000000</v>
          </cell>
          <cell r="M7">
            <v>0</v>
          </cell>
          <cell r="N7" t="str">
            <v>E0000000</v>
          </cell>
          <cell r="O7">
            <v>0</v>
          </cell>
          <cell r="P7" t="str">
            <v>E0000000</v>
          </cell>
          <cell r="Q7">
            <v>0</v>
          </cell>
          <cell r="R7" t="str">
            <v>E0000000</v>
          </cell>
          <cell r="S7">
            <v>0</v>
          </cell>
          <cell r="T7" t="str">
            <v>E0000000</v>
          </cell>
          <cell r="U7">
            <v>0</v>
          </cell>
          <cell r="V7" t="str">
            <v>E0000000</v>
          </cell>
          <cell r="W7">
            <v>0</v>
          </cell>
          <cell r="X7" t="str">
            <v>E0000000</v>
          </cell>
          <cell r="Y7">
            <v>0</v>
          </cell>
          <cell r="Z7" t="str">
            <v>E0000000</v>
          </cell>
          <cell r="AA7">
            <v>0</v>
          </cell>
          <cell r="AB7" t="str">
            <v>E0000000</v>
          </cell>
          <cell r="AC7">
            <v>0</v>
          </cell>
          <cell r="AD7" t="str">
            <v>E0000000</v>
          </cell>
          <cell r="AE7">
            <v>0</v>
          </cell>
          <cell r="AF7" t="str">
            <v>E0000000</v>
          </cell>
          <cell r="AG7">
            <v>0</v>
          </cell>
          <cell r="AH7" t="str">
            <v>E0000000</v>
          </cell>
          <cell r="AI7">
            <v>0</v>
          </cell>
          <cell r="AJ7">
            <v>8</v>
          </cell>
          <cell r="AK7">
            <v>80</v>
          </cell>
          <cell r="AL7" t="str">
            <v>M0320010</v>
          </cell>
          <cell r="AM7">
            <v>0.13</v>
          </cell>
          <cell r="AN7">
            <v>30</v>
          </cell>
          <cell r="AO7">
            <v>0</v>
          </cell>
          <cell r="AP7">
            <v>1</v>
          </cell>
          <cell r="AQ7">
            <v>2</v>
          </cell>
          <cell r="AR7">
            <v>10</v>
          </cell>
          <cell r="AS7" t="str">
            <v>M0740044</v>
          </cell>
          <cell r="AT7">
            <v>1</v>
          </cell>
          <cell r="AU7">
            <v>3</v>
          </cell>
          <cell r="AV7" t="str">
            <v>M0000000</v>
          </cell>
          <cell r="AW7">
            <v>0</v>
          </cell>
          <cell r="AX7">
            <v>0</v>
          </cell>
          <cell r="AY7" t="str">
            <v>M0000000</v>
          </cell>
          <cell r="AZ7">
            <v>0</v>
          </cell>
          <cell r="BA7">
            <v>0</v>
          </cell>
          <cell r="BB7" t="str">
            <v>M0000000</v>
          </cell>
          <cell r="BC7">
            <v>0</v>
          </cell>
          <cell r="BD7">
            <v>0</v>
          </cell>
          <cell r="BE7" t="str">
            <v>M0000000</v>
          </cell>
          <cell r="BF7">
            <v>0</v>
          </cell>
          <cell r="BG7">
            <v>0</v>
          </cell>
          <cell r="BH7" t="str">
            <v>M0000000</v>
          </cell>
          <cell r="BI7">
            <v>0</v>
          </cell>
          <cell r="BJ7">
            <v>0</v>
          </cell>
          <cell r="BK7" t="str">
            <v>M0000000</v>
          </cell>
          <cell r="BL7">
            <v>0</v>
          </cell>
          <cell r="BM7">
            <v>0</v>
          </cell>
          <cell r="BN7" t="str">
            <v>M0000000</v>
          </cell>
          <cell r="BO7">
            <v>0</v>
          </cell>
          <cell r="BP7">
            <v>0</v>
          </cell>
          <cell r="BQ7" t="str">
            <v>M0000000</v>
          </cell>
          <cell r="BR7">
            <v>0</v>
          </cell>
          <cell r="BS7">
            <v>0</v>
          </cell>
          <cell r="BT7" t="str">
            <v>M0000000</v>
          </cell>
          <cell r="BU7">
            <v>0</v>
          </cell>
          <cell r="BV7">
            <v>0</v>
          </cell>
          <cell r="BW7">
            <v>0</v>
          </cell>
          <cell r="BX7" t="str">
            <v>M0000000</v>
          </cell>
          <cell r="BY7">
            <v>0</v>
          </cell>
          <cell r="BZ7">
            <v>0</v>
          </cell>
          <cell r="CA7" t="str">
            <v>M0000000</v>
          </cell>
          <cell r="CB7">
            <v>0</v>
          </cell>
          <cell r="CC7">
            <v>0</v>
          </cell>
          <cell r="CD7" t="str">
            <v>M0000000</v>
          </cell>
          <cell r="CE7">
            <v>0</v>
          </cell>
          <cell r="CF7">
            <v>0</v>
          </cell>
        </row>
        <row r="8">
          <cell r="A8">
            <v>0</v>
          </cell>
          <cell r="B8">
            <v>0</v>
          </cell>
          <cell r="C8" t="str">
            <v>Acero para hormigón pretensado colocado e inyectado</v>
          </cell>
          <cell r="D8" t="str">
            <v>tn</v>
          </cell>
          <cell r="E8">
            <v>0</v>
          </cell>
          <cell r="F8">
            <v>0</v>
          </cell>
          <cell r="G8">
            <v>0.5</v>
          </cell>
          <cell r="H8" t="str">
            <v>E99000HM</v>
          </cell>
          <cell r="I8">
            <v>2</v>
          </cell>
          <cell r="J8" t="str">
            <v>E0000000</v>
          </cell>
          <cell r="K8">
            <v>0</v>
          </cell>
          <cell r="L8" t="str">
            <v>E0000000</v>
          </cell>
          <cell r="M8">
            <v>0</v>
          </cell>
          <cell r="N8" t="str">
            <v>E0000000</v>
          </cell>
          <cell r="O8">
            <v>0</v>
          </cell>
          <cell r="P8" t="str">
            <v>E0000000</v>
          </cell>
          <cell r="Q8">
            <v>0</v>
          </cell>
          <cell r="R8" t="str">
            <v>E0000000</v>
          </cell>
          <cell r="S8">
            <v>0</v>
          </cell>
          <cell r="T8" t="str">
            <v>E0000000</v>
          </cell>
          <cell r="U8">
            <v>0</v>
          </cell>
          <cell r="V8" t="str">
            <v>E0000000</v>
          </cell>
          <cell r="W8">
            <v>0</v>
          </cell>
          <cell r="X8" t="str">
            <v>E0000000</v>
          </cell>
          <cell r="Y8">
            <v>0</v>
          </cell>
          <cell r="Z8" t="str">
            <v>E0000000</v>
          </cell>
          <cell r="AA8">
            <v>0</v>
          </cell>
          <cell r="AB8" t="str">
            <v>E0000000</v>
          </cell>
          <cell r="AC8">
            <v>0</v>
          </cell>
          <cell r="AD8" t="str">
            <v>E0000000</v>
          </cell>
          <cell r="AE8">
            <v>0</v>
          </cell>
          <cell r="AF8" t="str">
            <v>E0000000</v>
          </cell>
          <cell r="AG8">
            <v>0</v>
          </cell>
          <cell r="AH8" t="str">
            <v>E0000000</v>
          </cell>
          <cell r="AI8">
            <v>0</v>
          </cell>
          <cell r="AJ8">
            <v>8</v>
          </cell>
          <cell r="AK8">
            <v>80</v>
          </cell>
          <cell r="AL8" t="str">
            <v>M0320010</v>
          </cell>
          <cell r="AM8">
            <v>0.13</v>
          </cell>
          <cell r="AN8">
            <v>30</v>
          </cell>
          <cell r="AO8">
            <v>1</v>
          </cell>
          <cell r="AP8">
            <v>0</v>
          </cell>
          <cell r="AQ8">
            <v>4</v>
          </cell>
          <cell r="AR8">
            <v>10</v>
          </cell>
          <cell r="AS8" t="str">
            <v>M0740051</v>
          </cell>
          <cell r="AT8">
            <v>1</v>
          </cell>
          <cell r="AU8">
            <v>3</v>
          </cell>
          <cell r="AV8" t="str">
            <v>M0000000</v>
          </cell>
          <cell r="AW8">
            <v>0</v>
          </cell>
          <cell r="AX8">
            <v>0</v>
          </cell>
          <cell r="AY8" t="str">
            <v>M0000000</v>
          </cell>
          <cell r="AZ8">
            <v>0</v>
          </cell>
          <cell r="BA8">
            <v>0</v>
          </cell>
          <cell r="BB8" t="str">
            <v>M0000000</v>
          </cell>
          <cell r="BC8">
            <v>0</v>
          </cell>
          <cell r="BD8">
            <v>0</v>
          </cell>
          <cell r="BE8" t="str">
            <v>M0000000</v>
          </cell>
          <cell r="BF8">
            <v>0</v>
          </cell>
          <cell r="BG8">
            <v>0</v>
          </cell>
          <cell r="BH8" t="str">
            <v>M0000000</v>
          </cell>
          <cell r="BI8">
            <v>0</v>
          </cell>
          <cell r="BJ8">
            <v>0</v>
          </cell>
          <cell r="BK8" t="str">
            <v>M0000000</v>
          </cell>
          <cell r="BL8">
            <v>0</v>
          </cell>
          <cell r="BM8">
            <v>0</v>
          </cell>
          <cell r="BN8" t="str">
            <v>M0000000</v>
          </cell>
          <cell r="BO8">
            <v>0</v>
          </cell>
          <cell r="BP8">
            <v>0</v>
          </cell>
          <cell r="BQ8" t="str">
            <v>M0000000</v>
          </cell>
          <cell r="BR8">
            <v>0</v>
          </cell>
          <cell r="BS8">
            <v>0</v>
          </cell>
          <cell r="BT8" t="str">
            <v>M0000000</v>
          </cell>
          <cell r="BU8">
            <v>0</v>
          </cell>
          <cell r="BV8">
            <v>0</v>
          </cell>
          <cell r="BW8">
            <v>0</v>
          </cell>
          <cell r="BX8" t="str">
            <v>M0000000</v>
          </cell>
          <cell r="BY8">
            <v>0</v>
          </cell>
          <cell r="BZ8">
            <v>0</v>
          </cell>
          <cell r="CA8" t="str">
            <v>M0000000</v>
          </cell>
          <cell r="CB8">
            <v>0</v>
          </cell>
          <cell r="CC8">
            <v>0</v>
          </cell>
          <cell r="CD8" t="str">
            <v>M0000000</v>
          </cell>
          <cell r="CE8">
            <v>0</v>
          </cell>
          <cell r="CF8">
            <v>0</v>
          </cell>
        </row>
        <row r="9">
          <cell r="A9">
            <v>0</v>
          </cell>
          <cell r="B9">
            <v>0</v>
          </cell>
          <cell r="C9" t="str">
            <v>Acero Especial en Barras, colocado tipo III-ADN 420</v>
          </cell>
          <cell r="D9" t="str">
            <v>tn</v>
          </cell>
          <cell r="E9">
            <v>0</v>
          </cell>
          <cell r="F9">
            <v>0</v>
          </cell>
          <cell r="G9">
            <v>1</v>
          </cell>
          <cell r="H9" t="str">
            <v>E99000HM</v>
          </cell>
          <cell r="I9">
            <v>2</v>
          </cell>
          <cell r="J9" t="str">
            <v>E0000000</v>
          </cell>
          <cell r="K9">
            <v>0</v>
          </cell>
          <cell r="L9" t="str">
            <v>E0000000</v>
          </cell>
          <cell r="M9">
            <v>0</v>
          </cell>
          <cell r="N9" t="str">
            <v>E0000000</v>
          </cell>
          <cell r="O9">
            <v>0</v>
          </cell>
          <cell r="P9" t="str">
            <v>E0000000</v>
          </cell>
          <cell r="Q9">
            <v>0</v>
          </cell>
          <cell r="R9" t="str">
            <v>E0000000</v>
          </cell>
          <cell r="S9">
            <v>0</v>
          </cell>
          <cell r="T9" t="str">
            <v>E0000000</v>
          </cell>
          <cell r="U9">
            <v>0</v>
          </cell>
          <cell r="V9" t="str">
            <v>E0000000</v>
          </cell>
          <cell r="W9">
            <v>0</v>
          </cell>
          <cell r="X9" t="str">
            <v>E0000000</v>
          </cell>
          <cell r="Y9">
            <v>0</v>
          </cell>
          <cell r="Z9" t="str">
            <v>E0000000</v>
          </cell>
          <cell r="AA9">
            <v>0</v>
          </cell>
          <cell r="AB9" t="str">
            <v>E0000000</v>
          </cell>
          <cell r="AC9">
            <v>0</v>
          </cell>
          <cell r="AD9" t="str">
            <v>E0000000</v>
          </cell>
          <cell r="AE9">
            <v>0</v>
          </cell>
          <cell r="AF9" t="str">
            <v>E0000000</v>
          </cell>
          <cell r="AG9">
            <v>0</v>
          </cell>
          <cell r="AH9" t="str">
            <v>E0000000</v>
          </cell>
          <cell r="AI9">
            <v>0</v>
          </cell>
          <cell r="AJ9">
            <v>8</v>
          </cell>
          <cell r="AK9">
            <v>80</v>
          </cell>
          <cell r="AL9" t="str">
            <v>M0320010</v>
          </cell>
          <cell r="AM9">
            <v>0.13</v>
          </cell>
          <cell r="AN9">
            <v>30</v>
          </cell>
          <cell r="AO9">
            <v>2</v>
          </cell>
          <cell r="AP9">
            <v>2</v>
          </cell>
          <cell r="AQ9">
            <v>4</v>
          </cell>
          <cell r="AR9">
            <v>10</v>
          </cell>
          <cell r="AS9" t="str">
            <v>M0740044</v>
          </cell>
          <cell r="AT9">
            <v>1</v>
          </cell>
          <cell r="AU9">
            <v>3</v>
          </cell>
          <cell r="AV9" t="str">
            <v>M0000000</v>
          </cell>
          <cell r="AW9">
            <v>0</v>
          </cell>
          <cell r="AX9">
            <v>0</v>
          </cell>
          <cell r="AY9" t="str">
            <v>M0000000</v>
          </cell>
          <cell r="AZ9">
            <v>0</v>
          </cell>
          <cell r="BA9">
            <v>0</v>
          </cell>
          <cell r="BB9" t="str">
            <v>M0000000</v>
          </cell>
          <cell r="BC9">
            <v>0</v>
          </cell>
          <cell r="BD9">
            <v>0</v>
          </cell>
          <cell r="BE9" t="str">
            <v>M0000000</v>
          </cell>
          <cell r="BF9">
            <v>0</v>
          </cell>
          <cell r="BG9">
            <v>0</v>
          </cell>
          <cell r="BH9" t="str">
            <v>M0000000</v>
          </cell>
          <cell r="BI9">
            <v>0</v>
          </cell>
          <cell r="BJ9">
            <v>0</v>
          </cell>
          <cell r="BK9" t="str">
            <v>M0000000</v>
          </cell>
          <cell r="BL9">
            <v>0</v>
          </cell>
          <cell r="BM9">
            <v>0</v>
          </cell>
          <cell r="BN9" t="str">
            <v>M0000000</v>
          </cell>
          <cell r="BO9">
            <v>0</v>
          </cell>
          <cell r="BP9">
            <v>0</v>
          </cell>
          <cell r="BQ9" t="str">
            <v>M0000000</v>
          </cell>
          <cell r="BR9">
            <v>0</v>
          </cell>
          <cell r="BS9">
            <v>0</v>
          </cell>
          <cell r="BT9" t="str">
            <v>M0000000</v>
          </cell>
          <cell r="BU9">
            <v>0</v>
          </cell>
          <cell r="BV9">
            <v>0</v>
          </cell>
          <cell r="BW9">
            <v>0</v>
          </cell>
          <cell r="BX9" t="str">
            <v>M0000000</v>
          </cell>
          <cell r="BY9">
            <v>0</v>
          </cell>
          <cell r="BZ9">
            <v>0</v>
          </cell>
          <cell r="CA9" t="str">
            <v>M0000000</v>
          </cell>
          <cell r="CB9">
            <v>0</v>
          </cell>
          <cell r="CC9">
            <v>0</v>
          </cell>
          <cell r="CD9" t="str">
            <v>M0000000</v>
          </cell>
          <cell r="CE9">
            <v>0</v>
          </cell>
          <cell r="CF9">
            <v>0</v>
          </cell>
        </row>
        <row r="10">
          <cell r="A10">
            <v>0</v>
          </cell>
          <cell r="B10">
            <v>0</v>
          </cell>
          <cell r="C10" t="str">
            <v>Alcantarillas</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row>
        <row r="11">
          <cell r="A11">
            <v>0</v>
          </cell>
          <cell r="B11">
            <v>0</v>
          </cell>
          <cell r="C11" t="str">
            <v>Alcantarilla caño chapa ondulada d=0.60 m</v>
          </cell>
          <cell r="D11" t="str">
            <v>m</v>
          </cell>
          <cell r="E11">
            <v>0</v>
          </cell>
          <cell r="F11">
            <v>0</v>
          </cell>
          <cell r="G11">
            <v>20</v>
          </cell>
          <cell r="H11" t="str">
            <v>E1902044</v>
          </cell>
          <cell r="I11">
            <v>1</v>
          </cell>
          <cell r="J11" t="str">
            <v>E99000HM</v>
          </cell>
          <cell r="K11">
            <v>2</v>
          </cell>
          <cell r="L11" t="str">
            <v>E0000000</v>
          </cell>
          <cell r="M11">
            <v>0</v>
          </cell>
          <cell r="N11" t="str">
            <v>E0000000</v>
          </cell>
          <cell r="O11">
            <v>0</v>
          </cell>
          <cell r="P11" t="str">
            <v>E0000000</v>
          </cell>
          <cell r="Q11">
            <v>0</v>
          </cell>
          <cell r="R11" t="str">
            <v>E0000000</v>
          </cell>
          <cell r="S11">
            <v>0</v>
          </cell>
          <cell r="T11" t="str">
            <v>E0000000</v>
          </cell>
          <cell r="U11">
            <v>0</v>
          </cell>
          <cell r="V11" t="str">
            <v>E0000000</v>
          </cell>
          <cell r="W11">
            <v>0</v>
          </cell>
          <cell r="X11" t="str">
            <v>E0000000</v>
          </cell>
          <cell r="Y11">
            <v>0</v>
          </cell>
          <cell r="Z11" t="str">
            <v>E0000000</v>
          </cell>
          <cell r="AA11">
            <v>0</v>
          </cell>
          <cell r="AB11" t="str">
            <v>E0000000</v>
          </cell>
          <cell r="AC11">
            <v>0</v>
          </cell>
          <cell r="AD11" t="str">
            <v>E0000000</v>
          </cell>
          <cell r="AE11">
            <v>0</v>
          </cell>
          <cell r="AF11" t="str">
            <v>E0000000</v>
          </cell>
          <cell r="AG11">
            <v>0</v>
          </cell>
          <cell r="AH11" t="str">
            <v>E0000000</v>
          </cell>
          <cell r="AI11">
            <v>0</v>
          </cell>
          <cell r="AJ11">
            <v>8</v>
          </cell>
          <cell r="AK11">
            <v>80</v>
          </cell>
          <cell r="AL11" t="str">
            <v>M0320010</v>
          </cell>
          <cell r="AM11">
            <v>0.13</v>
          </cell>
          <cell r="AN11">
            <v>30</v>
          </cell>
          <cell r="AO11">
            <v>1</v>
          </cell>
          <cell r="AP11">
            <v>1</v>
          </cell>
          <cell r="AQ11">
            <v>2</v>
          </cell>
          <cell r="AR11">
            <v>10</v>
          </cell>
          <cell r="AS11" t="str">
            <v>M0740058</v>
          </cell>
          <cell r="AT11">
            <v>1</v>
          </cell>
          <cell r="AU11">
            <v>0</v>
          </cell>
          <cell r="AV11" t="str">
            <v>M0000000</v>
          </cell>
          <cell r="AW11">
            <v>0</v>
          </cell>
          <cell r="AX11">
            <v>0</v>
          </cell>
          <cell r="AY11" t="str">
            <v>M0000000</v>
          </cell>
          <cell r="AZ11">
            <v>0</v>
          </cell>
          <cell r="BA11">
            <v>0</v>
          </cell>
          <cell r="BB11" t="str">
            <v>M0000000</v>
          </cell>
          <cell r="BC11">
            <v>0</v>
          </cell>
          <cell r="BD11">
            <v>0</v>
          </cell>
          <cell r="BE11" t="str">
            <v>M0000000</v>
          </cell>
          <cell r="BF11">
            <v>0</v>
          </cell>
          <cell r="BG11">
            <v>0</v>
          </cell>
          <cell r="BH11" t="str">
            <v>M0000000</v>
          </cell>
          <cell r="BI11">
            <v>0</v>
          </cell>
          <cell r="BJ11">
            <v>0</v>
          </cell>
          <cell r="BK11" t="str">
            <v>M0000000</v>
          </cell>
          <cell r="BL11">
            <v>0</v>
          </cell>
          <cell r="BM11">
            <v>0</v>
          </cell>
          <cell r="BN11" t="str">
            <v>M0000000</v>
          </cell>
          <cell r="BO11">
            <v>0</v>
          </cell>
          <cell r="BP11">
            <v>0</v>
          </cell>
          <cell r="BQ11" t="str">
            <v>M0000000</v>
          </cell>
          <cell r="BR11">
            <v>0</v>
          </cell>
          <cell r="BS11">
            <v>0</v>
          </cell>
          <cell r="BT11" t="str">
            <v>M0000000</v>
          </cell>
          <cell r="BU11">
            <v>0</v>
          </cell>
          <cell r="BV11">
            <v>0</v>
          </cell>
          <cell r="BW11">
            <v>0</v>
          </cell>
          <cell r="BX11" t="str">
            <v>M0000000</v>
          </cell>
          <cell r="BY11">
            <v>0</v>
          </cell>
          <cell r="BZ11">
            <v>0</v>
          </cell>
          <cell r="CA11" t="str">
            <v>M0000000</v>
          </cell>
          <cell r="CB11">
            <v>0</v>
          </cell>
          <cell r="CC11">
            <v>0</v>
          </cell>
          <cell r="CD11" t="str">
            <v>M0000000</v>
          </cell>
          <cell r="CE11">
            <v>0</v>
          </cell>
          <cell r="CF11">
            <v>0</v>
          </cell>
        </row>
        <row r="12">
          <cell r="A12">
            <v>0</v>
          </cell>
          <cell r="B12">
            <v>0</v>
          </cell>
          <cell r="C12" t="str">
            <v>Armado y desarmado de alambrados, tranqueras</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row>
        <row r="13">
          <cell r="A13">
            <v>0</v>
          </cell>
          <cell r="B13">
            <v>0</v>
          </cell>
          <cell r="C13" t="str">
            <v>Construcion de alambrados</v>
          </cell>
          <cell r="D13" t="str">
            <v>m</v>
          </cell>
          <cell r="E13">
            <v>0</v>
          </cell>
          <cell r="F13">
            <v>0</v>
          </cell>
          <cell r="G13">
            <v>600</v>
          </cell>
          <cell r="H13" t="str">
            <v>E1903002</v>
          </cell>
          <cell r="I13">
            <v>1</v>
          </cell>
          <cell r="J13" t="str">
            <v>E0405163</v>
          </cell>
          <cell r="K13">
            <v>1</v>
          </cell>
          <cell r="L13" t="str">
            <v>E99000HM</v>
          </cell>
          <cell r="M13">
            <v>2</v>
          </cell>
          <cell r="N13" t="str">
            <v>E0000000</v>
          </cell>
          <cell r="O13">
            <v>0</v>
          </cell>
          <cell r="P13" t="str">
            <v>E0000000</v>
          </cell>
          <cell r="Q13">
            <v>0</v>
          </cell>
          <cell r="R13" t="str">
            <v>E0000000</v>
          </cell>
          <cell r="S13">
            <v>0</v>
          </cell>
          <cell r="T13" t="str">
            <v>E0000000</v>
          </cell>
          <cell r="U13">
            <v>0</v>
          </cell>
          <cell r="V13" t="str">
            <v>E0000000</v>
          </cell>
          <cell r="W13">
            <v>0</v>
          </cell>
          <cell r="X13" t="str">
            <v>E0000000</v>
          </cell>
          <cell r="Y13">
            <v>0</v>
          </cell>
          <cell r="Z13" t="str">
            <v>E0000000</v>
          </cell>
          <cell r="AA13">
            <v>0</v>
          </cell>
          <cell r="AB13" t="str">
            <v>E0000000</v>
          </cell>
          <cell r="AC13">
            <v>0</v>
          </cell>
          <cell r="AD13" t="str">
            <v>E0000000</v>
          </cell>
          <cell r="AE13">
            <v>0</v>
          </cell>
          <cell r="AF13" t="str">
            <v>E0000000</v>
          </cell>
          <cell r="AG13">
            <v>0</v>
          </cell>
          <cell r="AH13" t="str">
            <v>E0000000</v>
          </cell>
          <cell r="AI13">
            <v>0</v>
          </cell>
          <cell r="AJ13">
            <v>8</v>
          </cell>
          <cell r="AK13">
            <v>80</v>
          </cell>
          <cell r="AL13" t="str">
            <v>M0320010</v>
          </cell>
          <cell r="AM13">
            <v>0.13</v>
          </cell>
          <cell r="AN13">
            <v>30</v>
          </cell>
          <cell r="AO13">
            <v>1</v>
          </cell>
          <cell r="AP13">
            <v>2</v>
          </cell>
          <cell r="AQ13">
            <v>3</v>
          </cell>
          <cell r="AR13">
            <v>10</v>
          </cell>
          <cell r="AS13" t="str">
            <v>M0660101</v>
          </cell>
          <cell r="AT13">
            <v>0.02</v>
          </cell>
          <cell r="AU13">
            <v>2</v>
          </cell>
          <cell r="AV13" t="str">
            <v>M0660100</v>
          </cell>
          <cell r="AW13">
            <v>0.11</v>
          </cell>
          <cell r="AX13">
            <v>2</v>
          </cell>
          <cell r="AY13" t="str">
            <v>M0660125</v>
          </cell>
          <cell r="AZ13">
            <v>0.11</v>
          </cell>
          <cell r="BA13">
            <v>3</v>
          </cell>
          <cell r="BB13" t="str">
            <v>M0660120</v>
          </cell>
          <cell r="BC13">
            <v>0.40799999999999997</v>
          </cell>
          <cell r="BD13">
            <v>5</v>
          </cell>
          <cell r="BE13" t="str">
            <v>M0416106</v>
          </cell>
          <cell r="BF13">
            <v>2E-3</v>
          </cell>
          <cell r="BG13">
            <v>5</v>
          </cell>
          <cell r="BH13" t="str">
            <v>M0416108</v>
          </cell>
          <cell r="BI13">
            <v>6.0000000000000001E-3</v>
          </cell>
          <cell r="BJ13">
            <v>5</v>
          </cell>
          <cell r="BK13" t="str">
            <v>M0660150</v>
          </cell>
          <cell r="BL13">
            <v>0.122</v>
          </cell>
          <cell r="BM13">
            <v>2</v>
          </cell>
          <cell r="BN13" t="str">
            <v>M0000000</v>
          </cell>
          <cell r="BO13">
            <v>0</v>
          </cell>
          <cell r="BP13">
            <v>0</v>
          </cell>
          <cell r="BQ13" t="str">
            <v>M0000000</v>
          </cell>
          <cell r="BR13">
            <v>0</v>
          </cell>
          <cell r="BS13">
            <v>0</v>
          </cell>
          <cell r="BT13" t="str">
            <v>M0000000</v>
          </cell>
          <cell r="BU13">
            <v>0</v>
          </cell>
          <cell r="BV13">
            <v>0</v>
          </cell>
          <cell r="BW13">
            <v>0</v>
          </cell>
          <cell r="BX13" t="str">
            <v>M0000000</v>
          </cell>
          <cell r="BY13">
            <v>0</v>
          </cell>
          <cell r="BZ13">
            <v>0</v>
          </cell>
          <cell r="CA13" t="str">
            <v>M0000000</v>
          </cell>
          <cell r="CB13">
            <v>0</v>
          </cell>
          <cell r="CC13">
            <v>0</v>
          </cell>
          <cell r="CD13" t="str">
            <v>M0000000</v>
          </cell>
          <cell r="CE13">
            <v>0</v>
          </cell>
          <cell r="CF13">
            <v>0</v>
          </cell>
        </row>
        <row r="14">
          <cell r="A14">
            <v>0</v>
          </cell>
          <cell r="B14">
            <v>0</v>
          </cell>
          <cell r="C14" t="str">
            <v>Traslado de Alambrados</v>
          </cell>
          <cell r="D14" t="str">
            <v>km</v>
          </cell>
          <cell r="E14">
            <v>0</v>
          </cell>
          <cell r="F14">
            <v>0</v>
          </cell>
          <cell r="G14">
            <v>0.2</v>
          </cell>
          <cell r="H14" t="str">
            <v>E0405163</v>
          </cell>
          <cell r="I14">
            <v>1</v>
          </cell>
          <cell r="J14" t="str">
            <v>E99000HM</v>
          </cell>
          <cell r="K14">
            <v>2</v>
          </cell>
          <cell r="L14" t="str">
            <v>E0000000</v>
          </cell>
          <cell r="M14">
            <v>0</v>
          </cell>
          <cell r="N14" t="str">
            <v>E0000000</v>
          </cell>
          <cell r="O14">
            <v>0</v>
          </cell>
          <cell r="P14" t="str">
            <v>E0000000</v>
          </cell>
          <cell r="Q14">
            <v>0</v>
          </cell>
          <cell r="R14" t="str">
            <v>E0000000</v>
          </cell>
          <cell r="S14">
            <v>0</v>
          </cell>
          <cell r="T14" t="str">
            <v>E0000000</v>
          </cell>
          <cell r="U14">
            <v>0</v>
          </cell>
          <cell r="V14" t="str">
            <v>E0000000</v>
          </cell>
          <cell r="W14">
            <v>0</v>
          </cell>
          <cell r="X14" t="str">
            <v>E0000000</v>
          </cell>
          <cell r="Y14">
            <v>0</v>
          </cell>
          <cell r="Z14" t="str">
            <v>E0000000</v>
          </cell>
          <cell r="AA14">
            <v>0</v>
          </cell>
          <cell r="AB14" t="str">
            <v>E0000000</v>
          </cell>
          <cell r="AC14">
            <v>0</v>
          </cell>
          <cell r="AD14" t="str">
            <v>E0000000</v>
          </cell>
          <cell r="AE14">
            <v>0</v>
          </cell>
          <cell r="AF14" t="str">
            <v>E0000000</v>
          </cell>
          <cell r="AG14">
            <v>0</v>
          </cell>
          <cell r="AH14" t="str">
            <v>E0000000</v>
          </cell>
          <cell r="AI14">
            <v>0</v>
          </cell>
          <cell r="AJ14">
            <v>8</v>
          </cell>
          <cell r="AK14">
            <v>80</v>
          </cell>
          <cell r="AL14" t="str">
            <v>M0320010</v>
          </cell>
          <cell r="AM14">
            <v>0.13</v>
          </cell>
          <cell r="AN14">
            <v>30</v>
          </cell>
          <cell r="AO14">
            <v>1</v>
          </cell>
          <cell r="AP14">
            <v>2</v>
          </cell>
          <cell r="AQ14">
            <v>2</v>
          </cell>
          <cell r="AR14">
            <v>10</v>
          </cell>
          <cell r="AS14" t="str">
            <v>M0416107</v>
          </cell>
          <cell r="AT14">
            <v>7</v>
          </cell>
          <cell r="AU14">
            <v>0</v>
          </cell>
          <cell r="AV14" t="str">
            <v>M0660100</v>
          </cell>
          <cell r="AW14">
            <v>84</v>
          </cell>
          <cell r="AX14">
            <v>0</v>
          </cell>
          <cell r="AY14" t="str">
            <v>M0660101</v>
          </cell>
          <cell r="AZ14">
            <v>6</v>
          </cell>
          <cell r="BA14">
            <v>0</v>
          </cell>
          <cell r="BB14" t="str">
            <v>M0660120</v>
          </cell>
          <cell r="BC14">
            <v>498</v>
          </cell>
          <cell r="BD14">
            <v>0</v>
          </cell>
          <cell r="BE14" t="str">
            <v>M0660125</v>
          </cell>
          <cell r="BF14">
            <v>83</v>
          </cell>
          <cell r="BG14">
            <v>0</v>
          </cell>
          <cell r="BH14" t="str">
            <v>M0660150</v>
          </cell>
          <cell r="BI14">
            <v>35</v>
          </cell>
          <cell r="BJ14">
            <v>0</v>
          </cell>
          <cell r="BK14" t="str">
            <v>M0000000</v>
          </cell>
          <cell r="BL14">
            <v>0</v>
          </cell>
          <cell r="BM14">
            <v>0</v>
          </cell>
          <cell r="BN14" t="str">
            <v>M0000000</v>
          </cell>
          <cell r="BO14">
            <v>0</v>
          </cell>
          <cell r="BP14">
            <v>0</v>
          </cell>
          <cell r="BQ14" t="str">
            <v>M0000000</v>
          </cell>
          <cell r="BR14">
            <v>0</v>
          </cell>
          <cell r="BS14">
            <v>0</v>
          </cell>
          <cell r="BT14" t="str">
            <v>M0000000</v>
          </cell>
          <cell r="BU14">
            <v>0</v>
          </cell>
          <cell r="BV14">
            <v>0</v>
          </cell>
          <cell r="BW14">
            <v>0</v>
          </cell>
          <cell r="BX14" t="str">
            <v>M0000000</v>
          </cell>
          <cell r="BY14">
            <v>0</v>
          </cell>
          <cell r="BZ14">
            <v>0</v>
          </cell>
          <cell r="CA14" t="str">
            <v>M0000000</v>
          </cell>
          <cell r="CB14">
            <v>0</v>
          </cell>
          <cell r="CC14">
            <v>0</v>
          </cell>
          <cell r="CD14" t="str">
            <v>M0000000</v>
          </cell>
          <cell r="CE14">
            <v>0</v>
          </cell>
          <cell r="CF14">
            <v>0</v>
          </cell>
        </row>
        <row r="15">
          <cell r="A15">
            <v>0</v>
          </cell>
          <cell r="B15">
            <v>0</v>
          </cell>
          <cell r="C15" t="str">
            <v>Construcción de alambrados</v>
          </cell>
          <cell r="D15" t="str">
            <v>km</v>
          </cell>
          <cell r="E15">
            <v>0</v>
          </cell>
          <cell r="F15">
            <v>0</v>
          </cell>
          <cell r="G15">
            <v>0.3</v>
          </cell>
          <cell r="H15" t="str">
            <v>E0405163</v>
          </cell>
          <cell r="I15">
            <v>1</v>
          </cell>
          <cell r="J15" t="str">
            <v>E99000HM</v>
          </cell>
          <cell r="K15">
            <v>2</v>
          </cell>
          <cell r="L15" t="str">
            <v>E0000000</v>
          </cell>
          <cell r="M15">
            <v>0</v>
          </cell>
          <cell r="N15" t="str">
            <v>E0000000</v>
          </cell>
          <cell r="O15">
            <v>0</v>
          </cell>
          <cell r="P15" t="str">
            <v>E0000000</v>
          </cell>
          <cell r="Q15">
            <v>0</v>
          </cell>
          <cell r="R15" t="str">
            <v>E0000000</v>
          </cell>
          <cell r="S15">
            <v>0</v>
          </cell>
          <cell r="T15" t="str">
            <v>E0000000</v>
          </cell>
          <cell r="U15">
            <v>0</v>
          </cell>
          <cell r="V15" t="str">
            <v>E0000000</v>
          </cell>
          <cell r="W15">
            <v>0</v>
          </cell>
          <cell r="X15" t="str">
            <v>E0000000</v>
          </cell>
          <cell r="Y15">
            <v>0</v>
          </cell>
          <cell r="Z15" t="str">
            <v>E0000000</v>
          </cell>
          <cell r="AA15">
            <v>0</v>
          </cell>
          <cell r="AB15" t="str">
            <v>E0000000</v>
          </cell>
          <cell r="AC15">
            <v>0</v>
          </cell>
          <cell r="AD15" t="str">
            <v>E0000000</v>
          </cell>
          <cell r="AE15">
            <v>0</v>
          </cell>
          <cell r="AF15" t="str">
            <v>E0000000</v>
          </cell>
          <cell r="AG15">
            <v>0</v>
          </cell>
          <cell r="AH15" t="str">
            <v>E0000000</v>
          </cell>
          <cell r="AI15">
            <v>0</v>
          </cell>
          <cell r="AJ15">
            <v>8</v>
          </cell>
          <cell r="AK15">
            <v>80</v>
          </cell>
          <cell r="AL15" t="str">
            <v>M0320010</v>
          </cell>
          <cell r="AM15">
            <v>0.13</v>
          </cell>
          <cell r="AN15">
            <v>30</v>
          </cell>
          <cell r="AO15">
            <v>1</v>
          </cell>
          <cell r="AP15">
            <v>3</v>
          </cell>
          <cell r="AQ15">
            <v>3</v>
          </cell>
          <cell r="AR15">
            <v>10</v>
          </cell>
          <cell r="AS15" t="str">
            <v>M0416107</v>
          </cell>
          <cell r="AT15">
            <v>7</v>
          </cell>
          <cell r="AU15">
            <v>5</v>
          </cell>
          <cell r="AV15" t="str">
            <v>M0660100</v>
          </cell>
          <cell r="AW15">
            <v>84</v>
          </cell>
          <cell r="AX15">
            <v>5</v>
          </cell>
          <cell r="AY15" t="str">
            <v>M0660101</v>
          </cell>
          <cell r="AZ15">
            <v>6</v>
          </cell>
          <cell r="BA15">
            <v>5</v>
          </cell>
          <cell r="BB15" t="str">
            <v>M0660120</v>
          </cell>
          <cell r="BC15">
            <v>498</v>
          </cell>
          <cell r="BD15">
            <v>10</v>
          </cell>
          <cell r="BE15" t="str">
            <v>M0660125</v>
          </cell>
          <cell r="BF15">
            <v>83</v>
          </cell>
          <cell r="BG15">
            <v>5</v>
          </cell>
          <cell r="BH15" t="str">
            <v>M0660150</v>
          </cell>
          <cell r="BI15">
            <v>35</v>
          </cell>
          <cell r="BJ15">
            <v>2</v>
          </cell>
          <cell r="BK15" t="str">
            <v>M0000000</v>
          </cell>
          <cell r="BL15">
            <v>0</v>
          </cell>
          <cell r="BM15">
            <v>0</v>
          </cell>
          <cell r="BN15" t="str">
            <v>M0000000</v>
          </cell>
          <cell r="BO15">
            <v>0</v>
          </cell>
          <cell r="BP15">
            <v>0</v>
          </cell>
          <cell r="BQ15" t="str">
            <v>M0000000</v>
          </cell>
          <cell r="BR15">
            <v>0</v>
          </cell>
          <cell r="BS15">
            <v>0</v>
          </cell>
          <cell r="BT15" t="str">
            <v>M0000000</v>
          </cell>
          <cell r="BU15">
            <v>0</v>
          </cell>
          <cell r="BV15">
            <v>0</v>
          </cell>
          <cell r="BW15">
            <v>0</v>
          </cell>
          <cell r="BX15" t="str">
            <v>M0000000</v>
          </cell>
          <cell r="BY15">
            <v>0</v>
          </cell>
          <cell r="BZ15">
            <v>0</v>
          </cell>
          <cell r="CA15" t="str">
            <v>M0000000</v>
          </cell>
          <cell r="CB15">
            <v>0</v>
          </cell>
          <cell r="CC15">
            <v>0</v>
          </cell>
          <cell r="CD15" t="str">
            <v>M0000000</v>
          </cell>
          <cell r="CE15">
            <v>0</v>
          </cell>
          <cell r="CF15">
            <v>0</v>
          </cell>
        </row>
        <row r="16">
          <cell r="A16">
            <v>0</v>
          </cell>
          <cell r="B16">
            <v>0</v>
          </cell>
          <cell r="C16" t="str">
            <v>Provisión y Colocación de Tranqueras</v>
          </cell>
          <cell r="D16" t="str">
            <v>un</v>
          </cell>
          <cell r="E16">
            <v>0</v>
          </cell>
          <cell r="F16">
            <v>0</v>
          </cell>
          <cell r="G16">
            <v>1</v>
          </cell>
          <cell r="H16" t="str">
            <v>E0405163</v>
          </cell>
          <cell r="I16">
            <v>1</v>
          </cell>
          <cell r="J16" t="str">
            <v>E99000HM</v>
          </cell>
          <cell r="K16">
            <v>1</v>
          </cell>
          <cell r="L16" t="str">
            <v>E0000000</v>
          </cell>
          <cell r="M16">
            <v>0</v>
          </cell>
          <cell r="N16" t="str">
            <v>E0000000</v>
          </cell>
          <cell r="O16">
            <v>0</v>
          </cell>
          <cell r="P16" t="str">
            <v>E0000000</v>
          </cell>
          <cell r="Q16">
            <v>0</v>
          </cell>
          <cell r="R16" t="str">
            <v>E0000000</v>
          </cell>
          <cell r="S16">
            <v>0</v>
          </cell>
          <cell r="T16" t="str">
            <v>E0000000</v>
          </cell>
          <cell r="U16">
            <v>0</v>
          </cell>
          <cell r="V16" t="str">
            <v>E0000000</v>
          </cell>
          <cell r="W16">
            <v>0</v>
          </cell>
          <cell r="X16" t="str">
            <v>E0000000</v>
          </cell>
          <cell r="Y16">
            <v>0</v>
          </cell>
          <cell r="Z16" t="str">
            <v>E0000000</v>
          </cell>
          <cell r="AA16">
            <v>0</v>
          </cell>
          <cell r="AB16" t="str">
            <v>E0000000</v>
          </cell>
          <cell r="AC16">
            <v>0</v>
          </cell>
          <cell r="AD16" t="str">
            <v>E0000000</v>
          </cell>
          <cell r="AE16">
            <v>0</v>
          </cell>
          <cell r="AF16" t="str">
            <v>E0000000</v>
          </cell>
          <cell r="AG16">
            <v>0</v>
          </cell>
          <cell r="AH16" t="str">
            <v>E0000000</v>
          </cell>
          <cell r="AI16">
            <v>0</v>
          </cell>
          <cell r="AJ16">
            <v>8</v>
          </cell>
          <cell r="AK16">
            <v>80</v>
          </cell>
          <cell r="AL16" t="str">
            <v>M0320010</v>
          </cell>
          <cell r="AM16">
            <v>0.13</v>
          </cell>
          <cell r="AN16">
            <v>30</v>
          </cell>
          <cell r="AO16">
            <v>1</v>
          </cell>
          <cell r="AP16">
            <v>0</v>
          </cell>
          <cell r="AQ16">
            <v>2</v>
          </cell>
          <cell r="AR16">
            <v>10</v>
          </cell>
          <cell r="AS16" t="str">
            <v>M0660201</v>
          </cell>
          <cell r="AT16">
            <v>1</v>
          </cell>
          <cell r="AU16">
            <v>0</v>
          </cell>
          <cell r="AV16" t="str">
            <v>M0660101</v>
          </cell>
          <cell r="AW16">
            <v>2</v>
          </cell>
          <cell r="AX16">
            <v>0</v>
          </cell>
          <cell r="AY16" t="str">
            <v>M0000000</v>
          </cell>
          <cell r="AZ16">
            <v>0</v>
          </cell>
          <cell r="BA16">
            <v>0</v>
          </cell>
          <cell r="BB16" t="str">
            <v>M0000000</v>
          </cell>
          <cell r="BC16">
            <v>0</v>
          </cell>
          <cell r="BD16">
            <v>0</v>
          </cell>
          <cell r="BE16" t="str">
            <v>M0000000</v>
          </cell>
          <cell r="BF16">
            <v>0</v>
          </cell>
          <cell r="BG16">
            <v>0</v>
          </cell>
          <cell r="BH16" t="str">
            <v>M0000000</v>
          </cell>
          <cell r="BI16">
            <v>0</v>
          </cell>
          <cell r="BJ16">
            <v>0</v>
          </cell>
          <cell r="BK16" t="str">
            <v>M0000000</v>
          </cell>
          <cell r="BL16">
            <v>0</v>
          </cell>
          <cell r="BM16">
            <v>0</v>
          </cell>
          <cell r="BN16" t="str">
            <v>M0000000</v>
          </cell>
          <cell r="BO16">
            <v>0</v>
          </cell>
          <cell r="BP16">
            <v>0</v>
          </cell>
          <cell r="BQ16" t="str">
            <v>M0000000</v>
          </cell>
          <cell r="BR16">
            <v>0</v>
          </cell>
          <cell r="BS16">
            <v>0</v>
          </cell>
          <cell r="BT16" t="str">
            <v>M0000000</v>
          </cell>
          <cell r="BU16">
            <v>0</v>
          </cell>
          <cell r="BV16">
            <v>0</v>
          </cell>
          <cell r="BW16">
            <v>0</v>
          </cell>
          <cell r="BX16" t="str">
            <v>M0000000</v>
          </cell>
          <cell r="BY16">
            <v>0</v>
          </cell>
          <cell r="BZ16">
            <v>0</v>
          </cell>
          <cell r="CA16" t="str">
            <v>M0000000</v>
          </cell>
          <cell r="CB16">
            <v>0</v>
          </cell>
          <cell r="CC16">
            <v>0</v>
          </cell>
          <cell r="CD16" t="str">
            <v>M0000000</v>
          </cell>
          <cell r="CE16">
            <v>0</v>
          </cell>
          <cell r="CF16">
            <v>0</v>
          </cell>
        </row>
        <row r="17">
          <cell r="A17">
            <v>0</v>
          </cell>
          <cell r="B17">
            <v>0</v>
          </cell>
          <cell r="C17" t="str">
            <v>Traslado de Alambrados (con reposición 20%)</v>
          </cell>
          <cell r="D17" t="str">
            <v>m</v>
          </cell>
          <cell r="E17">
            <v>0</v>
          </cell>
          <cell r="F17">
            <v>0</v>
          </cell>
          <cell r="G17">
            <v>200</v>
          </cell>
          <cell r="H17" t="str">
            <v>E1903002</v>
          </cell>
          <cell r="I17">
            <v>1</v>
          </cell>
          <cell r="J17" t="str">
            <v>E99000HM</v>
          </cell>
          <cell r="K17">
            <v>2</v>
          </cell>
          <cell r="L17" t="str">
            <v>E0000000</v>
          </cell>
          <cell r="M17">
            <v>0</v>
          </cell>
          <cell r="N17" t="str">
            <v>E0000000</v>
          </cell>
          <cell r="O17">
            <v>0</v>
          </cell>
          <cell r="P17" t="str">
            <v>E0000000</v>
          </cell>
          <cell r="Q17">
            <v>0</v>
          </cell>
          <cell r="R17" t="str">
            <v>E0000000</v>
          </cell>
          <cell r="S17">
            <v>0</v>
          </cell>
          <cell r="T17" t="str">
            <v>E0000000</v>
          </cell>
          <cell r="U17">
            <v>0</v>
          </cell>
          <cell r="V17" t="str">
            <v>E0000000</v>
          </cell>
          <cell r="W17">
            <v>0</v>
          </cell>
          <cell r="X17" t="str">
            <v>E0000000</v>
          </cell>
          <cell r="Y17">
            <v>0</v>
          </cell>
          <cell r="Z17" t="str">
            <v>E0000000</v>
          </cell>
          <cell r="AA17">
            <v>0</v>
          </cell>
          <cell r="AB17" t="str">
            <v>E0000000</v>
          </cell>
          <cell r="AC17">
            <v>0</v>
          </cell>
          <cell r="AD17" t="str">
            <v>E0000000</v>
          </cell>
          <cell r="AE17">
            <v>0</v>
          </cell>
          <cell r="AF17" t="str">
            <v>E0000000</v>
          </cell>
          <cell r="AG17">
            <v>0</v>
          </cell>
          <cell r="AH17" t="str">
            <v>E0000000</v>
          </cell>
          <cell r="AI17">
            <v>0</v>
          </cell>
          <cell r="AJ17">
            <v>8</v>
          </cell>
          <cell r="AK17">
            <v>80</v>
          </cell>
          <cell r="AL17" t="str">
            <v>M0320010</v>
          </cell>
          <cell r="AM17">
            <v>0.13</v>
          </cell>
          <cell r="AN17">
            <v>30</v>
          </cell>
          <cell r="AO17">
            <v>1</v>
          </cell>
          <cell r="AP17">
            <v>2</v>
          </cell>
          <cell r="AQ17">
            <v>5</v>
          </cell>
          <cell r="AR17">
            <v>10</v>
          </cell>
          <cell r="AS17" t="str">
            <v>M0416106</v>
          </cell>
          <cell r="AT17">
            <v>5.0000000000000001E-4</v>
          </cell>
          <cell r="AU17">
            <v>0</v>
          </cell>
          <cell r="AV17" t="str">
            <v>M0416108</v>
          </cell>
          <cell r="AW17">
            <v>1.5E-3</v>
          </cell>
          <cell r="AX17">
            <v>0</v>
          </cell>
          <cell r="AY17" t="str">
            <v>M0660099</v>
          </cell>
          <cell r="AZ17">
            <v>4.4000000000000003E-3</v>
          </cell>
          <cell r="BA17">
            <v>0</v>
          </cell>
          <cell r="BB17" t="str">
            <v>M0660100</v>
          </cell>
          <cell r="BC17">
            <v>2.4199999999999999E-2</v>
          </cell>
          <cell r="BD17">
            <v>0</v>
          </cell>
          <cell r="BE17" t="str">
            <v>M0660120</v>
          </cell>
          <cell r="BF17">
            <v>0.10199999999999999</v>
          </cell>
          <cell r="BG17">
            <v>0</v>
          </cell>
          <cell r="BH17" t="str">
            <v>M0660125</v>
          </cell>
          <cell r="BI17">
            <v>2.53E-2</v>
          </cell>
          <cell r="BJ17">
            <v>0</v>
          </cell>
          <cell r="BK17" t="str">
            <v>M0660150</v>
          </cell>
          <cell r="BL17">
            <v>2.6800000000000001E-2</v>
          </cell>
          <cell r="BM17">
            <v>0</v>
          </cell>
          <cell r="BN17" t="str">
            <v>M0000000</v>
          </cell>
          <cell r="BO17">
            <v>0</v>
          </cell>
          <cell r="BP17">
            <v>0</v>
          </cell>
          <cell r="BQ17" t="str">
            <v>M0000000</v>
          </cell>
          <cell r="BR17">
            <v>0</v>
          </cell>
          <cell r="BS17">
            <v>0</v>
          </cell>
          <cell r="BT17" t="str">
            <v>M0000000</v>
          </cell>
          <cell r="BU17">
            <v>0</v>
          </cell>
          <cell r="BV17">
            <v>0</v>
          </cell>
          <cell r="BW17">
            <v>0</v>
          </cell>
          <cell r="BX17" t="str">
            <v>M0000000</v>
          </cell>
          <cell r="BY17">
            <v>0</v>
          </cell>
          <cell r="BZ17">
            <v>0</v>
          </cell>
          <cell r="CA17" t="str">
            <v>M0000000</v>
          </cell>
          <cell r="CB17">
            <v>0</v>
          </cell>
          <cell r="CC17">
            <v>0</v>
          </cell>
          <cell r="CD17" t="str">
            <v>M0000000</v>
          </cell>
          <cell r="CE17">
            <v>0</v>
          </cell>
          <cell r="CF17">
            <v>0</v>
          </cell>
        </row>
        <row r="18">
          <cell r="A18">
            <v>0</v>
          </cell>
          <cell r="B18">
            <v>0</v>
          </cell>
          <cell r="C18" t="str">
            <v>Bacheos</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row>
        <row r="19">
          <cell r="A19">
            <v>0</v>
          </cell>
          <cell r="B19">
            <v>0</v>
          </cell>
          <cell r="C19" t="str">
            <v>Bacheo profundo con suelo cemento</v>
          </cell>
          <cell r="D19" t="str">
            <v>m3</v>
          </cell>
          <cell r="E19">
            <v>0</v>
          </cell>
          <cell r="F19">
            <v>0</v>
          </cell>
          <cell r="G19">
            <v>55</v>
          </cell>
          <cell r="H19" t="str">
            <v>E1902044</v>
          </cell>
          <cell r="I19">
            <v>1</v>
          </cell>
          <cell r="J19" t="str">
            <v>E0405163</v>
          </cell>
          <cell r="K19">
            <v>1</v>
          </cell>
          <cell r="L19" t="str">
            <v>E0405169</v>
          </cell>
          <cell r="M19">
            <v>1</v>
          </cell>
          <cell r="N19" t="str">
            <v>E99000HM</v>
          </cell>
          <cell r="O19">
            <v>1</v>
          </cell>
          <cell r="P19" t="str">
            <v>E3201010</v>
          </cell>
          <cell r="Q19">
            <v>1</v>
          </cell>
          <cell r="R19" t="str">
            <v>E3701015</v>
          </cell>
          <cell r="S19">
            <v>1</v>
          </cell>
          <cell r="T19" t="str">
            <v>E99000HM</v>
          </cell>
          <cell r="U19">
            <v>1</v>
          </cell>
          <cell r="V19" t="str">
            <v>E0000000</v>
          </cell>
          <cell r="W19">
            <v>0</v>
          </cell>
          <cell r="X19" t="str">
            <v>E0000000</v>
          </cell>
          <cell r="Y19">
            <v>0</v>
          </cell>
          <cell r="Z19" t="str">
            <v>E0000000</v>
          </cell>
          <cell r="AA19">
            <v>0</v>
          </cell>
          <cell r="AB19" t="str">
            <v>E0000000</v>
          </cell>
          <cell r="AC19">
            <v>0</v>
          </cell>
          <cell r="AD19" t="str">
            <v>E0000000</v>
          </cell>
          <cell r="AE19">
            <v>0</v>
          </cell>
          <cell r="AF19" t="str">
            <v>E0000000</v>
          </cell>
          <cell r="AG19">
            <v>0</v>
          </cell>
          <cell r="AH19" t="str">
            <v>E0000000</v>
          </cell>
          <cell r="AI19">
            <v>0</v>
          </cell>
          <cell r="AJ19">
            <v>8</v>
          </cell>
          <cell r="AK19">
            <v>80</v>
          </cell>
          <cell r="AL19" t="str">
            <v>M0320010</v>
          </cell>
          <cell r="AM19">
            <v>0.13</v>
          </cell>
          <cell r="AN19">
            <v>30</v>
          </cell>
          <cell r="AO19">
            <v>1</v>
          </cell>
          <cell r="AP19">
            <v>4</v>
          </cell>
          <cell r="AQ19">
            <v>3</v>
          </cell>
          <cell r="AR19">
            <v>10</v>
          </cell>
          <cell r="AS19" t="str">
            <v>A101</v>
          </cell>
          <cell r="AT19">
            <v>1</v>
          </cell>
          <cell r="AU19">
            <v>30</v>
          </cell>
          <cell r="AV19" t="str">
            <v>M0130012</v>
          </cell>
          <cell r="AW19">
            <v>0.1</v>
          </cell>
          <cell r="AX19">
            <v>5</v>
          </cell>
          <cell r="AY19" t="str">
            <v>MAGUA1</v>
          </cell>
          <cell r="AZ19">
            <v>0.15</v>
          </cell>
          <cell r="BA19">
            <v>5</v>
          </cell>
          <cell r="BB19" t="str">
            <v>M0310320</v>
          </cell>
          <cell r="BC19">
            <v>4.4999999999999997E-3</v>
          </cell>
          <cell r="BD19">
            <v>5</v>
          </cell>
          <cell r="BE19" t="str">
            <v>M0000000</v>
          </cell>
          <cell r="BF19">
            <v>0</v>
          </cell>
          <cell r="BG19">
            <v>0</v>
          </cell>
          <cell r="BH19" t="str">
            <v>M0000000</v>
          </cell>
          <cell r="BI19">
            <v>0</v>
          </cell>
          <cell r="BJ19">
            <v>0</v>
          </cell>
          <cell r="BK19" t="str">
            <v>M0000000</v>
          </cell>
          <cell r="BL19">
            <v>0</v>
          </cell>
          <cell r="BM19">
            <v>0</v>
          </cell>
          <cell r="BN19" t="str">
            <v>M0000000</v>
          </cell>
          <cell r="BO19">
            <v>0</v>
          </cell>
          <cell r="BP19">
            <v>0</v>
          </cell>
          <cell r="BQ19" t="str">
            <v>M0000000</v>
          </cell>
          <cell r="BR19">
            <v>0</v>
          </cell>
          <cell r="BS19">
            <v>0</v>
          </cell>
          <cell r="BT19" t="str">
            <v>M0000000</v>
          </cell>
          <cell r="BU19">
            <v>0</v>
          </cell>
          <cell r="BV19">
            <v>0</v>
          </cell>
          <cell r="BW19">
            <v>0</v>
          </cell>
          <cell r="BX19" t="str">
            <v>A101</v>
          </cell>
          <cell r="BY19" t="str">
            <v>TSM3</v>
          </cell>
          <cell r="BZ19">
            <v>15</v>
          </cell>
          <cell r="CA19" t="str">
            <v>M0000000</v>
          </cell>
          <cell r="CB19">
            <v>0</v>
          </cell>
          <cell r="CC19">
            <v>0</v>
          </cell>
          <cell r="CD19" t="str">
            <v>M0000000</v>
          </cell>
          <cell r="CE19">
            <v>0</v>
          </cell>
          <cell r="CF19">
            <v>0</v>
          </cell>
        </row>
        <row r="20">
          <cell r="A20">
            <v>0</v>
          </cell>
          <cell r="B20">
            <v>0</v>
          </cell>
          <cell r="C20" t="str">
            <v>Bacheo Profundo</v>
          </cell>
          <cell r="D20" t="str">
            <v>m3</v>
          </cell>
          <cell r="E20">
            <v>0</v>
          </cell>
          <cell r="F20">
            <v>0</v>
          </cell>
          <cell r="G20">
            <v>30</v>
          </cell>
          <cell r="H20" t="str">
            <v>E7800004</v>
          </cell>
          <cell r="I20">
            <v>1</v>
          </cell>
          <cell r="J20" t="str">
            <v>E1902044</v>
          </cell>
          <cell r="K20">
            <v>1</v>
          </cell>
          <cell r="L20" t="str">
            <v>E3202006</v>
          </cell>
          <cell r="M20">
            <v>1</v>
          </cell>
          <cell r="N20" t="str">
            <v>E3202007</v>
          </cell>
          <cell r="O20">
            <v>1</v>
          </cell>
          <cell r="P20" t="str">
            <v>E0401008</v>
          </cell>
          <cell r="Q20">
            <v>1</v>
          </cell>
          <cell r="R20" t="str">
            <v>E0405163</v>
          </cell>
          <cell r="S20">
            <v>1</v>
          </cell>
          <cell r="T20" t="str">
            <v>E0405169</v>
          </cell>
          <cell r="U20">
            <v>1</v>
          </cell>
          <cell r="V20" t="str">
            <v>E99000HM</v>
          </cell>
          <cell r="W20">
            <v>1</v>
          </cell>
          <cell r="X20" t="str">
            <v>E0000000</v>
          </cell>
          <cell r="Y20">
            <v>0</v>
          </cell>
          <cell r="Z20" t="str">
            <v>E0000000</v>
          </cell>
          <cell r="AA20">
            <v>0</v>
          </cell>
          <cell r="AB20" t="str">
            <v>E0000000</v>
          </cell>
          <cell r="AC20">
            <v>0</v>
          </cell>
          <cell r="AD20" t="str">
            <v>E0000000</v>
          </cell>
          <cell r="AE20">
            <v>0</v>
          </cell>
          <cell r="AF20" t="str">
            <v>E0000000</v>
          </cell>
          <cell r="AG20">
            <v>0</v>
          </cell>
          <cell r="AH20" t="str">
            <v>E0000000</v>
          </cell>
          <cell r="AI20">
            <v>0</v>
          </cell>
          <cell r="AJ20">
            <v>8</v>
          </cell>
          <cell r="AK20">
            <v>80</v>
          </cell>
          <cell r="AL20" t="str">
            <v>M0320010</v>
          </cell>
          <cell r="AM20">
            <v>0.13</v>
          </cell>
          <cell r="AN20">
            <v>30</v>
          </cell>
          <cell r="AO20">
            <v>5</v>
          </cell>
          <cell r="AP20">
            <v>2</v>
          </cell>
          <cell r="AQ20">
            <v>4</v>
          </cell>
          <cell r="AR20">
            <v>10</v>
          </cell>
          <cell r="AS20" t="str">
            <v>A004</v>
          </cell>
          <cell r="AT20">
            <v>1</v>
          </cell>
          <cell r="AU20">
            <v>0</v>
          </cell>
          <cell r="AV20" t="str">
            <v>MAGUA1</v>
          </cell>
          <cell r="AW20">
            <v>40</v>
          </cell>
          <cell r="AX20">
            <v>20</v>
          </cell>
          <cell r="AY20" t="str">
            <v>M0000000</v>
          </cell>
          <cell r="AZ20">
            <v>0</v>
          </cell>
          <cell r="BA20">
            <v>0</v>
          </cell>
          <cell r="BB20" t="str">
            <v>M0000000</v>
          </cell>
          <cell r="BC20">
            <v>0</v>
          </cell>
          <cell r="BD20">
            <v>0</v>
          </cell>
          <cell r="BE20" t="str">
            <v>M0000000</v>
          </cell>
          <cell r="BF20">
            <v>0</v>
          </cell>
          <cell r="BG20">
            <v>0</v>
          </cell>
          <cell r="BH20" t="str">
            <v>M0000000</v>
          </cell>
          <cell r="BI20">
            <v>0</v>
          </cell>
          <cell r="BJ20">
            <v>0</v>
          </cell>
          <cell r="BK20" t="str">
            <v>M0000000</v>
          </cell>
          <cell r="BL20">
            <v>0</v>
          </cell>
          <cell r="BM20">
            <v>0</v>
          </cell>
          <cell r="BN20" t="str">
            <v>M0000000</v>
          </cell>
          <cell r="BO20">
            <v>0</v>
          </cell>
          <cell r="BP20">
            <v>0</v>
          </cell>
          <cell r="BQ20" t="str">
            <v>M0000000</v>
          </cell>
          <cell r="BR20">
            <v>0</v>
          </cell>
          <cell r="BS20">
            <v>0</v>
          </cell>
          <cell r="BT20" t="str">
            <v>M0000000</v>
          </cell>
          <cell r="BU20">
            <v>0</v>
          </cell>
          <cell r="BV20">
            <v>0</v>
          </cell>
          <cell r="BW20">
            <v>0</v>
          </cell>
          <cell r="BX20" t="str">
            <v>A004</v>
          </cell>
          <cell r="BY20" t="str">
            <v>TSM3</v>
          </cell>
          <cell r="BZ20">
            <v>20.5</v>
          </cell>
          <cell r="CA20" t="str">
            <v>M0000000</v>
          </cell>
          <cell r="CB20">
            <v>0</v>
          </cell>
          <cell r="CC20">
            <v>0</v>
          </cell>
          <cell r="CD20" t="str">
            <v>M0000000</v>
          </cell>
          <cell r="CE20">
            <v>0</v>
          </cell>
          <cell r="CF20">
            <v>0</v>
          </cell>
        </row>
        <row r="21">
          <cell r="A21">
            <v>0</v>
          </cell>
          <cell r="B21">
            <v>0</v>
          </cell>
          <cell r="C21" t="str">
            <v>Bacheo</v>
          </cell>
          <cell r="D21" t="str">
            <v>m3</v>
          </cell>
          <cell r="E21">
            <v>0</v>
          </cell>
          <cell r="F21">
            <v>0</v>
          </cell>
          <cell r="G21">
            <v>60</v>
          </cell>
          <cell r="H21" t="str">
            <v>E7800004</v>
          </cell>
          <cell r="I21">
            <v>1</v>
          </cell>
          <cell r="J21" t="str">
            <v>E1903002</v>
          </cell>
          <cell r="K21">
            <v>1</v>
          </cell>
          <cell r="L21" t="str">
            <v>E3202006</v>
          </cell>
          <cell r="M21">
            <v>1</v>
          </cell>
          <cell r="N21" t="str">
            <v>E3202007</v>
          </cell>
          <cell r="O21">
            <v>1</v>
          </cell>
          <cell r="P21" t="str">
            <v>E0401008</v>
          </cell>
          <cell r="Q21">
            <v>1</v>
          </cell>
          <cell r="R21" t="str">
            <v>E0405163</v>
          </cell>
          <cell r="S21">
            <v>1</v>
          </cell>
          <cell r="T21" t="str">
            <v>E0405169</v>
          </cell>
          <cell r="U21">
            <v>1</v>
          </cell>
          <cell r="V21" t="str">
            <v>E99000HM</v>
          </cell>
          <cell r="W21">
            <v>1</v>
          </cell>
          <cell r="X21" t="str">
            <v>E0000000</v>
          </cell>
          <cell r="Y21">
            <v>0</v>
          </cell>
          <cell r="Z21" t="str">
            <v>E0000000</v>
          </cell>
          <cell r="AA21">
            <v>0</v>
          </cell>
          <cell r="AB21" t="str">
            <v>E0000000</v>
          </cell>
          <cell r="AC21">
            <v>0</v>
          </cell>
          <cell r="AD21" t="str">
            <v>E0000000</v>
          </cell>
          <cell r="AE21">
            <v>0</v>
          </cell>
          <cell r="AF21" t="str">
            <v>E0000000</v>
          </cell>
          <cell r="AG21">
            <v>0</v>
          </cell>
          <cell r="AH21" t="str">
            <v>E0000000</v>
          </cell>
          <cell r="AI21">
            <v>0</v>
          </cell>
          <cell r="AJ21">
            <v>8</v>
          </cell>
          <cell r="AK21">
            <v>80</v>
          </cell>
          <cell r="AL21" t="str">
            <v>M0320010</v>
          </cell>
          <cell r="AM21">
            <v>0.13</v>
          </cell>
          <cell r="AN21">
            <v>30</v>
          </cell>
          <cell r="AO21">
            <v>5</v>
          </cell>
          <cell r="AP21">
            <v>2</v>
          </cell>
          <cell r="AQ21">
            <v>4</v>
          </cell>
          <cell r="AR21">
            <v>10</v>
          </cell>
          <cell r="AS21" t="str">
            <v>A004</v>
          </cell>
          <cell r="AT21">
            <v>1</v>
          </cell>
          <cell r="AU21">
            <v>0</v>
          </cell>
          <cell r="AV21" t="str">
            <v>MAGUA1</v>
          </cell>
          <cell r="AW21">
            <v>40</v>
          </cell>
          <cell r="AX21">
            <v>20</v>
          </cell>
          <cell r="AY21" t="str">
            <v>M0000000</v>
          </cell>
          <cell r="AZ21">
            <v>0</v>
          </cell>
          <cell r="BA21">
            <v>0</v>
          </cell>
          <cell r="BB21" t="str">
            <v>M0000000</v>
          </cell>
          <cell r="BC21">
            <v>0</v>
          </cell>
          <cell r="BD21">
            <v>0</v>
          </cell>
          <cell r="BE21" t="str">
            <v>M0000000</v>
          </cell>
          <cell r="BF21">
            <v>0</v>
          </cell>
          <cell r="BG21">
            <v>0</v>
          </cell>
          <cell r="BH21" t="str">
            <v>M0000000</v>
          </cell>
          <cell r="BI21">
            <v>0</v>
          </cell>
          <cell r="BJ21">
            <v>0</v>
          </cell>
          <cell r="BK21" t="str">
            <v>M0000000</v>
          </cell>
          <cell r="BL21">
            <v>0</v>
          </cell>
          <cell r="BM21">
            <v>0</v>
          </cell>
          <cell r="BN21" t="str">
            <v>M0000000</v>
          </cell>
          <cell r="BO21">
            <v>0</v>
          </cell>
          <cell r="BP21">
            <v>0</v>
          </cell>
          <cell r="BQ21" t="str">
            <v>M0000000</v>
          </cell>
          <cell r="BR21">
            <v>0</v>
          </cell>
          <cell r="BS21">
            <v>0</v>
          </cell>
          <cell r="BT21" t="str">
            <v>M0000000</v>
          </cell>
          <cell r="BU21">
            <v>0</v>
          </cell>
          <cell r="BV21">
            <v>0</v>
          </cell>
          <cell r="BW21">
            <v>0</v>
          </cell>
          <cell r="BX21" t="str">
            <v>A004</v>
          </cell>
          <cell r="BY21" t="str">
            <v>TSM3</v>
          </cell>
          <cell r="BZ21">
            <v>20.5</v>
          </cell>
          <cell r="CA21" t="str">
            <v>M0000000</v>
          </cell>
          <cell r="CB21">
            <v>0</v>
          </cell>
          <cell r="CC21">
            <v>0</v>
          </cell>
          <cell r="CD21" t="str">
            <v>M0000000</v>
          </cell>
          <cell r="CE21">
            <v>0</v>
          </cell>
          <cell r="CF21">
            <v>0</v>
          </cell>
        </row>
        <row r="22">
          <cell r="A22">
            <v>0</v>
          </cell>
          <cell r="B22">
            <v>0</v>
          </cell>
          <cell r="C22" t="str">
            <v>Bacheo superficial con mezcla bituminosa</v>
          </cell>
          <cell r="D22" t="str">
            <v>m3</v>
          </cell>
          <cell r="E22">
            <v>0</v>
          </cell>
          <cell r="F22">
            <v>0</v>
          </cell>
          <cell r="G22">
            <v>50</v>
          </cell>
          <cell r="H22" t="str">
            <v>E7800004</v>
          </cell>
          <cell r="I22">
            <v>1</v>
          </cell>
          <cell r="J22" t="str">
            <v>E1903002</v>
          </cell>
          <cell r="K22">
            <v>1</v>
          </cell>
          <cell r="L22">
            <v>40050013</v>
          </cell>
          <cell r="M22">
            <v>1</v>
          </cell>
          <cell r="N22" t="str">
            <v>E0401008</v>
          </cell>
          <cell r="O22">
            <v>1</v>
          </cell>
          <cell r="P22" t="str">
            <v>E3202002</v>
          </cell>
          <cell r="Q22">
            <v>1</v>
          </cell>
          <cell r="R22" t="str">
            <v>E3701015</v>
          </cell>
          <cell r="S22">
            <v>1</v>
          </cell>
          <cell r="T22" t="str">
            <v>E99000HM</v>
          </cell>
          <cell r="U22">
            <v>1</v>
          </cell>
          <cell r="V22" t="str">
            <v>E0000000</v>
          </cell>
          <cell r="W22">
            <v>0</v>
          </cell>
          <cell r="X22" t="str">
            <v>E0000000</v>
          </cell>
          <cell r="Y22">
            <v>0</v>
          </cell>
          <cell r="Z22" t="str">
            <v>E0000000</v>
          </cell>
          <cell r="AA22">
            <v>0</v>
          </cell>
          <cell r="AB22" t="str">
            <v>E0000000</v>
          </cell>
          <cell r="AC22">
            <v>0</v>
          </cell>
          <cell r="AD22" t="str">
            <v>E0000000</v>
          </cell>
          <cell r="AE22">
            <v>0</v>
          </cell>
          <cell r="AF22" t="str">
            <v>E0000000</v>
          </cell>
          <cell r="AG22">
            <v>0</v>
          </cell>
          <cell r="AH22" t="str">
            <v>E0000000</v>
          </cell>
          <cell r="AI22">
            <v>0</v>
          </cell>
          <cell r="AJ22">
            <v>8</v>
          </cell>
          <cell r="AK22">
            <v>80</v>
          </cell>
          <cell r="AL22" t="str">
            <v>M0320010</v>
          </cell>
          <cell r="AM22">
            <v>0.13</v>
          </cell>
          <cell r="AN22">
            <v>30</v>
          </cell>
          <cell r="AO22">
            <v>3</v>
          </cell>
          <cell r="AP22">
            <v>2</v>
          </cell>
          <cell r="AQ22">
            <v>4</v>
          </cell>
          <cell r="AR22">
            <v>10</v>
          </cell>
          <cell r="AS22" t="str">
            <v>a006</v>
          </cell>
          <cell r="AT22">
            <v>2.42</v>
          </cell>
          <cell r="AU22">
            <v>3</v>
          </cell>
          <cell r="AV22" t="str">
            <v>M0310532</v>
          </cell>
          <cell r="AW22">
            <v>8.9999999999999993E-3</v>
          </cell>
          <cell r="AX22">
            <v>5</v>
          </cell>
          <cell r="AY22" t="str">
            <v>MAGUA1</v>
          </cell>
          <cell r="AZ22">
            <v>0.05</v>
          </cell>
          <cell r="BA22">
            <v>5</v>
          </cell>
          <cell r="BB22" t="str">
            <v>M0000000</v>
          </cell>
          <cell r="BC22">
            <v>0</v>
          </cell>
          <cell r="BD22">
            <v>0</v>
          </cell>
          <cell r="BE22" t="str">
            <v>M0000000</v>
          </cell>
          <cell r="BF22">
            <v>0</v>
          </cell>
          <cell r="BG22">
            <v>0</v>
          </cell>
          <cell r="BH22" t="str">
            <v>M0000000</v>
          </cell>
          <cell r="BI22">
            <v>0</v>
          </cell>
          <cell r="BJ22">
            <v>0</v>
          </cell>
          <cell r="BK22" t="str">
            <v>M0000000</v>
          </cell>
          <cell r="BL22">
            <v>0</v>
          </cell>
          <cell r="BM22">
            <v>0</v>
          </cell>
          <cell r="BN22" t="str">
            <v>M0000000</v>
          </cell>
          <cell r="BO22">
            <v>0</v>
          </cell>
          <cell r="BP22">
            <v>0</v>
          </cell>
          <cell r="BQ22" t="str">
            <v>M0000000</v>
          </cell>
          <cell r="BR22">
            <v>0</v>
          </cell>
          <cell r="BS22">
            <v>0</v>
          </cell>
          <cell r="BT22" t="str">
            <v>M0000000</v>
          </cell>
          <cell r="BU22">
            <v>0</v>
          </cell>
          <cell r="BV22">
            <v>0</v>
          </cell>
          <cell r="BW22">
            <v>0</v>
          </cell>
          <cell r="BX22" t="str">
            <v>A108</v>
          </cell>
          <cell r="BY22" t="str">
            <v>TAGT1</v>
          </cell>
          <cell r="BZ22">
            <v>54</v>
          </cell>
          <cell r="CA22" t="str">
            <v>M0000000</v>
          </cell>
          <cell r="CB22">
            <v>0</v>
          </cell>
          <cell r="CC22">
            <v>0</v>
          </cell>
          <cell r="CD22" t="str">
            <v>M0000000</v>
          </cell>
          <cell r="CE22">
            <v>0</v>
          </cell>
          <cell r="CF22">
            <v>0</v>
          </cell>
        </row>
        <row r="23">
          <cell r="A23">
            <v>0</v>
          </cell>
          <cell r="B23">
            <v>0</v>
          </cell>
          <cell r="C23" t="str">
            <v>Bases Granulares</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row>
        <row r="24">
          <cell r="A24">
            <v>0</v>
          </cell>
          <cell r="B24">
            <v>0</v>
          </cell>
          <cell r="C24" t="str">
            <v>Subbase de Suelo Arena para Capa de Nivelación</v>
          </cell>
          <cell r="D24" t="str">
            <v>m3</v>
          </cell>
          <cell r="E24">
            <v>0</v>
          </cell>
          <cell r="F24">
            <v>0</v>
          </cell>
          <cell r="G24">
            <v>600</v>
          </cell>
          <cell r="H24" t="str">
            <v>E7800003</v>
          </cell>
          <cell r="I24">
            <v>1</v>
          </cell>
          <cell r="J24" t="str">
            <v>E1400048</v>
          </cell>
          <cell r="K24">
            <v>2</v>
          </cell>
          <cell r="L24" t="str">
            <v>E3201010</v>
          </cell>
          <cell r="M24">
            <v>1</v>
          </cell>
          <cell r="N24" t="str">
            <v>E3701015</v>
          </cell>
          <cell r="O24">
            <v>1</v>
          </cell>
          <cell r="P24" t="str">
            <v>E0405169</v>
          </cell>
          <cell r="Q24">
            <v>2</v>
          </cell>
          <cell r="R24" t="str">
            <v>E99000HM</v>
          </cell>
          <cell r="S24">
            <v>1</v>
          </cell>
          <cell r="T24" t="str">
            <v>E0000000</v>
          </cell>
          <cell r="U24">
            <v>0</v>
          </cell>
          <cell r="V24" t="str">
            <v>E0000000</v>
          </cell>
          <cell r="W24">
            <v>0</v>
          </cell>
          <cell r="X24" t="str">
            <v>E0000000</v>
          </cell>
          <cell r="Y24">
            <v>0</v>
          </cell>
          <cell r="Z24" t="str">
            <v>E0000000</v>
          </cell>
          <cell r="AA24">
            <v>0</v>
          </cell>
          <cell r="AB24" t="str">
            <v>E0000000</v>
          </cell>
          <cell r="AC24">
            <v>0</v>
          </cell>
          <cell r="AD24" t="str">
            <v>E0000000</v>
          </cell>
          <cell r="AE24">
            <v>0</v>
          </cell>
          <cell r="AF24" t="str">
            <v>E0000000</v>
          </cell>
          <cell r="AG24">
            <v>0</v>
          </cell>
          <cell r="AH24" t="str">
            <v>E0000000</v>
          </cell>
          <cell r="AI24">
            <v>0</v>
          </cell>
          <cell r="AJ24">
            <v>8</v>
          </cell>
          <cell r="AK24">
            <v>80</v>
          </cell>
          <cell r="AL24" t="str">
            <v>M0320010</v>
          </cell>
          <cell r="AM24">
            <v>0.13</v>
          </cell>
          <cell r="AN24">
            <v>30</v>
          </cell>
          <cell r="AO24">
            <v>5</v>
          </cell>
          <cell r="AP24">
            <v>2</v>
          </cell>
          <cell r="AQ24">
            <v>5</v>
          </cell>
          <cell r="AR24">
            <v>10</v>
          </cell>
          <cell r="AS24" t="str">
            <v>M0170446</v>
          </cell>
          <cell r="AT24">
            <v>0.2</v>
          </cell>
          <cell r="AU24">
            <v>40</v>
          </cell>
          <cell r="AV24" t="str">
            <v>M0120030</v>
          </cell>
          <cell r="AW24">
            <v>1.6</v>
          </cell>
          <cell r="AX24">
            <v>20</v>
          </cell>
          <cell r="AY24" t="str">
            <v>MAGUA1</v>
          </cell>
          <cell r="AZ24">
            <v>100</v>
          </cell>
          <cell r="BA24">
            <v>10</v>
          </cell>
          <cell r="BB24" t="str">
            <v>M0000000</v>
          </cell>
          <cell r="BC24">
            <v>0</v>
          </cell>
          <cell r="BD24">
            <v>0</v>
          </cell>
          <cell r="BE24" t="str">
            <v>M0000000</v>
          </cell>
          <cell r="BF24">
            <v>0</v>
          </cell>
          <cell r="BG24">
            <v>0</v>
          </cell>
          <cell r="BH24" t="str">
            <v>M0000000</v>
          </cell>
          <cell r="BI24">
            <v>0</v>
          </cell>
          <cell r="BJ24">
            <v>0</v>
          </cell>
          <cell r="BK24" t="str">
            <v>M0000000</v>
          </cell>
          <cell r="BL24">
            <v>0</v>
          </cell>
          <cell r="BM24">
            <v>0</v>
          </cell>
          <cell r="BN24" t="str">
            <v>M0000000</v>
          </cell>
          <cell r="BO24">
            <v>0</v>
          </cell>
          <cell r="BP24">
            <v>0</v>
          </cell>
          <cell r="BQ24" t="str">
            <v>M0000000</v>
          </cell>
          <cell r="BR24">
            <v>0</v>
          </cell>
          <cell r="BS24">
            <v>0</v>
          </cell>
          <cell r="BT24" t="str">
            <v>M0000000</v>
          </cell>
          <cell r="BU24">
            <v>0</v>
          </cell>
          <cell r="BV24">
            <v>0</v>
          </cell>
          <cell r="BW24">
            <v>0</v>
          </cell>
          <cell r="BX24" t="str">
            <v>M0000000</v>
          </cell>
          <cell r="BY24">
            <v>0</v>
          </cell>
          <cell r="BZ24">
            <v>0</v>
          </cell>
          <cell r="CA24" t="str">
            <v>M0000000</v>
          </cell>
          <cell r="CB24">
            <v>0</v>
          </cell>
          <cell r="CC24">
            <v>0</v>
          </cell>
          <cell r="CD24" t="str">
            <v>M0000000</v>
          </cell>
          <cell r="CE24">
            <v>0</v>
          </cell>
          <cell r="CF24">
            <v>0</v>
          </cell>
        </row>
        <row r="25">
          <cell r="A25">
            <v>0</v>
          </cell>
          <cell r="B25">
            <v>0</v>
          </cell>
          <cell r="C25" t="str">
            <v>Base de agregado petreo incluida imprimación e=0,20 m L=2,70 m</v>
          </cell>
          <cell r="D25" t="str">
            <v>m3</v>
          </cell>
          <cell r="E25">
            <v>0</v>
          </cell>
          <cell r="F25">
            <v>0</v>
          </cell>
          <cell r="G25">
            <v>600</v>
          </cell>
          <cell r="H25" t="str">
            <v>E7800003</v>
          </cell>
          <cell r="I25">
            <v>1</v>
          </cell>
          <cell r="J25" t="str">
            <v>E1400048</v>
          </cell>
          <cell r="K25">
            <v>2</v>
          </cell>
          <cell r="L25" t="str">
            <v>E3201010</v>
          </cell>
          <cell r="M25">
            <v>1</v>
          </cell>
          <cell r="N25" t="str">
            <v>E3701015</v>
          </cell>
          <cell r="O25">
            <v>1</v>
          </cell>
          <cell r="P25" t="str">
            <v>E0405169</v>
          </cell>
          <cell r="Q25">
            <v>2</v>
          </cell>
          <cell r="R25" t="str">
            <v>E0401008</v>
          </cell>
          <cell r="S25">
            <v>1</v>
          </cell>
          <cell r="T25" t="str">
            <v>E1101044</v>
          </cell>
          <cell r="U25">
            <v>1</v>
          </cell>
          <cell r="V25" t="str">
            <v>E6400008</v>
          </cell>
          <cell r="W25">
            <v>1</v>
          </cell>
          <cell r="X25" t="str">
            <v>E99000HM</v>
          </cell>
          <cell r="Y25">
            <v>1</v>
          </cell>
          <cell r="Z25" t="str">
            <v>E0000000</v>
          </cell>
          <cell r="AA25">
            <v>0</v>
          </cell>
          <cell r="AB25" t="str">
            <v>E0000000</v>
          </cell>
          <cell r="AC25">
            <v>0</v>
          </cell>
          <cell r="AD25" t="str">
            <v>E0000000</v>
          </cell>
          <cell r="AE25">
            <v>0</v>
          </cell>
          <cell r="AF25" t="str">
            <v>E0000000</v>
          </cell>
          <cell r="AG25">
            <v>0</v>
          </cell>
          <cell r="AH25" t="str">
            <v>E0000000</v>
          </cell>
          <cell r="AI25">
            <v>0</v>
          </cell>
          <cell r="AJ25">
            <v>8</v>
          </cell>
          <cell r="AK25">
            <v>80</v>
          </cell>
          <cell r="AL25" t="str">
            <v>M0320010</v>
          </cell>
          <cell r="AM25">
            <v>0.13</v>
          </cell>
          <cell r="AN25">
            <v>30</v>
          </cell>
          <cell r="AO25">
            <v>7</v>
          </cell>
          <cell r="AP25">
            <v>2</v>
          </cell>
          <cell r="AQ25">
            <v>6</v>
          </cell>
          <cell r="AR25">
            <v>10</v>
          </cell>
          <cell r="AS25" t="str">
            <v>M01110110</v>
          </cell>
          <cell r="AT25">
            <v>1</v>
          </cell>
          <cell r="AU25">
            <v>10</v>
          </cell>
          <cell r="AV25" t="str">
            <v>MAGUA1</v>
          </cell>
          <cell r="AW25">
            <v>40</v>
          </cell>
          <cell r="AX25">
            <v>10</v>
          </cell>
          <cell r="AY25" t="str">
            <v>M0310320</v>
          </cell>
          <cell r="AZ25">
            <v>4.4000000000000003E-3</v>
          </cell>
          <cell r="BA25">
            <v>10</v>
          </cell>
          <cell r="BB25" t="str">
            <v>M0000000</v>
          </cell>
          <cell r="BC25">
            <v>0</v>
          </cell>
          <cell r="BD25">
            <v>0</v>
          </cell>
          <cell r="BE25" t="str">
            <v>M0000000</v>
          </cell>
          <cell r="BF25">
            <v>0</v>
          </cell>
          <cell r="BG25">
            <v>0</v>
          </cell>
          <cell r="BH25" t="str">
            <v>M0000000</v>
          </cell>
          <cell r="BI25">
            <v>0</v>
          </cell>
          <cell r="BJ25">
            <v>0</v>
          </cell>
          <cell r="BK25" t="str">
            <v>M0000000</v>
          </cell>
          <cell r="BL25">
            <v>0</v>
          </cell>
          <cell r="BM25">
            <v>0</v>
          </cell>
          <cell r="BN25" t="str">
            <v>M0000000</v>
          </cell>
          <cell r="BO25">
            <v>0</v>
          </cell>
          <cell r="BP25">
            <v>0</v>
          </cell>
          <cell r="BQ25" t="str">
            <v>M0000000</v>
          </cell>
          <cell r="BR25">
            <v>0</v>
          </cell>
          <cell r="BS25">
            <v>0</v>
          </cell>
          <cell r="BT25" t="str">
            <v>M0000000</v>
          </cell>
          <cell r="BU25">
            <v>0</v>
          </cell>
          <cell r="BV25">
            <v>0</v>
          </cell>
          <cell r="BW25">
            <v>0</v>
          </cell>
          <cell r="BX25" t="str">
            <v>M0000000</v>
          </cell>
          <cell r="BY25">
            <v>0</v>
          </cell>
          <cell r="BZ25">
            <v>0</v>
          </cell>
          <cell r="CA25" t="str">
            <v>M0000000</v>
          </cell>
          <cell r="CB25">
            <v>0</v>
          </cell>
          <cell r="CC25">
            <v>0</v>
          </cell>
          <cell r="CD25" t="str">
            <v>M0000000</v>
          </cell>
          <cell r="CE25">
            <v>0</v>
          </cell>
          <cell r="CF25">
            <v>0</v>
          </cell>
        </row>
        <row r="26">
          <cell r="A26">
            <v>0</v>
          </cell>
          <cell r="B26">
            <v>0</v>
          </cell>
          <cell r="C26" t="str">
            <v>Base de suelo estabilizado con cemento - Incluye Imprimación</v>
          </cell>
          <cell r="D26" t="str">
            <v>m3</v>
          </cell>
          <cell r="E26">
            <v>0</v>
          </cell>
          <cell r="F26">
            <v>0</v>
          </cell>
          <cell r="G26">
            <v>170</v>
          </cell>
          <cell r="H26" t="str">
            <v>E1400048</v>
          </cell>
          <cell r="I26">
            <v>1</v>
          </cell>
          <cell r="J26" t="str">
            <v>E3201010</v>
          </cell>
          <cell r="K26">
            <v>1</v>
          </cell>
          <cell r="L26" t="str">
            <v>E3701015</v>
          </cell>
          <cell r="M26">
            <v>1</v>
          </cell>
          <cell r="N26" t="str">
            <v>E0405169</v>
          </cell>
          <cell r="O26">
            <v>2</v>
          </cell>
          <cell r="P26" t="str">
            <v>E0401008</v>
          </cell>
          <cell r="Q26">
            <v>1</v>
          </cell>
          <cell r="R26" t="str">
            <v>E1101044</v>
          </cell>
          <cell r="S26">
            <v>1</v>
          </cell>
          <cell r="T26" t="str">
            <v>E6400008</v>
          </cell>
          <cell r="U26">
            <v>1</v>
          </cell>
          <cell r="V26" t="str">
            <v>e0405163</v>
          </cell>
          <cell r="W26">
            <v>3</v>
          </cell>
          <cell r="X26" t="str">
            <v>E99000HM</v>
          </cell>
          <cell r="Y26">
            <v>1</v>
          </cell>
          <cell r="Z26" t="str">
            <v>E0000000</v>
          </cell>
          <cell r="AA26">
            <v>0</v>
          </cell>
          <cell r="AB26" t="str">
            <v>E0000000</v>
          </cell>
          <cell r="AC26">
            <v>0</v>
          </cell>
          <cell r="AD26" t="str">
            <v>E0000000</v>
          </cell>
          <cell r="AE26">
            <v>0</v>
          </cell>
          <cell r="AF26" t="str">
            <v>E0000000</v>
          </cell>
          <cell r="AG26">
            <v>0</v>
          </cell>
          <cell r="AH26" t="str">
            <v>E0000000</v>
          </cell>
          <cell r="AI26">
            <v>0</v>
          </cell>
          <cell r="AJ26">
            <v>8</v>
          </cell>
          <cell r="AK26">
            <v>80</v>
          </cell>
          <cell r="AL26" t="str">
            <v>M0320010</v>
          </cell>
          <cell r="AM26">
            <v>0.13</v>
          </cell>
          <cell r="AN26">
            <v>30</v>
          </cell>
          <cell r="AO26">
            <v>1</v>
          </cell>
          <cell r="AP26">
            <v>10</v>
          </cell>
          <cell r="AQ26">
            <v>3</v>
          </cell>
          <cell r="AR26">
            <v>10</v>
          </cell>
          <cell r="AS26" t="str">
            <v>a101</v>
          </cell>
          <cell r="AT26">
            <v>0.95</v>
          </cell>
          <cell r="AU26">
            <v>40</v>
          </cell>
          <cell r="AV26" t="str">
            <v>M0130012</v>
          </cell>
          <cell r="AW26">
            <v>0.115</v>
          </cell>
          <cell r="AX26">
            <v>5</v>
          </cell>
          <cell r="AY26" t="str">
            <v>MAGUA1</v>
          </cell>
          <cell r="AZ26">
            <v>0.2</v>
          </cell>
          <cell r="BA26">
            <v>10</v>
          </cell>
          <cell r="BB26" t="str">
            <v>M0310320</v>
          </cell>
          <cell r="BC26">
            <v>0.01</v>
          </cell>
          <cell r="BD26">
            <v>10</v>
          </cell>
          <cell r="BE26" t="str">
            <v>M0000000</v>
          </cell>
          <cell r="BF26">
            <v>0</v>
          </cell>
          <cell r="BG26">
            <v>0</v>
          </cell>
          <cell r="BH26" t="str">
            <v>M0000000</v>
          </cell>
          <cell r="BI26">
            <v>0</v>
          </cell>
          <cell r="BJ26">
            <v>0</v>
          </cell>
          <cell r="BK26" t="str">
            <v>M0000000</v>
          </cell>
          <cell r="BL26">
            <v>0</v>
          </cell>
          <cell r="BM26">
            <v>0</v>
          </cell>
          <cell r="BN26" t="str">
            <v>M0000000</v>
          </cell>
          <cell r="BO26">
            <v>0</v>
          </cell>
          <cell r="BP26">
            <v>0</v>
          </cell>
          <cell r="BQ26" t="str">
            <v>M0000000</v>
          </cell>
          <cell r="BR26">
            <v>0</v>
          </cell>
          <cell r="BS26">
            <v>0</v>
          </cell>
          <cell r="BT26" t="str">
            <v>M0000000</v>
          </cell>
          <cell r="BU26">
            <v>0</v>
          </cell>
          <cell r="BV26">
            <v>0</v>
          </cell>
          <cell r="BW26">
            <v>0</v>
          </cell>
          <cell r="BX26" t="str">
            <v>M0000000</v>
          </cell>
          <cell r="BY26">
            <v>0</v>
          </cell>
          <cell r="BZ26">
            <v>0</v>
          </cell>
          <cell r="CA26" t="str">
            <v>M0000000</v>
          </cell>
          <cell r="CB26">
            <v>0</v>
          </cell>
          <cell r="CC26">
            <v>0</v>
          </cell>
          <cell r="CD26" t="str">
            <v>M0000000</v>
          </cell>
          <cell r="CE26">
            <v>0</v>
          </cell>
          <cell r="CF26">
            <v>0</v>
          </cell>
        </row>
        <row r="27">
          <cell r="A27">
            <v>0</v>
          </cell>
          <cell r="B27">
            <v>0</v>
          </cell>
          <cell r="C27" t="str">
            <v>Base estabilizada de suelo cemento e=0,15 m L= 9,2 m</v>
          </cell>
          <cell r="D27" t="str">
            <v>m3</v>
          </cell>
          <cell r="E27">
            <v>0</v>
          </cell>
          <cell r="F27">
            <v>0</v>
          </cell>
          <cell r="G27">
            <v>350</v>
          </cell>
          <cell r="H27" t="str">
            <v>E7800003</v>
          </cell>
          <cell r="I27">
            <v>1</v>
          </cell>
          <cell r="J27" t="str">
            <v>E1400048</v>
          </cell>
          <cell r="K27">
            <v>1</v>
          </cell>
          <cell r="L27" t="str">
            <v>E3201010</v>
          </cell>
          <cell r="M27">
            <v>1</v>
          </cell>
          <cell r="N27" t="str">
            <v>E3701015</v>
          </cell>
          <cell r="O27">
            <v>1</v>
          </cell>
          <cell r="P27" t="str">
            <v>E0405169</v>
          </cell>
          <cell r="Q27">
            <v>2</v>
          </cell>
          <cell r="R27" t="str">
            <v>E0401008</v>
          </cell>
          <cell r="S27">
            <v>1</v>
          </cell>
          <cell r="T27" t="str">
            <v>E1101044</v>
          </cell>
          <cell r="U27">
            <v>1</v>
          </cell>
          <cell r="V27" t="str">
            <v>E6400008</v>
          </cell>
          <cell r="W27">
            <v>1</v>
          </cell>
          <cell r="X27" t="str">
            <v>E99000HM</v>
          </cell>
          <cell r="Y27">
            <v>1</v>
          </cell>
          <cell r="Z27" t="str">
            <v>E0000000</v>
          </cell>
          <cell r="AA27">
            <v>0</v>
          </cell>
          <cell r="AB27" t="str">
            <v>E0000000</v>
          </cell>
          <cell r="AC27">
            <v>0</v>
          </cell>
          <cell r="AD27" t="str">
            <v>E0000000</v>
          </cell>
          <cell r="AE27">
            <v>0</v>
          </cell>
          <cell r="AF27" t="str">
            <v>E0000000</v>
          </cell>
          <cell r="AG27">
            <v>0</v>
          </cell>
          <cell r="AH27" t="str">
            <v>E0000000</v>
          </cell>
          <cell r="AI27">
            <v>0</v>
          </cell>
          <cell r="AJ27">
            <v>8</v>
          </cell>
          <cell r="AK27">
            <v>80</v>
          </cell>
          <cell r="AL27" t="str">
            <v>M0320010</v>
          </cell>
          <cell r="AM27">
            <v>0.13</v>
          </cell>
          <cell r="AN27">
            <v>30</v>
          </cell>
          <cell r="AO27">
            <v>6</v>
          </cell>
          <cell r="AP27">
            <v>3</v>
          </cell>
          <cell r="AQ27">
            <v>7</v>
          </cell>
          <cell r="AR27">
            <v>10</v>
          </cell>
          <cell r="AS27" t="str">
            <v>M0170446</v>
          </cell>
          <cell r="AT27">
            <v>0.95</v>
          </cell>
          <cell r="AU27">
            <v>40</v>
          </cell>
          <cell r="AV27" t="str">
            <v>M0130012</v>
          </cell>
          <cell r="AW27">
            <v>0.13</v>
          </cell>
          <cell r="AX27">
            <v>5</v>
          </cell>
          <cell r="AY27" t="str">
            <v>MAGUA1</v>
          </cell>
          <cell r="AZ27">
            <v>200</v>
          </cell>
          <cell r="BA27">
            <v>10</v>
          </cell>
          <cell r="BB27" t="str">
            <v>M0310320</v>
          </cell>
          <cell r="BC27">
            <v>4.4000000000000003E-3</v>
          </cell>
          <cell r="BD27">
            <v>10</v>
          </cell>
          <cell r="BE27" t="str">
            <v>M0000000</v>
          </cell>
          <cell r="BF27">
            <v>0</v>
          </cell>
          <cell r="BG27">
            <v>0</v>
          </cell>
          <cell r="BH27" t="str">
            <v>M0000000</v>
          </cell>
          <cell r="BI27">
            <v>0</v>
          </cell>
          <cell r="BJ27">
            <v>0</v>
          </cell>
          <cell r="BK27" t="str">
            <v>M0000000</v>
          </cell>
          <cell r="BL27">
            <v>0</v>
          </cell>
          <cell r="BM27">
            <v>0</v>
          </cell>
          <cell r="BN27" t="str">
            <v>M0000000</v>
          </cell>
          <cell r="BO27">
            <v>0</v>
          </cell>
          <cell r="BP27">
            <v>0</v>
          </cell>
          <cell r="BQ27" t="str">
            <v>M0000000</v>
          </cell>
          <cell r="BR27">
            <v>0</v>
          </cell>
          <cell r="BS27">
            <v>0</v>
          </cell>
          <cell r="BT27" t="str">
            <v>M0000000</v>
          </cell>
          <cell r="BU27">
            <v>0</v>
          </cell>
          <cell r="BV27">
            <v>0</v>
          </cell>
          <cell r="BW27">
            <v>0</v>
          </cell>
          <cell r="BX27" t="str">
            <v>M0000000</v>
          </cell>
          <cell r="BY27">
            <v>0</v>
          </cell>
          <cell r="BZ27">
            <v>0</v>
          </cell>
          <cell r="CA27" t="str">
            <v>M0000000</v>
          </cell>
          <cell r="CB27">
            <v>0</v>
          </cell>
          <cell r="CC27">
            <v>0</v>
          </cell>
          <cell r="CD27" t="str">
            <v>M0000000</v>
          </cell>
          <cell r="CE27">
            <v>0</v>
          </cell>
          <cell r="CF27">
            <v>0</v>
          </cell>
        </row>
        <row r="28">
          <cell r="A28">
            <v>0</v>
          </cell>
          <cell r="B28">
            <v>0</v>
          </cell>
          <cell r="C28" t="str">
            <v>Construcción de Base Granular</v>
          </cell>
          <cell r="D28" t="str">
            <v>m3</v>
          </cell>
          <cell r="E28">
            <v>0</v>
          </cell>
          <cell r="F28">
            <v>0</v>
          </cell>
          <cell r="G28">
            <v>300</v>
          </cell>
          <cell r="H28" t="str">
            <v>E1400048</v>
          </cell>
          <cell r="I28">
            <v>1</v>
          </cell>
          <cell r="J28" t="str">
            <v>E3201010</v>
          </cell>
          <cell r="K28">
            <v>1</v>
          </cell>
          <cell r="L28" t="str">
            <v>E3701015</v>
          </cell>
          <cell r="M28">
            <v>1</v>
          </cell>
          <cell r="N28" t="str">
            <v>E0405169</v>
          </cell>
          <cell r="O28">
            <v>2</v>
          </cell>
          <cell r="P28" t="str">
            <v>E0405163</v>
          </cell>
          <cell r="Q28">
            <v>5</v>
          </cell>
          <cell r="R28" t="str">
            <v>E99000HM</v>
          </cell>
          <cell r="S28">
            <v>1</v>
          </cell>
          <cell r="T28" t="str">
            <v>E0000000</v>
          </cell>
          <cell r="U28">
            <v>0</v>
          </cell>
          <cell r="V28" t="str">
            <v>E0000000</v>
          </cell>
          <cell r="W28">
            <v>0</v>
          </cell>
          <cell r="X28" t="str">
            <v>E0000000</v>
          </cell>
          <cell r="Y28">
            <v>0</v>
          </cell>
          <cell r="Z28" t="str">
            <v>E0000000</v>
          </cell>
          <cell r="AA28">
            <v>0</v>
          </cell>
          <cell r="AB28" t="str">
            <v>E0000000</v>
          </cell>
          <cell r="AC28">
            <v>0</v>
          </cell>
          <cell r="AD28" t="str">
            <v>E0000000</v>
          </cell>
          <cell r="AE28">
            <v>0</v>
          </cell>
          <cell r="AF28" t="str">
            <v>E0000000</v>
          </cell>
          <cell r="AG28">
            <v>0</v>
          </cell>
          <cell r="AH28" t="str">
            <v>E0000000</v>
          </cell>
          <cell r="AI28">
            <v>0</v>
          </cell>
          <cell r="AJ28">
            <v>8</v>
          </cell>
          <cell r="AK28">
            <v>80</v>
          </cell>
          <cell r="AL28" t="str">
            <v>M0320010</v>
          </cell>
          <cell r="AM28">
            <v>0.13</v>
          </cell>
          <cell r="AN28">
            <v>30</v>
          </cell>
          <cell r="AO28">
            <v>3</v>
          </cell>
          <cell r="AP28">
            <v>2</v>
          </cell>
          <cell r="AQ28">
            <v>3</v>
          </cell>
          <cell r="AR28">
            <v>10</v>
          </cell>
          <cell r="AS28" t="str">
            <v>A003</v>
          </cell>
          <cell r="AT28">
            <v>0.9</v>
          </cell>
          <cell r="AU28">
            <v>5</v>
          </cell>
          <cell r="AV28" t="str">
            <v>MAGUA1</v>
          </cell>
          <cell r="AW28">
            <v>200</v>
          </cell>
          <cell r="AX28">
            <v>20</v>
          </cell>
          <cell r="AY28" t="str">
            <v>M0000000</v>
          </cell>
          <cell r="AZ28">
            <v>0</v>
          </cell>
          <cell r="BA28">
            <v>0</v>
          </cell>
          <cell r="BB28" t="str">
            <v>M0000000</v>
          </cell>
          <cell r="BC28">
            <v>0</v>
          </cell>
          <cell r="BD28">
            <v>0</v>
          </cell>
          <cell r="BE28" t="str">
            <v>M0000000</v>
          </cell>
          <cell r="BF28">
            <v>0</v>
          </cell>
          <cell r="BG28">
            <v>0</v>
          </cell>
          <cell r="BH28" t="str">
            <v>M0000000</v>
          </cell>
          <cell r="BI28">
            <v>0</v>
          </cell>
          <cell r="BJ28">
            <v>0</v>
          </cell>
          <cell r="BK28" t="str">
            <v>M0000000</v>
          </cell>
          <cell r="BL28">
            <v>0</v>
          </cell>
          <cell r="BM28">
            <v>0</v>
          </cell>
          <cell r="BN28" t="str">
            <v>M0000000</v>
          </cell>
          <cell r="BO28">
            <v>0</v>
          </cell>
          <cell r="BP28">
            <v>0</v>
          </cell>
          <cell r="BQ28" t="str">
            <v>M0000000</v>
          </cell>
          <cell r="BR28">
            <v>0</v>
          </cell>
          <cell r="BS28">
            <v>0</v>
          </cell>
          <cell r="BT28" t="str">
            <v>M0000000</v>
          </cell>
          <cell r="BU28">
            <v>0</v>
          </cell>
          <cell r="BV28">
            <v>0</v>
          </cell>
          <cell r="BW28">
            <v>0</v>
          </cell>
          <cell r="BX28" t="str">
            <v>M0000000</v>
          </cell>
          <cell r="BY28">
            <v>0</v>
          </cell>
          <cell r="BZ28">
            <v>0</v>
          </cell>
          <cell r="CA28" t="str">
            <v>M0000000</v>
          </cell>
          <cell r="CB28">
            <v>0</v>
          </cell>
          <cell r="CC28">
            <v>0</v>
          </cell>
          <cell r="CD28" t="str">
            <v>M0000000</v>
          </cell>
          <cell r="CE28">
            <v>0</v>
          </cell>
          <cell r="CF28">
            <v>0</v>
          </cell>
        </row>
        <row r="29">
          <cell r="A29">
            <v>0</v>
          </cell>
          <cell r="B29">
            <v>0</v>
          </cell>
          <cell r="C29" t="str">
            <v>Construcción de Base Granular</v>
          </cell>
          <cell r="D29" t="str">
            <v>m2</v>
          </cell>
          <cell r="E29">
            <v>0</v>
          </cell>
          <cell r="F29">
            <v>0</v>
          </cell>
          <cell r="G29">
            <v>800</v>
          </cell>
          <cell r="H29" t="str">
            <v>E1400048</v>
          </cell>
          <cell r="I29">
            <v>1</v>
          </cell>
          <cell r="J29" t="str">
            <v>E0405169</v>
          </cell>
          <cell r="K29">
            <v>1</v>
          </cell>
          <cell r="L29" t="str">
            <v>E3201010</v>
          </cell>
          <cell r="M29">
            <v>1</v>
          </cell>
          <cell r="N29" t="str">
            <v>E3701015</v>
          </cell>
          <cell r="O29">
            <v>1</v>
          </cell>
          <cell r="P29" t="str">
            <v>E0405163</v>
          </cell>
          <cell r="Q29">
            <v>4</v>
          </cell>
          <cell r="R29" t="str">
            <v>E6900002</v>
          </cell>
          <cell r="S29">
            <v>1</v>
          </cell>
          <cell r="T29" t="str">
            <v>E1901051</v>
          </cell>
          <cell r="U29">
            <v>1</v>
          </cell>
          <cell r="V29" t="str">
            <v>E4400032</v>
          </cell>
          <cell r="W29">
            <v>1</v>
          </cell>
          <cell r="X29" t="str">
            <v>E99000HM</v>
          </cell>
          <cell r="Y29">
            <v>1</v>
          </cell>
          <cell r="Z29" t="str">
            <v>E0000000</v>
          </cell>
          <cell r="AA29">
            <v>0</v>
          </cell>
          <cell r="AB29" t="str">
            <v>E0000000</v>
          </cell>
          <cell r="AC29">
            <v>0</v>
          </cell>
          <cell r="AD29" t="str">
            <v>E0000000</v>
          </cell>
          <cell r="AE29">
            <v>0</v>
          </cell>
          <cell r="AF29" t="str">
            <v>E0000000</v>
          </cell>
          <cell r="AG29">
            <v>0</v>
          </cell>
          <cell r="AH29" t="str">
            <v>E0000000</v>
          </cell>
          <cell r="AI29">
            <v>0</v>
          </cell>
          <cell r="AJ29">
            <v>8</v>
          </cell>
          <cell r="AK29">
            <v>80</v>
          </cell>
          <cell r="AL29" t="str">
            <v>M0320010</v>
          </cell>
          <cell r="AM29">
            <v>0.13</v>
          </cell>
          <cell r="AN29">
            <v>30</v>
          </cell>
          <cell r="AO29">
            <v>4</v>
          </cell>
          <cell r="AP29">
            <v>2</v>
          </cell>
          <cell r="AQ29">
            <v>4</v>
          </cell>
          <cell r="AR29">
            <v>10</v>
          </cell>
          <cell r="AS29" t="str">
            <v>M0110070A</v>
          </cell>
          <cell r="AT29">
            <v>7.1999999999999995E-2</v>
          </cell>
          <cell r="AU29">
            <v>20</v>
          </cell>
          <cell r="AV29" t="str">
            <v>M0120030A</v>
          </cell>
          <cell r="AW29">
            <v>7.1999999999999995E-2</v>
          </cell>
          <cell r="AX29">
            <v>20</v>
          </cell>
          <cell r="AY29" t="str">
            <v>M0170444</v>
          </cell>
          <cell r="AZ29">
            <v>3.5999999999999997E-2</v>
          </cell>
          <cell r="BA29">
            <v>20</v>
          </cell>
          <cell r="BB29" t="str">
            <v>MAGUA1</v>
          </cell>
          <cell r="BC29">
            <v>4.4999999999999998E-2</v>
          </cell>
          <cell r="BD29">
            <v>10</v>
          </cell>
          <cell r="BE29" t="str">
            <v>M0000000</v>
          </cell>
          <cell r="BF29">
            <v>0</v>
          </cell>
          <cell r="BG29">
            <v>0</v>
          </cell>
          <cell r="BH29" t="str">
            <v>M0000000</v>
          </cell>
          <cell r="BI29">
            <v>0</v>
          </cell>
          <cell r="BJ29">
            <v>0</v>
          </cell>
          <cell r="BK29" t="str">
            <v>M0000000</v>
          </cell>
          <cell r="BL29">
            <v>0</v>
          </cell>
          <cell r="BM29">
            <v>0</v>
          </cell>
          <cell r="BN29" t="str">
            <v>M0000000</v>
          </cell>
          <cell r="BO29">
            <v>0</v>
          </cell>
          <cell r="BP29">
            <v>0</v>
          </cell>
          <cell r="BQ29" t="str">
            <v>M0000000</v>
          </cell>
          <cell r="BR29">
            <v>0</v>
          </cell>
          <cell r="BS29">
            <v>0</v>
          </cell>
          <cell r="BT29" t="str">
            <v>M0000000</v>
          </cell>
          <cell r="BU29">
            <v>0</v>
          </cell>
          <cell r="BV29">
            <v>0</v>
          </cell>
          <cell r="BW29">
            <v>0</v>
          </cell>
          <cell r="BX29" t="str">
            <v>M0000000</v>
          </cell>
          <cell r="BY29">
            <v>0</v>
          </cell>
          <cell r="BZ29">
            <v>0</v>
          </cell>
          <cell r="CA29">
            <v>0</v>
          </cell>
          <cell r="CB29">
            <v>0</v>
          </cell>
          <cell r="CC29">
            <v>0</v>
          </cell>
          <cell r="CD29">
            <v>0</v>
          </cell>
          <cell r="CE29">
            <v>0</v>
          </cell>
          <cell r="CF29">
            <v>0</v>
          </cell>
        </row>
        <row r="30">
          <cell r="A30">
            <v>0</v>
          </cell>
          <cell r="B30">
            <v>0</v>
          </cell>
          <cell r="C30" t="str">
            <v>Recompactación Base Granular Existente</v>
          </cell>
          <cell r="D30" t="str">
            <v>m2</v>
          </cell>
          <cell r="E30">
            <v>0</v>
          </cell>
          <cell r="F30">
            <v>0</v>
          </cell>
          <cell r="G30">
            <v>2200</v>
          </cell>
          <cell r="H30" t="str">
            <v>E1400048</v>
          </cell>
          <cell r="I30">
            <v>1</v>
          </cell>
          <cell r="J30" t="str">
            <v>E0405169</v>
          </cell>
          <cell r="K30">
            <v>1</v>
          </cell>
          <cell r="L30" t="str">
            <v>E3201010</v>
          </cell>
          <cell r="M30">
            <v>1</v>
          </cell>
          <cell r="N30" t="str">
            <v>E3701015</v>
          </cell>
          <cell r="O30">
            <v>1</v>
          </cell>
          <cell r="P30" t="str">
            <v>E0000000</v>
          </cell>
          <cell r="Q30">
            <v>0</v>
          </cell>
          <cell r="R30" t="str">
            <v>E0000000</v>
          </cell>
          <cell r="S30">
            <v>0</v>
          </cell>
          <cell r="T30" t="str">
            <v>E0000000</v>
          </cell>
          <cell r="U30">
            <v>0</v>
          </cell>
          <cell r="V30" t="str">
            <v>E0000000</v>
          </cell>
          <cell r="W30">
            <v>0</v>
          </cell>
          <cell r="X30" t="str">
            <v>E0000000</v>
          </cell>
          <cell r="Y30">
            <v>0</v>
          </cell>
          <cell r="Z30" t="str">
            <v>E0000000</v>
          </cell>
          <cell r="AA30">
            <v>0</v>
          </cell>
          <cell r="AB30" t="str">
            <v>E0000000</v>
          </cell>
          <cell r="AC30">
            <v>0</v>
          </cell>
          <cell r="AD30" t="str">
            <v>E0000000</v>
          </cell>
          <cell r="AE30">
            <v>0</v>
          </cell>
          <cell r="AF30" t="str">
            <v>E0000000</v>
          </cell>
          <cell r="AG30">
            <v>0</v>
          </cell>
          <cell r="AH30" t="str">
            <v>E0000000</v>
          </cell>
          <cell r="AI30">
            <v>0</v>
          </cell>
          <cell r="AJ30">
            <v>8</v>
          </cell>
          <cell r="AK30">
            <v>80</v>
          </cell>
          <cell r="AL30" t="str">
            <v>M0320010</v>
          </cell>
          <cell r="AM30">
            <v>0.13</v>
          </cell>
          <cell r="AN30">
            <v>30</v>
          </cell>
          <cell r="AO30">
            <v>3</v>
          </cell>
          <cell r="AP30">
            <v>1</v>
          </cell>
          <cell r="AQ30">
            <v>2</v>
          </cell>
          <cell r="AR30">
            <v>10</v>
          </cell>
          <cell r="AS30" t="str">
            <v>M0000000</v>
          </cell>
          <cell r="AT30">
            <v>0</v>
          </cell>
          <cell r="AU30">
            <v>0</v>
          </cell>
          <cell r="AV30" t="str">
            <v>M0000000</v>
          </cell>
          <cell r="AW30">
            <v>0</v>
          </cell>
          <cell r="AX30">
            <v>0</v>
          </cell>
          <cell r="AY30" t="str">
            <v>M0000000</v>
          </cell>
          <cell r="AZ30">
            <v>0</v>
          </cell>
          <cell r="BA30">
            <v>0</v>
          </cell>
          <cell r="BB30" t="str">
            <v>M0000000</v>
          </cell>
          <cell r="BC30">
            <v>0</v>
          </cell>
          <cell r="BD30">
            <v>0</v>
          </cell>
          <cell r="BE30" t="str">
            <v>M0000000</v>
          </cell>
          <cell r="BF30">
            <v>0</v>
          </cell>
          <cell r="BG30">
            <v>0</v>
          </cell>
          <cell r="BH30" t="str">
            <v>M0000000</v>
          </cell>
          <cell r="BI30">
            <v>0</v>
          </cell>
          <cell r="BJ30">
            <v>0</v>
          </cell>
          <cell r="BK30" t="str">
            <v>M0000000</v>
          </cell>
          <cell r="BL30">
            <v>0</v>
          </cell>
          <cell r="BM30">
            <v>0</v>
          </cell>
          <cell r="BN30" t="str">
            <v>M0000000</v>
          </cell>
          <cell r="BO30">
            <v>0</v>
          </cell>
          <cell r="BP30">
            <v>0</v>
          </cell>
          <cell r="BQ30" t="str">
            <v>M0000000</v>
          </cell>
          <cell r="BR30">
            <v>0</v>
          </cell>
          <cell r="BS30">
            <v>0</v>
          </cell>
          <cell r="BT30" t="str">
            <v>M0000000</v>
          </cell>
          <cell r="BU30">
            <v>0</v>
          </cell>
          <cell r="BV30">
            <v>0</v>
          </cell>
          <cell r="BW30">
            <v>0</v>
          </cell>
          <cell r="BX30" t="str">
            <v>A004</v>
          </cell>
          <cell r="BY30" t="str">
            <v>TSM3</v>
          </cell>
          <cell r="BZ30">
            <v>20.5</v>
          </cell>
          <cell r="CA30" t="str">
            <v>M0000000</v>
          </cell>
          <cell r="CB30">
            <v>0</v>
          </cell>
          <cell r="CC30">
            <v>0</v>
          </cell>
          <cell r="CD30" t="str">
            <v>M0000000</v>
          </cell>
          <cell r="CE30">
            <v>0</v>
          </cell>
          <cell r="CF30">
            <v>0</v>
          </cell>
        </row>
        <row r="31">
          <cell r="A31">
            <v>0</v>
          </cell>
          <cell r="B31">
            <v>0</v>
          </cell>
          <cell r="C31" t="str">
            <v>Base superior de estabilizado granular en 0,20 m de espesor</v>
          </cell>
          <cell r="D31" t="str">
            <v>m3</v>
          </cell>
          <cell r="E31">
            <v>0</v>
          </cell>
          <cell r="F31">
            <v>0</v>
          </cell>
          <cell r="G31">
            <v>400</v>
          </cell>
          <cell r="H31" t="str">
            <v>E1400048</v>
          </cell>
          <cell r="I31">
            <v>1</v>
          </cell>
          <cell r="J31" t="str">
            <v>E3201010</v>
          </cell>
          <cell r="K31">
            <v>1</v>
          </cell>
          <cell r="L31" t="str">
            <v>E3701015</v>
          </cell>
          <cell r="M31">
            <v>1</v>
          </cell>
          <cell r="N31" t="str">
            <v>E0405169</v>
          </cell>
          <cell r="O31">
            <v>2</v>
          </cell>
          <cell r="P31" t="str">
            <v>E0405163</v>
          </cell>
          <cell r="Q31">
            <v>3</v>
          </cell>
          <cell r="R31" t="str">
            <v>E0401008</v>
          </cell>
          <cell r="S31">
            <v>1</v>
          </cell>
          <cell r="T31" t="str">
            <v>E1101044</v>
          </cell>
          <cell r="U31">
            <v>1</v>
          </cell>
          <cell r="V31" t="str">
            <v>E6400008</v>
          </cell>
          <cell r="W31">
            <v>1</v>
          </cell>
          <cell r="X31" t="str">
            <v>E99000HM</v>
          </cell>
          <cell r="Y31">
            <v>1</v>
          </cell>
          <cell r="Z31" t="str">
            <v>E0000000</v>
          </cell>
          <cell r="AA31">
            <v>0</v>
          </cell>
          <cell r="AB31" t="str">
            <v>E0000000</v>
          </cell>
          <cell r="AC31">
            <v>0</v>
          </cell>
          <cell r="AD31" t="str">
            <v>E0000000</v>
          </cell>
          <cell r="AE31">
            <v>0</v>
          </cell>
          <cell r="AF31" t="str">
            <v>E0000000</v>
          </cell>
          <cell r="AG31">
            <v>0</v>
          </cell>
          <cell r="AH31" t="str">
            <v>E0000000</v>
          </cell>
          <cell r="AI31">
            <v>0</v>
          </cell>
          <cell r="AJ31">
            <v>8</v>
          </cell>
          <cell r="AK31">
            <v>80</v>
          </cell>
          <cell r="AL31" t="str">
            <v>M0320010</v>
          </cell>
          <cell r="AM31">
            <v>0.13</v>
          </cell>
          <cell r="AN31">
            <v>30</v>
          </cell>
          <cell r="AO31">
            <v>1</v>
          </cell>
          <cell r="AP31">
            <v>9</v>
          </cell>
          <cell r="AQ31">
            <v>3</v>
          </cell>
          <cell r="AR31">
            <v>10</v>
          </cell>
          <cell r="AS31" t="str">
            <v>a104</v>
          </cell>
          <cell r="AT31">
            <v>1</v>
          </cell>
          <cell r="AU31">
            <v>15</v>
          </cell>
          <cell r="AV31" t="str">
            <v>MAGUA1</v>
          </cell>
          <cell r="AW31">
            <v>0.1</v>
          </cell>
          <cell r="AX31">
            <v>20</v>
          </cell>
          <cell r="AY31" t="str">
            <v>M0310320</v>
          </cell>
          <cell r="AZ31">
            <v>7.4999999999999997E-3</v>
          </cell>
          <cell r="BA31">
            <v>5</v>
          </cell>
          <cell r="BB31" t="str">
            <v>M0000000</v>
          </cell>
          <cell r="BC31">
            <v>0</v>
          </cell>
          <cell r="BD31">
            <v>0</v>
          </cell>
          <cell r="BE31" t="str">
            <v>M0000000</v>
          </cell>
          <cell r="BF31">
            <v>0</v>
          </cell>
          <cell r="BG31">
            <v>0</v>
          </cell>
          <cell r="BH31" t="str">
            <v>M0000000</v>
          </cell>
          <cell r="BI31">
            <v>0</v>
          </cell>
          <cell r="BJ31">
            <v>0</v>
          </cell>
          <cell r="BK31" t="str">
            <v>M0000000</v>
          </cell>
          <cell r="BL31">
            <v>0</v>
          </cell>
          <cell r="BM31">
            <v>0</v>
          </cell>
          <cell r="BN31" t="str">
            <v>M0000000</v>
          </cell>
          <cell r="BO31">
            <v>0</v>
          </cell>
          <cell r="BP31">
            <v>0</v>
          </cell>
          <cell r="BQ31" t="str">
            <v>M0000000</v>
          </cell>
          <cell r="BR31">
            <v>0</v>
          </cell>
          <cell r="BS31">
            <v>0</v>
          </cell>
          <cell r="BT31" t="str">
            <v>M0000000</v>
          </cell>
          <cell r="BU31">
            <v>0</v>
          </cell>
          <cell r="BV31">
            <v>0</v>
          </cell>
          <cell r="BW31">
            <v>0</v>
          </cell>
          <cell r="BX31" t="str">
            <v>M0000000</v>
          </cell>
          <cell r="BY31">
            <v>0</v>
          </cell>
          <cell r="BZ31">
            <v>0</v>
          </cell>
          <cell r="CA31" t="str">
            <v>M0000000</v>
          </cell>
          <cell r="CB31">
            <v>0</v>
          </cell>
          <cell r="CC31">
            <v>0</v>
          </cell>
          <cell r="CD31" t="str">
            <v>M0000000</v>
          </cell>
          <cell r="CE31">
            <v>0</v>
          </cell>
          <cell r="CF31">
            <v>0</v>
          </cell>
        </row>
        <row r="32">
          <cell r="A32">
            <v>0</v>
          </cell>
          <cell r="B32">
            <v>0</v>
          </cell>
          <cell r="C32" t="str">
            <v>Calzada de Hormigón</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row>
        <row r="33">
          <cell r="A33">
            <v>0</v>
          </cell>
          <cell r="B33">
            <v>0</v>
          </cell>
          <cell r="C33" t="str">
            <v>Calzada de Hormigón - Para construcción de dársena para refugio peatonal</v>
          </cell>
          <cell r="D33" t="str">
            <v>Nº</v>
          </cell>
          <cell r="E33">
            <v>0</v>
          </cell>
          <cell r="F33">
            <v>0</v>
          </cell>
          <cell r="G33">
            <v>0.5</v>
          </cell>
          <cell r="H33" t="str">
            <v>E9405163</v>
          </cell>
          <cell r="I33">
            <v>1</v>
          </cell>
          <cell r="J33" t="str">
            <v>E99000HM</v>
          </cell>
          <cell r="K33">
            <v>2</v>
          </cell>
          <cell r="L33" t="str">
            <v>E0000000</v>
          </cell>
          <cell r="M33">
            <v>0</v>
          </cell>
          <cell r="N33" t="str">
            <v>E0000000</v>
          </cell>
          <cell r="O33">
            <v>0</v>
          </cell>
          <cell r="P33" t="str">
            <v>E0000000</v>
          </cell>
          <cell r="Q33">
            <v>0</v>
          </cell>
          <cell r="R33" t="str">
            <v>E0000000</v>
          </cell>
          <cell r="S33">
            <v>0</v>
          </cell>
          <cell r="T33" t="str">
            <v>E0000000</v>
          </cell>
          <cell r="U33">
            <v>0</v>
          </cell>
          <cell r="V33" t="str">
            <v>E0000000</v>
          </cell>
          <cell r="W33">
            <v>0</v>
          </cell>
          <cell r="X33" t="str">
            <v>E0000000</v>
          </cell>
          <cell r="Y33">
            <v>0</v>
          </cell>
          <cell r="Z33" t="str">
            <v>E0000000</v>
          </cell>
          <cell r="AA33">
            <v>0</v>
          </cell>
          <cell r="AB33" t="str">
            <v>E0000000</v>
          </cell>
          <cell r="AC33">
            <v>0</v>
          </cell>
          <cell r="AD33" t="str">
            <v>E0000000</v>
          </cell>
          <cell r="AE33">
            <v>0</v>
          </cell>
          <cell r="AF33" t="str">
            <v>E0000000</v>
          </cell>
          <cell r="AG33">
            <v>0</v>
          </cell>
          <cell r="AH33" t="str">
            <v>E0000000</v>
          </cell>
          <cell r="AI33">
            <v>0</v>
          </cell>
          <cell r="AJ33">
            <v>8</v>
          </cell>
          <cell r="AK33">
            <v>80</v>
          </cell>
          <cell r="AL33" t="str">
            <v>M0320010</v>
          </cell>
          <cell r="AM33">
            <v>0.13</v>
          </cell>
          <cell r="AN33">
            <v>30</v>
          </cell>
          <cell r="AO33">
            <v>2</v>
          </cell>
          <cell r="AP33">
            <v>2</v>
          </cell>
          <cell r="AQ33">
            <v>3</v>
          </cell>
          <cell r="AR33">
            <v>10</v>
          </cell>
          <cell r="AS33" t="str">
            <v>A011</v>
          </cell>
          <cell r="AT33">
            <v>30</v>
          </cell>
          <cell r="AU33">
            <v>2</v>
          </cell>
          <cell r="AV33" t="str">
            <v>M0740046</v>
          </cell>
          <cell r="AW33">
            <v>72</v>
          </cell>
          <cell r="AX33">
            <v>2</v>
          </cell>
          <cell r="AY33" t="str">
            <v>M0410112</v>
          </cell>
          <cell r="AZ33">
            <v>45</v>
          </cell>
          <cell r="BA33">
            <v>2</v>
          </cell>
          <cell r="BB33" t="str">
            <v>M0000000</v>
          </cell>
          <cell r="BC33">
            <v>0</v>
          </cell>
          <cell r="BD33">
            <v>0</v>
          </cell>
          <cell r="BE33" t="str">
            <v>M0000000</v>
          </cell>
          <cell r="BF33">
            <v>0</v>
          </cell>
          <cell r="BG33">
            <v>0</v>
          </cell>
          <cell r="BH33" t="str">
            <v>M0000000</v>
          </cell>
          <cell r="BI33">
            <v>0</v>
          </cell>
          <cell r="BJ33">
            <v>0</v>
          </cell>
          <cell r="BK33" t="str">
            <v>M0000000</v>
          </cell>
          <cell r="BL33">
            <v>0</v>
          </cell>
          <cell r="BM33">
            <v>0</v>
          </cell>
          <cell r="BN33" t="str">
            <v>M0000000</v>
          </cell>
          <cell r="BO33">
            <v>0</v>
          </cell>
          <cell r="BP33">
            <v>0</v>
          </cell>
          <cell r="BQ33" t="str">
            <v>M0000000</v>
          </cell>
          <cell r="BR33">
            <v>0</v>
          </cell>
          <cell r="BS33">
            <v>0</v>
          </cell>
          <cell r="BT33" t="str">
            <v>M0000000</v>
          </cell>
          <cell r="BU33">
            <v>0</v>
          </cell>
          <cell r="BV33">
            <v>0</v>
          </cell>
          <cell r="BW33">
            <v>0</v>
          </cell>
          <cell r="BX33" t="str">
            <v>M0000000</v>
          </cell>
          <cell r="BY33">
            <v>0</v>
          </cell>
          <cell r="BZ33">
            <v>0</v>
          </cell>
          <cell r="CA33" t="str">
            <v>M0000000</v>
          </cell>
          <cell r="CB33">
            <v>0</v>
          </cell>
          <cell r="CC33">
            <v>0</v>
          </cell>
          <cell r="CD33" t="str">
            <v>M0000000</v>
          </cell>
          <cell r="CE33">
            <v>0</v>
          </cell>
          <cell r="CF33">
            <v>0</v>
          </cell>
        </row>
        <row r="34">
          <cell r="A34">
            <v>0</v>
          </cell>
          <cell r="B34">
            <v>0</v>
          </cell>
          <cell r="C34" t="str">
            <v>Calzada de Hormigón - Para construcción de dársena para detención y giro</v>
          </cell>
          <cell r="D34" t="str">
            <v>Nº</v>
          </cell>
          <cell r="E34">
            <v>0</v>
          </cell>
          <cell r="F34">
            <v>0</v>
          </cell>
          <cell r="G34">
            <v>0.5</v>
          </cell>
          <cell r="H34" t="str">
            <v>E9405163</v>
          </cell>
          <cell r="I34">
            <v>1</v>
          </cell>
          <cell r="J34" t="str">
            <v>E99000HM</v>
          </cell>
          <cell r="K34">
            <v>2</v>
          </cell>
          <cell r="L34" t="str">
            <v>E0000000</v>
          </cell>
          <cell r="M34">
            <v>0</v>
          </cell>
          <cell r="N34" t="str">
            <v>E0000000</v>
          </cell>
          <cell r="O34">
            <v>0</v>
          </cell>
          <cell r="P34" t="str">
            <v>E0000000</v>
          </cell>
          <cell r="Q34">
            <v>0</v>
          </cell>
          <cell r="R34" t="str">
            <v>E0000000</v>
          </cell>
          <cell r="S34">
            <v>0</v>
          </cell>
          <cell r="T34" t="str">
            <v>E0000000</v>
          </cell>
          <cell r="U34">
            <v>0</v>
          </cell>
          <cell r="V34" t="str">
            <v>E0000000</v>
          </cell>
          <cell r="W34">
            <v>0</v>
          </cell>
          <cell r="X34" t="str">
            <v>E0000000</v>
          </cell>
          <cell r="Y34">
            <v>0</v>
          </cell>
          <cell r="Z34" t="str">
            <v>E0000000</v>
          </cell>
          <cell r="AA34">
            <v>0</v>
          </cell>
          <cell r="AB34" t="str">
            <v>E0000000</v>
          </cell>
          <cell r="AC34">
            <v>0</v>
          </cell>
          <cell r="AD34" t="str">
            <v>E0000000</v>
          </cell>
          <cell r="AE34">
            <v>0</v>
          </cell>
          <cell r="AF34" t="str">
            <v>E0000000</v>
          </cell>
          <cell r="AG34">
            <v>0</v>
          </cell>
          <cell r="AH34" t="str">
            <v>E0000000</v>
          </cell>
          <cell r="AI34">
            <v>0</v>
          </cell>
          <cell r="AJ34">
            <v>8</v>
          </cell>
          <cell r="AK34">
            <v>80</v>
          </cell>
          <cell r="AL34" t="str">
            <v>M0320010</v>
          </cell>
          <cell r="AM34">
            <v>0.13</v>
          </cell>
          <cell r="AN34">
            <v>30</v>
          </cell>
          <cell r="AO34">
            <v>2</v>
          </cell>
          <cell r="AP34">
            <v>2</v>
          </cell>
          <cell r="AQ34">
            <v>3</v>
          </cell>
          <cell r="AR34">
            <v>10</v>
          </cell>
          <cell r="AS34" t="str">
            <v>A011</v>
          </cell>
          <cell r="AT34">
            <v>48.22</v>
          </cell>
          <cell r="AU34">
            <v>2</v>
          </cell>
          <cell r="AV34" t="str">
            <v>M0740046</v>
          </cell>
          <cell r="AW34">
            <v>72</v>
          </cell>
          <cell r="AX34">
            <v>2</v>
          </cell>
          <cell r="AY34" t="str">
            <v>M0410112</v>
          </cell>
          <cell r="AZ34">
            <v>72.33</v>
          </cell>
          <cell r="BA34">
            <v>2</v>
          </cell>
          <cell r="BB34" t="str">
            <v>M0000000</v>
          </cell>
          <cell r="BC34">
            <v>0</v>
          </cell>
          <cell r="BD34">
            <v>0</v>
          </cell>
          <cell r="BE34" t="str">
            <v>M0000000</v>
          </cell>
          <cell r="BF34">
            <v>0</v>
          </cell>
          <cell r="BG34">
            <v>0</v>
          </cell>
          <cell r="BH34" t="str">
            <v>M0000000</v>
          </cell>
          <cell r="BI34">
            <v>0</v>
          </cell>
          <cell r="BJ34">
            <v>0</v>
          </cell>
          <cell r="BK34" t="str">
            <v>M0000000</v>
          </cell>
          <cell r="BL34">
            <v>0</v>
          </cell>
          <cell r="BM34">
            <v>0</v>
          </cell>
          <cell r="BN34" t="str">
            <v>M0000000</v>
          </cell>
          <cell r="BO34">
            <v>0</v>
          </cell>
          <cell r="BP34">
            <v>0</v>
          </cell>
          <cell r="BQ34" t="str">
            <v>M0000000</v>
          </cell>
          <cell r="BR34">
            <v>0</v>
          </cell>
          <cell r="BS34">
            <v>0</v>
          </cell>
          <cell r="BT34" t="str">
            <v>M0000000</v>
          </cell>
          <cell r="BU34">
            <v>0</v>
          </cell>
          <cell r="BV34">
            <v>0</v>
          </cell>
          <cell r="BW34">
            <v>0</v>
          </cell>
          <cell r="BX34" t="str">
            <v>M0000000</v>
          </cell>
          <cell r="BY34">
            <v>0</v>
          </cell>
          <cell r="BZ34">
            <v>0</v>
          </cell>
          <cell r="CA34" t="str">
            <v>M0000000</v>
          </cell>
          <cell r="CB34">
            <v>0</v>
          </cell>
          <cell r="CC34">
            <v>0</v>
          </cell>
          <cell r="CD34" t="str">
            <v>M0000000</v>
          </cell>
          <cell r="CE34">
            <v>0</v>
          </cell>
          <cell r="CF34">
            <v>0</v>
          </cell>
        </row>
        <row r="35">
          <cell r="A35">
            <v>0</v>
          </cell>
          <cell r="B35">
            <v>0</v>
          </cell>
          <cell r="C35" t="str">
            <v>Carpetas asfalticas</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row>
        <row r="36">
          <cell r="A36">
            <v>0</v>
          </cell>
          <cell r="B36">
            <v>0</v>
          </cell>
          <cell r="C36" t="str">
            <v>Construcción de Carpeta Asfáltica</v>
          </cell>
          <cell r="D36" t="str">
            <v>tn</v>
          </cell>
          <cell r="E36">
            <v>0</v>
          </cell>
          <cell r="F36">
            <v>0</v>
          </cell>
          <cell r="G36">
            <v>200</v>
          </cell>
          <cell r="H36" t="str">
            <v>E5201011</v>
          </cell>
          <cell r="I36">
            <v>1</v>
          </cell>
          <cell r="J36" t="str">
            <v>E3202002</v>
          </cell>
          <cell r="K36">
            <v>1</v>
          </cell>
          <cell r="L36" t="str">
            <v>E3701015</v>
          </cell>
          <cell r="M36">
            <v>2</v>
          </cell>
          <cell r="N36" t="str">
            <v>E99000HM</v>
          </cell>
          <cell r="O36">
            <v>1</v>
          </cell>
          <cell r="P36" t="str">
            <v>E0405163</v>
          </cell>
          <cell r="Q36">
            <v>8</v>
          </cell>
          <cell r="R36" t="str">
            <v>E5001006</v>
          </cell>
          <cell r="S36">
            <v>1</v>
          </cell>
          <cell r="T36" t="str">
            <v>E4400045</v>
          </cell>
          <cell r="U36">
            <v>1</v>
          </cell>
          <cell r="V36" t="str">
            <v>E1901051</v>
          </cell>
          <cell r="W36">
            <v>1</v>
          </cell>
          <cell r="X36" t="str">
            <v>E0000000</v>
          </cell>
          <cell r="Y36">
            <v>0</v>
          </cell>
          <cell r="Z36" t="str">
            <v>E0000000</v>
          </cell>
          <cell r="AA36">
            <v>0</v>
          </cell>
          <cell r="AB36" t="str">
            <v>E0000000</v>
          </cell>
          <cell r="AC36">
            <v>0</v>
          </cell>
          <cell r="AD36" t="str">
            <v>E0000000</v>
          </cell>
          <cell r="AE36">
            <v>0</v>
          </cell>
          <cell r="AF36" t="str">
            <v>E0000000</v>
          </cell>
          <cell r="AG36">
            <v>0</v>
          </cell>
          <cell r="AH36" t="str">
            <v>E0000000</v>
          </cell>
          <cell r="AI36">
            <v>0</v>
          </cell>
          <cell r="AJ36">
            <v>8</v>
          </cell>
          <cell r="AK36">
            <v>80</v>
          </cell>
          <cell r="AL36" t="str">
            <v>M0320010</v>
          </cell>
          <cell r="AM36">
            <v>0.13</v>
          </cell>
          <cell r="AN36">
            <v>30</v>
          </cell>
          <cell r="AO36">
            <v>6</v>
          </cell>
          <cell r="AP36">
            <v>4</v>
          </cell>
          <cell r="AQ36">
            <v>6</v>
          </cell>
          <cell r="AR36">
            <v>10</v>
          </cell>
          <cell r="AS36" t="str">
            <v>M0110040</v>
          </cell>
          <cell r="AT36">
            <v>0.42699999999999999</v>
          </cell>
          <cell r="AU36">
            <v>5</v>
          </cell>
          <cell r="AV36" t="str">
            <v>M0110010</v>
          </cell>
          <cell r="AW36">
            <v>0.42699999999999999</v>
          </cell>
          <cell r="AX36">
            <v>5</v>
          </cell>
          <cell r="AY36" t="str">
            <v>M0120030</v>
          </cell>
          <cell r="AZ36">
            <v>7.3999999999999996E-2</v>
          </cell>
          <cell r="BA36">
            <v>5</v>
          </cell>
          <cell r="BB36" t="str">
            <v>M0310121</v>
          </cell>
          <cell r="BC36">
            <v>5.1999999999999998E-2</v>
          </cell>
          <cell r="BD36">
            <v>5</v>
          </cell>
          <cell r="BE36" t="str">
            <v>M0140051</v>
          </cell>
          <cell r="BF36">
            <v>0.02</v>
          </cell>
          <cell r="BG36">
            <v>5</v>
          </cell>
          <cell r="BH36" t="str">
            <v>M0320030</v>
          </cell>
          <cell r="BI36">
            <v>8.0000000000000002E-3</v>
          </cell>
          <cell r="BJ36">
            <v>2</v>
          </cell>
          <cell r="BK36" t="str">
            <v>M0000000</v>
          </cell>
          <cell r="BL36">
            <v>0</v>
          </cell>
          <cell r="BM36">
            <v>0</v>
          </cell>
          <cell r="BN36" t="str">
            <v>M0000000</v>
          </cell>
          <cell r="BO36">
            <v>0</v>
          </cell>
          <cell r="BP36">
            <v>0</v>
          </cell>
          <cell r="BQ36" t="str">
            <v>M0000000</v>
          </cell>
          <cell r="BR36">
            <v>0</v>
          </cell>
          <cell r="BS36">
            <v>0</v>
          </cell>
          <cell r="BT36" t="str">
            <v>M0000000</v>
          </cell>
          <cell r="BU36">
            <v>0</v>
          </cell>
          <cell r="BV36">
            <v>0</v>
          </cell>
          <cell r="BW36">
            <v>2</v>
          </cell>
          <cell r="BX36" t="str">
            <v>M0000000</v>
          </cell>
          <cell r="BY36">
            <v>0</v>
          </cell>
          <cell r="BZ36">
            <v>0</v>
          </cell>
          <cell r="CA36" t="str">
            <v>M0000000</v>
          </cell>
          <cell r="CB36">
            <v>0</v>
          </cell>
          <cell r="CC36">
            <v>0</v>
          </cell>
          <cell r="CD36" t="str">
            <v>M0000000</v>
          </cell>
          <cell r="CE36">
            <v>0</v>
          </cell>
          <cell r="CF36">
            <v>0</v>
          </cell>
        </row>
        <row r="37">
          <cell r="A37">
            <v>0</v>
          </cell>
          <cell r="B37">
            <v>0</v>
          </cell>
          <cell r="C37" t="str">
            <v>Construcción de Carpeta Asfáltica</v>
          </cell>
          <cell r="D37" t="str">
            <v>tn</v>
          </cell>
          <cell r="E37">
            <v>0</v>
          </cell>
          <cell r="F37">
            <v>0</v>
          </cell>
          <cell r="G37">
            <v>200</v>
          </cell>
          <cell r="H37" t="str">
            <v>E5201011</v>
          </cell>
          <cell r="I37">
            <v>1</v>
          </cell>
          <cell r="J37" t="str">
            <v>E3202002</v>
          </cell>
          <cell r="K37">
            <v>1</v>
          </cell>
          <cell r="L37" t="str">
            <v>E3701015</v>
          </cell>
          <cell r="M37">
            <v>2</v>
          </cell>
          <cell r="N37" t="str">
            <v>E99000HM</v>
          </cell>
          <cell r="O37">
            <v>1</v>
          </cell>
          <cell r="P37" t="str">
            <v>E0405163</v>
          </cell>
          <cell r="Q37">
            <v>8</v>
          </cell>
          <cell r="R37" t="str">
            <v>E5001006</v>
          </cell>
          <cell r="S37">
            <v>1</v>
          </cell>
          <cell r="T37" t="str">
            <v>E4400045</v>
          </cell>
          <cell r="U37">
            <v>1</v>
          </cell>
          <cell r="V37" t="str">
            <v>E1901051</v>
          </cell>
          <cell r="W37">
            <v>1</v>
          </cell>
          <cell r="X37" t="str">
            <v>E0401008</v>
          </cell>
          <cell r="Y37">
            <v>1</v>
          </cell>
          <cell r="Z37" t="str">
            <v>E1101044</v>
          </cell>
          <cell r="AA37">
            <v>1</v>
          </cell>
          <cell r="AB37" t="str">
            <v>E6400008</v>
          </cell>
          <cell r="AC37">
            <v>1</v>
          </cell>
          <cell r="AD37" t="str">
            <v>E0000000</v>
          </cell>
          <cell r="AE37">
            <v>0</v>
          </cell>
          <cell r="AF37" t="str">
            <v>E0000000</v>
          </cell>
          <cell r="AG37">
            <v>0</v>
          </cell>
          <cell r="AH37" t="str">
            <v>E0000000</v>
          </cell>
          <cell r="AI37">
            <v>0</v>
          </cell>
          <cell r="AJ37">
            <v>8</v>
          </cell>
          <cell r="AK37">
            <v>80</v>
          </cell>
          <cell r="AL37" t="str">
            <v>M0320010</v>
          </cell>
          <cell r="AM37">
            <v>0.13</v>
          </cell>
          <cell r="AN37">
            <v>30</v>
          </cell>
          <cell r="AO37">
            <v>7</v>
          </cell>
          <cell r="AP37">
            <v>4</v>
          </cell>
          <cell r="AQ37">
            <v>7</v>
          </cell>
          <cell r="AR37">
            <v>10</v>
          </cell>
          <cell r="AS37" t="str">
            <v>M0110040</v>
          </cell>
          <cell r="AT37">
            <v>0.42699999999999999</v>
          </cell>
          <cell r="AU37">
            <v>5</v>
          </cell>
          <cell r="AV37" t="str">
            <v>M0110010</v>
          </cell>
          <cell r="AW37">
            <v>0.42699999999999999</v>
          </cell>
          <cell r="AX37">
            <v>5</v>
          </cell>
          <cell r="AY37" t="str">
            <v>M0120030</v>
          </cell>
          <cell r="AZ37">
            <v>7.3999999999999996E-2</v>
          </cell>
          <cell r="BA37">
            <v>5</v>
          </cell>
          <cell r="BB37" t="str">
            <v>M0310121</v>
          </cell>
          <cell r="BC37">
            <v>5.1999999999999998E-2</v>
          </cell>
          <cell r="BD37">
            <v>5</v>
          </cell>
          <cell r="BE37" t="str">
            <v>M0140051</v>
          </cell>
          <cell r="BF37">
            <v>0.02</v>
          </cell>
          <cell r="BG37">
            <v>5</v>
          </cell>
          <cell r="BH37" t="str">
            <v>M0320030</v>
          </cell>
          <cell r="BI37">
            <v>8.0000000000000002E-3</v>
          </cell>
          <cell r="BJ37">
            <v>2</v>
          </cell>
          <cell r="BK37" t="str">
            <v>M0310214</v>
          </cell>
          <cell r="BL37">
            <v>2.9999999999999997E-4</v>
          </cell>
          <cell r="BM37">
            <v>5</v>
          </cell>
          <cell r="BN37" t="str">
            <v>M0000000</v>
          </cell>
          <cell r="BO37">
            <v>0</v>
          </cell>
          <cell r="BP37">
            <v>0</v>
          </cell>
          <cell r="BQ37" t="str">
            <v>M0000000</v>
          </cell>
          <cell r="BR37">
            <v>0</v>
          </cell>
          <cell r="BS37">
            <v>0</v>
          </cell>
          <cell r="BT37" t="str">
            <v>M0000000</v>
          </cell>
          <cell r="BU37">
            <v>0</v>
          </cell>
          <cell r="BV37">
            <v>0</v>
          </cell>
          <cell r="BW37">
            <v>2</v>
          </cell>
          <cell r="BX37" t="str">
            <v>M0000000</v>
          </cell>
          <cell r="BY37">
            <v>0</v>
          </cell>
          <cell r="BZ37">
            <v>0</v>
          </cell>
          <cell r="CA37" t="str">
            <v>M0000000</v>
          </cell>
          <cell r="CB37">
            <v>0</v>
          </cell>
          <cell r="CC37">
            <v>0</v>
          </cell>
          <cell r="CD37" t="str">
            <v>M0000000</v>
          </cell>
          <cell r="CE37">
            <v>0</v>
          </cell>
          <cell r="CF37">
            <v>0</v>
          </cell>
        </row>
        <row r="38">
          <cell r="A38">
            <v>0</v>
          </cell>
          <cell r="B38">
            <v>0</v>
          </cell>
          <cell r="C38" t="str">
            <v>Mezcla asfaltica para carpeta - Espesor 0,04 m terminado</v>
          </cell>
          <cell r="D38" t="str">
            <v>m2</v>
          </cell>
          <cell r="E38">
            <v>0</v>
          </cell>
          <cell r="F38">
            <v>0</v>
          </cell>
          <cell r="G38">
            <v>2940</v>
          </cell>
          <cell r="H38" t="str">
            <v>E5201011</v>
          </cell>
          <cell r="I38">
            <v>1</v>
          </cell>
          <cell r="J38" t="str">
            <v>E3202002</v>
          </cell>
          <cell r="K38">
            <v>2</v>
          </cell>
          <cell r="L38" t="str">
            <v>E3701015</v>
          </cell>
          <cell r="M38">
            <v>1</v>
          </cell>
          <cell r="N38" t="str">
            <v>E1101044</v>
          </cell>
          <cell r="O38">
            <v>1</v>
          </cell>
          <cell r="P38" t="str">
            <v>E0405169</v>
          </cell>
          <cell r="Q38">
            <v>1</v>
          </cell>
          <cell r="R38" t="str">
            <v>E6400008</v>
          </cell>
          <cell r="S38">
            <v>1</v>
          </cell>
          <cell r="T38" t="str">
            <v>E99000HM</v>
          </cell>
          <cell r="U38">
            <v>1</v>
          </cell>
          <cell r="V38" t="str">
            <v>E0000000</v>
          </cell>
          <cell r="W38">
            <v>0</v>
          </cell>
          <cell r="X38" t="str">
            <v>E0000000</v>
          </cell>
          <cell r="Y38">
            <v>0</v>
          </cell>
          <cell r="Z38" t="str">
            <v>E0000000</v>
          </cell>
          <cell r="AA38">
            <v>0</v>
          </cell>
          <cell r="AB38" t="str">
            <v>E0000000</v>
          </cell>
          <cell r="AC38">
            <v>0</v>
          </cell>
          <cell r="AD38" t="str">
            <v>E0000000</v>
          </cell>
          <cell r="AE38">
            <v>0</v>
          </cell>
          <cell r="AF38" t="str">
            <v>E0000000</v>
          </cell>
          <cell r="AG38">
            <v>0</v>
          </cell>
          <cell r="AH38" t="str">
            <v>E0000000</v>
          </cell>
          <cell r="AI38">
            <v>0</v>
          </cell>
          <cell r="AJ38">
            <v>8</v>
          </cell>
          <cell r="AK38">
            <v>80</v>
          </cell>
          <cell r="AL38" t="str">
            <v>M0320010</v>
          </cell>
          <cell r="AM38">
            <v>0.13</v>
          </cell>
          <cell r="AN38">
            <v>30</v>
          </cell>
          <cell r="AO38">
            <v>4</v>
          </cell>
          <cell r="AP38">
            <v>1</v>
          </cell>
          <cell r="AQ38">
            <v>4</v>
          </cell>
          <cell r="AR38">
            <v>10</v>
          </cell>
          <cell r="AS38" t="str">
            <v>A001</v>
          </cell>
          <cell r="AT38">
            <v>0.10199999999999999</v>
          </cell>
          <cell r="AU38">
            <v>5</v>
          </cell>
          <cell r="AV38" t="str">
            <v>M0000000</v>
          </cell>
          <cell r="AW38">
            <v>0</v>
          </cell>
          <cell r="AX38">
            <v>0</v>
          </cell>
          <cell r="AY38" t="str">
            <v>M0000000</v>
          </cell>
          <cell r="AZ38">
            <v>0</v>
          </cell>
          <cell r="BA38">
            <v>0</v>
          </cell>
          <cell r="BB38" t="str">
            <v>M0000000</v>
          </cell>
          <cell r="BC38">
            <v>0</v>
          </cell>
          <cell r="BD38">
            <v>0</v>
          </cell>
          <cell r="BE38" t="str">
            <v>M0000000</v>
          </cell>
          <cell r="BF38">
            <v>0</v>
          </cell>
          <cell r="BG38">
            <v>0</v>
          </cell>
          <cell r="BH38" t="str">
            <v>M0000000</v>
          </cell>
          <cell r="BI38">
            <v>0</v>
          </cell>
          <cell r="BJ38">
            <v>0</v>
          </cell>
          <cell r="BK38" t="str">
            <v>M0000000</v>
          </cell>
          <cell r="BL38">
            <v>0</v>
          </cell>
          <cell r="BM38">
            <v>0</v>
          </cell>
          <cell r="BN38" t="str">
            <v>M0000000</v>
          </cell>
          <cell r="BO38">
            <v>0</v>
          </cell>
          <cell r="BP38">
            <v>0</v>
          </cell>
          <cell r="BQ38" t="str">
            <v>M0000000</v>
          </cell>
          <cell r="BR38">
            <v>0</v>
          </cell>
          <cell r="BS38">
            <v>0</v>
          </cell>
          <cell r="BT38" t="str">
            <v>M0000000</v>
          </cell>
          <cell r="BU38">
            <v>0</v>
          </cell>
          <cell r="BV38">
            <v>0</v>
          </cell>
          <cell r="BW38">
            <v>0</v>
          </cell>
          <cell r="BX38" t="str">
            <v>A001</v>
          </cell>
          <cell r="BY38" t="str">
            <v>TMA tn</v>
          </cell>
          <cell r="BZ38">
            <v>10</v>
          </cell>
          <cell r="CA38" t="str">
            <v>M0000000</v>
          </cell>
          <cell r="CB38">
            <v>0</v>
          </cell>
          <cell r="CC38">
            <v>0</v>
          </cell>
          <cell r="CD38" t="str">
            <v>M0000000</v>
          </cell>
          <cell r="CE38">
            <v>0</v>
          </cell>
          <cell r="CF38">
            <v>0</v>
          </cell>
        </row>
        <row r="39">
          <cell r="A39">
            <v>0</v>
          </cell>
          <cell r="B39">
            <v>0</v>
          </cell>
          <cell r="C39" t="str">
            <v>Mezcla asfaltica para carpeta - Espesor 0,045 m terminado</v>
          </cell>
          <cell r="D39" t="str">
            <v>m2</v>
          </cell>
          <cell r="E39">
            <v>0</v>
          </cell>
          <cell r="F39">
            <v>0</v>
          </cell>
          <cell r="G39">
            <v>2600</v>
          </cell>
          <cell r="H39" t="str">
            <v>E5201011</v>
          </cell>
          <cell r="I39">
            <v>1</v>
          </cell>
          <cell r="J39" t="str">
            <v>E3202002</v>
          </cell>
          <cell r="K39">
            <v>2</v>
          </cell>
          <cell r="L39" t="str">
            <v>E3701015</v>
          </cell>
          <cell r="M39">
            <v>1</v>
          </cell>
          <cell r="N39" t="str">
            <v>E1101044</v>
          </cell>
          <cell r="O39">
            <v>1</v>
          </cell>
          <cell r="P39" t="str">
            <v>E6400008</v>
          </cell>
          <cell r="Q39">
            <v>1</v>
          </cell>
          <cell r="R39" t="str">
            <v>E0405169</v>
          </cell>
          <cell r="S39">
            <v>1</v>
          </cell>
          <cell r="T39" t="str">
            <v>E99000HM</v>
          </cell>
          <cell r="U39">
            <v>1</v>
          </cell>
          <cell r="V39" t="str">
            <v>E0000000</v>
          </cell>
          <cell r="W39">
            <v>0</v>
          </cell>
          <cell r="X39" t="str">
            <v>E0000000</v>
          </cell>
          <cell r="Y39">
            <v>0</v>
          </cell>
          <cell r="Z39" t="str">
            <v>E0000000</v>
          </cell>
          <cell r="AA39">
            <v>0</v>
          </cell>
          <cell r="AB39" t="str">
            <v>E0000000</v>
          </cell>
          <cell r="AC39">
            <v>0</v>
          </cell>
          <cell r="AD39" t="str">
            <v>E0000000</v>
          </cell>
          <cell r="AE39">
            <v>0</v>
          </cell>
          <cell r="AF39" t="str">
            <v>E0000000</v>
          </cell>
          <cell r="AG39">
            <v>0</v>
          </cell>
          <cell r="AH39" t="str">
            <v>E0000000</v>
          </cell>
          <cell r="AI39">
            <v>0</v>
          </cell>
          <cell r="AJ39">
            <v>8</v>
          </cell>
          <cell r="AK39">
            <v>80</v>
          </cell>
          <cell r="AL39" t="str">
            <v>M0320010</v>
          </cell>
          <cell r="AM39">
            <v>0.13</v>
          </cell>
          <cell r="AN39">
            <v>30</v>
          </cell>
          <cell r="AO39">
            <v>4</v>
          </cell>
          <cell r="AP39">
            <v>1</v>
          </cell>
          <cell r="AQ39">
            <v>4</v>
          </cell>
          <cell r="AR39">
            <v>10</v>
          </cell>
          <cell r="AS39" t="str">
            <v>A001</v>
          </cell>
          <cell r="AT39">
            <v>0.115</v>
          </cell>
          <cell r="AU39">
            <v>5</v>
          </cell>
          <cell r="AV39" t="str">
            <v>M0000000</v>
          </cell>
          <cell r="AW39">
            <v>0</v>
          </cell>
          <cell r="AX39">
            <v>0</v>
          </cell>
          <cell r="AY39" t="str">
            <v>M0000000</v>
          </cell>
          <cell r="AZ39">
            <v>0</v>
          </cell>
          <cell r="BA39">
            <v>0</v>
          </cell>
          <cell r="BB39" t="str">
            <v>M0000000</v>
          </cell>
          <cell r="BC39">
            <v>0</v>
          </cell>
          <cell r="BD39">
            <v>0</v>
          </cell>
          <cell r="BE39" t="str">
            <v>M0000000</v>
          </cell>
          <cell r="BF39">
            <v>0</v>
          </cell>
          <cell r="BG39">
            <v>0</v>
          </cell>
          <cell r="BH39" t="str">
            <v>M0000000</v>
          </cell>
          <cell r="BI39">
            <v>0</v>
          </cell>
          <cell r="BJ39">
            <v>0</v>
          </cell>
          <cell r="BK39" t="str">
            <v>M0000000</v>
          </cell>
          <cell r="BL39">
            <v>0</v>
          </cell>
          <cell r="BM39">
            <v>0</v>
          </cell>
          <cell r="BN39" t="str">
            <v>M0000000</v>
          </cell>
          <cell r="BO39">
            <v>0</v>
          </cell>
          <cell r="BP39">
            <v>0</v>
          </cell>
          <cell r="BQ39" t="str">
            <v>M0000000</v>
          </cell>
          <cell r="BR39">
            <v>0</v>
          </cell>
          <cell r="BS39">
            <v>0</v>
          </cell>
          <cell r="BT39" t="str">
            <v>M0000000</v>
          </cell>
          <cell r="BU39">
            <v>0</v>
          </cell>
          <cell r="BV39">
            <v>0</v>
          </cell>
          <cell r="BW39">
            <v>0</v>
          </cell>
          <cell r="BX39" t="str">
            <v>A001</v>
          </cell>
          <cell r="BY39" t="str">
            <v>TMA tn</v>
          </cell>
          <cell r="BZ39">
            <v>10</v>
          </cell>
          <cell r="CA39" t="str">
            <v>M0000000</v>
          </cell>
          <cell r="CB39">
            <v>0</v>
          </cell>
          <cell r="CC39">
            <v>0</v>
          </cell>
          <cell r="CD39" t="str">
            <v>M0000000</v>
          </cell>
          <cell r="CE39">
            <v>0</v>
          </cell>
          <cell r="CF39">
            <v>0</v>
          </cell>
        </row>
        <row r="40">
          <cell r="A40">
            <v>0</v>
          </cell>
          <cell r="B40">
            <v>0</v>
          </cell>
          <cell r="C40" t="str">
            <v>Mezcla asfaltica para carpeta - Espesor 0,06 m terminado</v>
          </cell>
          <cell r="D40" t="str">
            <v>m2</v>
          </cell>
          <cell r="E40">
            <v>0</v>
          </cell>
          <cell r="F40">
            <v>0</v>
          </cell>
          <cell r="G40">
            <v>1950</v>
          </cell>
          <cell r="H40" t="str">
            <v>E5201011</v>
          </cell>
          <cell r="I40">
            <v>1</v>
          </cell>
          <cell r="J40" t="str">
            <v>E3202002</v>
          </cell>
          <cell r="K40">
            <v>2</v>
          </cell>
          <cell r="L40" t="str">
            <v>E3701015</v>
          </cell>
          <cell r="M40">
            <v>1</v>
          </cell>
          <cell r="N40" t="str">
            <v>E1101044</v>
          </cell>
          <cell r="O40">
            <v>1</v>
          </cell>
          <cell r="P40" t="str">
            <v>E6400008</v>
          </cell>
          <cell r="Q40">
            <v>1</v>
          </cell>
          <cell r="R40" t="str">
            <v>E0405169</v>
          </cell>
          <cell r="S40">
            <v>1</v>
          </cell>
          <cell r="T40" t="str">
            <v>E99000HM</v>
          </cell>
          <cell r="U40">
            <v>1</v>
          </cell>
          <cell r="V40" t="str">
            <v>E0000000</v>
          </cell>
          <cell r="W40">
            <v>0</v>
          </cell>
          <cell r="X40" t="str">
            <v>E0000000</v>
          </cell>
          <cell r="Y40">
            <v>0</v>
          </cell>
          <cell r="Z40" t="str">
            <v>E0000000</v>
          </cell>
          <cell r="AA40">
            <v>0</v>
          </cell>
          <cell r="AB40" t="str">
            <v>E0000000</v>
          </cell>
          <cell r="AC40">
            <v>0</v>
          </cell>
          <cell r="AD40" t="str">
            <v>E0000000</v>
          </cell>
          <cell r="AE40">
            <v>0</v>
          </cell>
          <cell r="AF40" t="str">
            <v>E0000000</v>
          </cell>
          <cell r="AG40">
            <v>0</v>
          </cell>
          <cell r="AH40" t="str">
            <v>E0000000</v>
          </cell>
          <cell r="AI40">
            <v>0</v>
          </cell>
          <cell r="AJ40">
            <v>8</v>
          </cell>
          <cell r="AK40">
            <v>80</v>
          </cell>
          <cell r="AL40" t="str">
            <v>M0320010</v>
          </cell>
          <cell r="AM40">
            <v>0.13</v>
          </cell>
          <cell r="AN40">
            <v>30</v>
          </cell>
          <cell r="AO40">
            <v>4</v>
          </cell>
          <cell r="AP40">
            <v>1</v>
          </cell>
          <cell r="AQ40">
            <v>4</v>
          </cell>
          <cell r="AR40">
            <v>10</v>
          </cell>
          <cell r="AS40" t="str">
            <v>A001</v>
          </cell>
          <cell r="AT40">
            <v>0.153</v>
          </cell>
          <cell r="AU40">
            <v>5</v>
          </cell>
          <cell r="AV40" t="str">
            <v>M0000000</v>
          </cell>
          <cell r="AW40">
            <v>0</v>
          </cell>
          <cell r="AX40">
            <v>0</v>
          </cell>
          <cell r="AY40" t="str">
            <v>M0000000</v>
          </cell>
          <cell r="AZ40">
            <v>0</v>
          </cell>
          <cell r="BA40">
            <v>0</v>
          </cell>
          <cell r="BB40" t="str">
            <v>M0000000</v>
          </cell>
          <cell r="BC40">
            <v>0</v>
          </cell>
          <cell r="BD40">
            <v>0</v>
          </cell>
          <cell r="BE40" t="str">
            <v>M0000000</v>
          </cell>
          <cell r="BF40">
            <v>0</v>
          </cell>
          <cell r="BG40">
            <v>0</v>
          </cell>
          <cell r="BH40" t="str">
            <v>M0000000</v>
          </cell>
          <cell r="BI40">
            <v>0</v>
          </cell>
          <cell r="BJ40">
            <v>0</v>
          </cell>
          <cell r="BK40" t="str">
            <v>M0000000</v>
          </cell>
          <cell r="BL40">
            <v>0</v>
          </cell>
          <cell r="BM40">
            <v>0</v>
          </cell>
          <cell r="BN40" t="str">
            <v>M0000000</v>
          </cell>
          <cell r="BO40">
            <v>0</v>
          </cell>
          <cell r="BP40">
            <v>0</v>
          </cell>
          <cell r="BQ40" t="str">
            <v>M0000000</v>
          </cell>
          <cell r="BR40">
            <v>0</v>
          </cell>
          <cell r="BS40">
            <v>0</v>
          </cell>
          <cell r="BT40" t="str">
            <v>M0000000</v>
          </cell>
          <cell r="BU40">
            <v>0</v>
          </cell>
          <cell r="BV40">
            <v>0</v>
          </cell>
          <cell r="BW40">
            <v>0</v>
          </cell>
          <cell r="BX40" t="str">
            <v>A001</v>
          </cell>
          <cell r="BY40" t="str">
            <v>TMA tn</v>
          </cell>
          <cell r="BZ40">
            <v>10</v>
          </cell>
          <cell r="CA40" t="str">
            <v>M0000000</v>
          </cell>
          <cell r="CB40">
            <v>0</v>
          </cell>
          <cell r="CC40">
            <v>0</v>
          </cell>
          <cell r="CD40" t="str">
            <v>M0000000</v>
          </cell>
          <cell r="CE40">
            <v>0</v>
          </cell>
          <cell r="CF40">
            <v>0</v>
          </cell>
        </row>
        <row r="41">
          <cell r="A41">
            <v>0</v>
          </cell>
          <cell r="B41">
            <v>0</v>
          </cell>
          <cell r="C41" t="str">
            <v>Carpeta de concreto asfáltico incluido riego de liga en 0,04 m espesor</v>
          </cell>
          <cell r="D41" t="str">
            <v>m2</v>
          </cell>
          <cell r="E41">
            <v>0</v>
          </cell>
          <cell r="F41">
            <v>0</v>
          </cell>
          <cell r="G41">
            <v>3000</v>
          </cell>
          <cell r="H41" t="str">
            <v>E5201011</v>
          </cell>
          <cell r="I41">
            <v>1</v>
          </cell>
          <cell r="J41" t="str">
            <v>E3202002</v>
          </cell>
          <cell r="K41">
            <v>1</v>
          </cell>
          <cell r="L41" t="str">
            <v>E3701015</v>
          </cell>
          <cell r="M41">
            <v>2</v>
          </cell>
          <cell r="N41" t="str">
            <v>E1101044</v>
          </cell>
          <cell r="O41">
            <v>1</v>
          </cell>
          <cell r="P41" t="str">
            <v>E0401008</v>
          </cell>
          <cell r="Q41">
            <v>1</v>
          </cell>
          <cell r="R41" t="str">
            <v>E6400008</v>
          </cell>
          <cell r="S41">
            <v>1</v>
          </cell>
          <cell r="T41" t="str">
            <v>E99000HM</v>
          </cell>
          <cell r="U41">
            <v>2</v>
          </cell>
          <cell r="V41" t="str">
            <v>E0000000</v>
          </cell>
          <cell r="W41">
            <v>0</v>
          </cell>
          <cell r="X41" t="str">
            <v>E0000000</v>
          </cell>
          <cell r="Y41">
            <v>0</v>
          </cell>
          <cell r="Z41" t="str">
            <v>E0000000</v>
          </cell>
          <cell r="AA41">
            <v>0</v>
          </cell>
          <cell r="AB41" t="str">
            <v>E0000000</v>
          </cell>
          <cell r="AC41">
            <v>0</v>
          </cell>
          <cell r="AD41" t="str">
            <v>E0000000</v>
          </cell>
          <cell r="AE41">
            <v>0</v>
          </cell>
          <cell r="AF41" t="str">
            <v>E0000000</v>
          </cell>
          <cell r="AG41">
            <v>0</v>
          </cell>
          <cell r="AH41" t="str">
            <v>E0000000</v>
          </cell>
          <cell r="AI41">
            <v>0</v>
          </cell>
          <cell r="AJ41">
            <v>8</v>
          </cell>
          <cell r="AK41">
            <v>80</v>
          </cell>
          <cell r="AL41" t="str">
            <v>M0320010</v>
          </cell>
          <cell r="AM41">
            <v>0.13</v>
          </cell>
          <cell r="AN41">
            <v>30</v>
          </cell>
          <cell r="AO41">
            <v>5</v>
          </cell>
          <cell r="AP41">
            <v>3</v>
          </cell>
          <cell r="AQ41">
            <v>7</v>
          </cell>
          <cell r="AR41">
            <v>10</v>
          </cell>
          <cell r="AS41" t="str">
            <v>a001</v>
          </cell>
          <cell r="AT41">
            <v>9.8000000000000004E-2</v>
          </cell>
          <cell r="AU41">
            <v>5</v>
          </cell>
          <cell r="AV41" t="str">
            <v>M0310532</v>
          </cell>
          <cell r="AW41">
            <v>2.9999999999999997E-4</v>
          </cell>
          <cell r="AX41">
            <v>5</v>
          </cell>
          <cell r="AY41" t="str">
            <v>M0000000</v>
          </cell>
          <cell r="AZ41">
            <v>0</v>
          </cell>
          <cell r="BA41">
            <v>0</v>
          </cell>
          <cell r="BB41" t="str">
            <v>M0000000</v>
          </cell>
          <cell r="BC41">
            <v>0</v>
          </cell>
          <cell r="BD41">
            <v>0</v>
          </cell>
          <cell r="BE41" t="str">
            <v>M0000000</v>
          </cell>
          <cell r="BF41">
            <v>0</v>
          </cell>
          <cell r="BG41">
            <v>0</v>
          </cell>
          <cell r="BH41" t="str">
            <v>M0000000</v>
          </cell>
          <cell r="BI41">
            <v>0</v>
          </cell>
          <cell r="BJ41">
            <v>0</v>
          </cell>
          <cell r="BK41" t="str">
            <v>M0000000</v>
          </cell>
          <cell r="BL41">
            <v>0</v>
          </cell>
          <cell r="BM41">
            <v>0</v>
          </cell>
          <cell r="BN41" t="str">
            <v>M0000000</v>
          </cell>
          <cell r="BO41">
            <v>0</v>
          </cell>
          <cell r="BP41">
            <v>0</v>
          </cell>
          <cell r="BQ41" t="str">
            <v>M0000000</v>
          </cell>
          <cell r="BR41">
            <v>0</v>
          </cell>
          <cell r="BS41">
            <v>0</v>
          </cell>
          <cell r="BT41" t="str">
            <v>M0000000</v>
          </cell>
          <cell r="BU41">
            <v>0</v>
          </cell>
          <cell r="BV41">
            <v>0</v>
          </cell>
          <cell r="BW41">
            <v>0</v>
          </cell>
          <cell r="BX41" t="str">
            <v>A001</v>
          </cell>
          <cell r="BY41" t="str">
            <v>TMA tn</v>
          </cell>
          <cell r="BZ41">
            <v>15</v>
          </cell>
          <cell r="CA41" t="str">
            <v>M0000000</v>
          </cell>
          <cell r="CB41">
            <v>0</v>
          </cell>
          <cell r="CC41">
            <v>0</v>
          </cell>
          <cell r="CD41" t="str">
            <v>M0000000</v>
          </cell>
          <cell r="CE41">
            <v>0</v>
          </cell>
          <cell r="CF41">
            <v>0</v>
          </cell>
        </row>
        <row r="42">
          <cell r="A42">
            <v>0</v>
          </cell>
          <cell r="B42">
            <v>0</v>
          </cell>
          <cell r="C42" t="str">
            <v>Carpeta de concreto asfáltico incluido riego de liga en 0,05 m espesor</v>
          </cell>
          <cell r="D42" t="str">
            <v>m2</v>
          </cell>
          <cell r="E42">
            <v>0</v>
          </cell>
          <cell r="F42">
            <v>0</v>
          </cell>
          <cell r="G42">
            <v>2400</v>
          </cell>
          <cell r="H42" t="str">
            <v>E5201011</v>
          </cell>
          <cell r="I42">
            <v>1</v>
          </cell>
          <cell r="J42" t="str">
            <v>E3202002</v>
          </cell>
          <cell r="K42">
            <v>1</v>
          </cell>
          <cell r="L42" t="str">
            <v>E3701015</v>
          </cell>
          <cell r="M42">
            <v>2</v>
          </cell>
          <cell r="N42" t="str">
            <v>E1101044</v>
          </cell>
          <cell r="O42">
            <v>1</v>
          </cell>
          <cell r="P42" t="str">
            <v>E0401008</v>
          </cell>
          <cell r="Q42">
            <v>1</v>
          </cell>
          <cell r="R42" t="str">
            <v>E6400008</v>
          </cell>
          <cell r="S42">
            <v>1</v>
          </cell>
          <cell r="T42" t="str">
            <v>E99000HM</v>
          </cell>
          <cell r="U42">
            <v>2</v>
          </cell>
          <cell r="V42" t="str">
            <v>E0000000</v>
          </cell>
          <cell r="W42">
            <v>0</v>
          </cell>
          <cell r="X42" t="str">
            <v>E0000000</v>
          </cell>
          <cell r="Y42">
            <v>0</v>
          </cell>
          <cell r="Z42" t="str">
            <v>E0000000</v>
          </cell>
          <cell r="AA42">
            <v>0</v>
          </cell>
          <cell r="AB42" t="str">
            <v>E0000000</v>
          </cell>
          <cell r="AC42">
            <v>0</v>
          </cell>
          <cell r="AD42" t="str">
            <v>E0000000</v>
          </cell>
          <cell r="AE42">
            <v>0</v>
          </cell>
          <cell r="AF42" t="str">
            <v>E0000000</v>
          </cell>
          <cell r="AG42">
            <v>0</v>
          </cell>
          <cell r="AH42" t="str">
            <v>E0000000</v>
          </cell>
          <cell r="AI42">
            <v>0</v>
          </cell>
          <cell r="AJ42">
            <v>8</v>
          </cell>
          <cell r="AK42">
            <v>80</v>
          </cell>
          <cell r="AL42" t="str">
            <v>M0320010</v>
          </cell>
          <cell r="AM42">
            <v>0.13</v>
          </cell>
          <cell r="AN42">
            <v>30</v>
          </cell>
          <cell r="AO42">
            <v>5</v>
          </cell>
          <cell r="AP42">
            <v>3</v>
          </cell>
          <cell r="AQ42">
            <v>7</v>
          </cell>
          <cell r="AR42">
            <v>10</v>
          </cell>
          <cell r="AS42" t="str">
            <v>A001</v>
          </cell>
          <cell r="AT42">
            <v>0.123</v>
          </cell>
          <cell r="AU42">
            <v>5</v>
          </cell>
          <cell r="AV42" t="str">
            <v>M0310532</v>
          </cell>
          <cell r="AW42">
            <v>2.9999999999999997E-4</v>
          </cell>
          <cell r="AX42">
            <v>5</v>
          </cell>
          <cell r="AY42" t="str">
            <v>M0000000</v>
          </cell>
          <cell r="AZ42">
            <v>0</v>
          </cell>
          <cell r="BA42">
            <v>0</v>
          </cell>
          <cell r="BB42" t="str">
            <v>M0000000</v>
          </cell>
          <cell r="BC42">
            <v>0</v>
          </cell>
          <cell r="BD42">
            <v>0</v>
          </cell>
          <cell r="BE42" t="str">
            <v>M0000000</v>
          </cell>
          <cell r="BF42">
            <v>0</v>
          </cell>
          <cell r="BG42">
            <v>0</v>
          </cell>
          <cell r="BH42" t="str">
            <v>M0000000</v>
          </cell>
          <cell r="BI42">
            <v>0</v>
          </cell>
          <cell r="BJ42">
            <v>0</v>
          </cell>
          <cell r="BK42" t="str">
            <v>M0000000</v>
          </cell>
          <cell r="BL42">
            <v>0</v>
          </cell>
          <cell r="BM42">
            <v>0</v>
          </cell>
          <cell r="BN42" t="str">
            <v>M0000000</v>
          </cell>
          <cell r="BO42">
            <v>0</v>
          </cell>
          <cell r="BP42">
            <v>0</v>
          </cell>
          <cell r="BQ42" t="str">
            <v>M0000000</v>
          </cell>
          <cell r="BR42">
            <v>0</v>
          </cell>
          <cell r="BS42">
            <v>0</v>
          </cell>
          <cell r="BT42" t="str">
            <v>M0000000</v>
          </cell>
          <cell r="BU42">
            <v>0</v>
          </cell>
          <cell r="BV42">
            <v>0</v>
          </cell>
          <cell r="BW42">
            <v>0</v>
          </cell>
          <cell r="BX42" t="str">
            <v>A001</v>
          </cell>
          <cell r="BY42" t="str">
            <v>TMA tn</v>
          </cell>
          <cell r="BZ42">
            <v>15</v>
          </cell>
          <cell r="CA42" t="str">
            <v>M0000000</v>
          </cell>
          <cell r="CB42">
            <v>0</v>
          </cell>
          <cell r="CC42">
            <v>0</v>
          </cell>
          <cell r="CD42" t="str">
            <v>M0000000</v>
          </cell>
          <cell r="CE42">
            <v>0</v>
          </cell>
          <cell r="CF42">
            <v>0</v>
          </cell>
        </row>
        <row r="43">
          <cell r="A43">
            <v>0</v>
          </cell>
          <cell r="B43">
            <v>0</v>
          </cell>
          <cell r="C43" t="str">
            <v>Carpeta de concreto asfáltico incluido riego de liga en 0,06 m espesor</v>
          </cell>
          <cell r="D43" t="str">
            <v>m2</v>
          </cell>
          <cell r="E43">
            <v>0</v>
          </cell>
          <cell r="F43">
            <v>0</v>
          </cell>
          <cell r="G43">
            <v>2000</v>
          </cell>
          <cell r="H43" t="str">
            <v>E5201011</v>
          </cell>
          <cell r="I43">
            <v>1</v>
          </cell>
          <cell r="J43" t="str">
            <v>E3202002</v>
          </cell>
          <cell r="K43">
            <v>1</v>
          </cell>
          <cell r="L43" t="str">
            <v>E3701015</v>
          </cell>
          <cell r="M43">
            <v>2</v>
          </cell>
          <cell r="N43" t="str">
            <v>E1101044</v>
          </cell>
          <cell r="O43">
            <v>1</v>
          </cell>
          <cell r="P43" t="str">
            <v>E0401008</v>
          </cell>
          <cell r="Q43">
            <v>1</v>
          </cell>
          <cell r="R43" t="str">
            <v>E6400008</v>
          </cell>
          <cell r="S43">
            <v>1</v>
          </cell>
          <cell r="T43" t="str">
            <v>E99000HM</v>
          </cell>
          <cell r="U43">
            <v>2</v>
          </cell>
          <cell r="V43" t="str">
            <v>E0000000</v>
          </cell>
          <cell r="W43">
            <v>0</v>
          </cell>
          <cell r="X43" t="str">
            <v>E0000000</v>
          </cell>
          <cell r="Y43">
            <v>0</v>
          </cell>
          <cell r="Z43" t="str">
            <v>E0000000</v>
          </cell>
          <cell r="AA43">
            <v>0</v>
          </cell>
          <cell r="AB43" t="str">
            <v>E0000000</v>
          </cell>
          <cell r="AC43">
            <v>0</v>
          </cell>
          <cell r="AD43" t="str">
            <v>E0000000</v>
          </cell>
          <cell r="AE43">
            <v>0</v>
          </cell>
          <cell r="AF43" t="str">
            <v>E0000000</v>
          </cell>
          <cell r="AG43">
            <v>0</v>
          </cell>
          <cell r="AH43" t="str">
            <v>E0000000</v>
          </cell>
          <cell r="AI43">
            <v>0</v>
          </cell>
          <cell r="AJ43">
            <v>8</v>
          </cell>
          <cell r="AK43">
            <v>80</v>
          </cell>
          <cell r="AL43" t="str">
            <v>M0320010</v>
          </cell>
          <cell r="AM43">
            <v>0.13</v>
          </cell>
          <cell r="AN43">
            <v>30</v>
          </cell>
          <cell r="AO43">
            <v>5</v>
          </cell>
          <cell r="AP43">
            <v>3</v>
          </cell>
          <cell r="AQ43">
            <v>7</v>
          </cell>
          <cell r="AR43">
            <v>10</v>
          </cell>
          <cell r="AS43" t="str">
            <v>A001</v>
          </cell>
          <cell r="AT43">
            <v>0.14699999999999999</v>
          </cell>
          <cell r="AU43">
            <v>5</v>
          </cell>
          <cell r="AV43" t="str">
            <v>M0310532</v>
          </cell>
          <cell r="AW43">
            <v>2.9999999999999997E-4</v>
          </cell>
          <cell r="AX43">
            <v>5</v>
          </cell>
          <cell r="AY43" t="str">
            <v>M0000000</v>
          </cell>
          <cell r="AZ43">
            <v>0</v>
          </cell>
          <cell r="BA43">
            <v>0</v>
          </cell>
          <cell r="BB43" t="str">
            <v>M0000000</v>
          </cell>
          <cell r="BC43">
            <v>0</v>
          </cell>
          <cell r="BD43">
            <v>0</v>
          </cell>
          <cell r="BE43" t="str">
            <v>M0000000</v>
          </cell>
          <cell r="BF43">
            <v>0</v>
          </cell>
          <cell r="BG43">
            <v>0</v>
          </cell>
          <cell r="BH43" t="str">
            <v>M0000000</v>
          </cell>
          <cell r="BI43">
            <v>0</v>
          </cell>
          <cell r="BJ43">
            <v>0</v>
          </cell>
          <cell r="BK43" t="str">
            <v>M0000000</v>
          </cell>
          <cell r="BL43">
            <v>0</v>
          </cell>
          <cell r="BM43">
            <v>0</v>
          </cell>
          <cell r="BN43" t="str">
            <v>M0000000</v>
          </cell>
          <cell r="BO43">
            <v>0</v>
          </cell>
          <cell r="BP43">
            <v>0</v>
          </cell>
          <cell r="BQ43" t="str">
            <v>M0000000</v>
          </cell>
          <cell r="BR43">
            <v>0</v>
          </cell>
          <cell r="BS43">
            <v>0</v>
          </cell>
          <cell r="BT43" t="str">
            <v>M0000000</v>
          </cell>
          <cell r="BU43">
            <v>0</v>
          </cell>
          <cell r="BV43">
            <v>0</v>
          </cell>
          <cell r="BW43">
            <v>0</v>
          </cell>
          <cell r="BX43" t="str">
            <v>A001</v>
          </cell>
          <cell r="BY43" t="str">
            <v>TMA tn</v>
          </cell>
          <cell r="BZ43">
            <v>15</v>
          </cell>
          <cell r="CA43" t="str">
            <v>M0000000</v>
          </cell>
          <cell r="CB43">
            <v>0</v>
          </cell>
          <cell r="CC43">
            <v>0</v>
          </cell>
          <cell r="CD43" t="str">
            <v>M0000000</v>
          </cell>
          <cell r="CE43">
            <v>0</v>
          </cell>
          <cell r="CF43">
            <v>0</v>
          </cell>
        </row>
        <row r="44">
          <cell r="A44">
            <v>0</v>
          </cell>
          <cell r="B44">
            <v>0</v>
          </cell>
          <cell r="C44" t="str">
            <v>Carpeta de concreto asfáltico incluido riego de liga en 0,07 m espesor</v>
          </cell>
          <cell r="D44" t="str">
            <v>m2</v>
          </cell>
          <cell r="E44">
            <v>0</v>
          </cell>
          <cell r="F44">
            <v>0</v>
          </cell>
          <cell r="G44">
            <v>1750</v>
          </cell>
          <cell r="H44" t="str">
            <v>E5201011</v>
          </cell>
          <cell r="I44">
            <v>1</v>
          </cell>
          <cell r="J44" t="str">
            <v>E3202002</v>
          </cell>
          <cell r="K44">
            <v>1</v>
          </cell>
          <cell r="L44" t="str">
            <v>E3701015</v>
          </cell>
          <cell r="M44">
            <v>2</v>
          </cell>
          <cell r="N44" t="str">
            <v>E1101044</v>
          </cell>
          <cell r="O44">
            <v>1</v>
          </cell>
          <cell r="P44" t="str">
            <v>E0401008</v>
          </cell>
          <cell r="Q44">
            <v>1</v>
          </cell>
          <cell r="R44" t="str">
            <v>E6400008</v>
          </cell>
          <cell r="S44">
            <v>1</v>
          </cell>
          <cell r="T44" t="str">
            <v>E99000HM</v>
          </cell>
          <cell r="U44">
            <v>2</v>
          </cell>
          <cell r="V44" t="str">
            <v>E0000000</v>
          </cell>
          <cell r="W44">
            <v>0</v>
          </cell>
          <cell r="X44" t="str">
            <v>E0000000</v>
          </cell>
          <cell r="Y44">
            <v>0</v>
          </cell>
          <cell r="Z44" t="str">
            <v>E0000000</v>
          </cell>
          <cell r="AA44">
            <v>0</v>
          </cell>
          <cell r="AB44" t="str">
            <v>E0000000</v>
          </cell>
          <cell r="AC44">
            <v>0</v>
          </cell>
          <cell r="AD44" t="str">
            <v>E0000000</v>
          </cell>
          <cell r="AE44">
            <v>0</v>
          </cell>
          <cell r="AF44" t="str">
            <v>E0000000</v>
          </cell>
          <cell r="AG44">
            <v>0</v>
          </cell>
          <cell r="AH44" t="str">
            <v>E0000000</v>
          </cell>
          <cell r="AI44">
            <v>0</v>
          </cell>
          <cell r="AJ44">
            <v>8</v>
          </cell>
          <cell r="AK44">
            <v>80</v>
          </cell>
          <cell r="AL44" t="str">
            <v>M0320010</v>
          </cell>
          <cell r="AM44">
            <v>0.13</v>
          </cell>
          <cell r="AN44">
            <v>30</v>
          </cell>
          <cell r="AO44">
            <v>5</v>
          </cell>
          <cell r="AP44">
            <v>3</v>
          </cell>
          <cell r="AQ44">
            <v>7</v>
          </cell>
          <cell r="AR44">
            <v>10</v>
          </cell>
          <cell r="AS44" t="str">
            <v>A001</v>
          </cell>
          <cell r="AT44">
            <v>0.17199999999999999</v>
          </cell>
          <cell r="AU44">
            <v>5</v>
          </cell>
          <cell r="AV44" t="str">
            <v>M0310532</v>
          </cell>
          <cell r="AW44">
            <v>2.9999999999999997E-4</v>
          </cell>
          <cell r="AX44">
            <v>5</v>
          </cell>
          <cell r="AY44" t="str">
            <v>M0000000</v>
          </cell>
          <cell r="AZ44">
            <v>0</v>
          </cell>
          <cell r="BA44">
            <v>0</v>
          </cell>
          <cell r="BB44" t="str">
            <v>M0000000</v>
          </cell>
          <cell r="BC44">
            <v>0</v>
          </cell>
          <cell r="BD44">
            <v>0</v>
          </cell>
          <cell r="BE44" t="str">
            <v>M0000000</v>
          </cell>
          <cell r="BF44">
            <v>0</v>
          </cell>
          <cell r="BG44">
            <v>0</v>
          </cell>
          <cell r="BH44" t="str">
            <v>M0000000</v>
          </cell>
          <cell r="BI44">
            <v>0</v>
          </cell>
          <cell r="BJ44">
            <v>0</v>
          </cell>
          <cell r="BK44" t="str">
            <v>M0000000</v>
          </cell>
          <cell r="BL44">
            <v>0</v>
          </cell>
          <cell r="BM44">
            <v>0</v>
          </cell>
          <cell r="BN44" t="str">
            <v>M0000000</v>
          </cell>
          <cell r="BO44">
            <v>0</v>
          </cell>
          <cell r="BP44">
            <v>0</v>
          </cell>
          <cell r="BQ44" t="str">
            <v>M0000000</v>
          </cell>
          <cell r="BR44">
            <v>0</v>
          </cell>
          <cell r="BS44">
            <v>0</v>
          </cell>
          <cell r="BT44" t="str">
            <v>M0000000</v>
          </cell>
          <cell r="BU44">
            <v>0</v>
          </cell>
          <cell r="BV44">
            <v>0</v>
          </cell>
          <cell r="BW44">
            <v>0</v>
          </cell>
          <cell r="BX44" t="str">
            <v>A001</v>
          </cell>
          <cell r="BY44" t="str">
            <v>TMA tn</v>
          </cell>
          <cell r="BZ44">
            <v>15</v>
          </cell>
          <cell r="CA44" t="str">
            <v>M0000000</v>
          </cell>
          <cell r="CB44">
            <v>0</v>
          </cell>
          <cell r="CC44">
            <v>0</v>
          </cell>
          <cell r="CD44" t="str">
            <v>M0000000</v>
          </cell>
          <cell r="CE44">
            <v>0</v>
          </cell>
          <cell r="CF44">
            <v>0</v>
          </cell>
        </row>
        <row r="45">
          <cell r="A45">
            <v>0</v>
          </cell>
          <cell r="B45">
            <v>0</v>
          </cell>
          <cell r="C45" t="str">
            <v xml:space="preserve">Cordones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row>
        <row r="46">
          <cell r="A46">
            <v>113</v>
          </cell>
          <cell r="B46" t="str">
            <v>4.1</v>
          </cell>
          <cell r="C46" t="str">
            <v>Cordones de HºAº s/pl. tipo H-8431. Emergente Tipo "A"</v>
          </cell>
          <cell r="D46" t="str">
            <v>m</v>
          </cell>
          <cell r="E46">
            <v>0</v>
          </cell>
          <cell r="F46">
            <v>0</v>
          </cell>
          <cell r="G46">
            <v>50</v>
          </cell>
          <cell r="H46" t="str">
            <v>E99000HM</v>
          </cell>
          <cell r="I46">
            <v>2</v>
          </cell>
          <cell r="J46" t="str">
            <v>E0000000</v>
          </cell>
          <cell r="K46">
            <v>0</v>
          </cell>
          <cell r="L46" t="str">
            <v>E0000000</v>
          </cell>
          <cell r="M46">
            <v>0</v>
          </cell>
          <cell r="N46" t="str">
            <v>E0000000</v>
          </cell>
          <cell r="O46">
            <v>0</v>
          </cell>
          <cell r="P46" t="str">
            <v>E0000000</v>
          </cell>
          <cell r="Q46">
            <v>0</v>
          </cell>
          <cell r="R46" t="str">
            <v>E0000000</v>
          </cell>
          <cell r="S46">
            <v>0</v>
          </cell>
          <cell r="T46" t="str">
            <v>E0000000</v>
          </cell>
          <cell r="U46">
            <v>0</v>
          </cell>
          <cell r="V46" t="str">
            <v>E0000000</v>
          </cell>
          <cell r="W46">
            <v>0</v>
          </cell>
          <cell r="X46" t="str">
            <v>E0000000</v>
          </cell>
          <cell r="Y46">
            <v>0</v>
          </cell>
          <cell r="Z46" t="str">
            <v>E0000000</v>
          </cell>
          <cell r="AA46">
            <v>0</v>
          </cell>
          <cell r="AB46" t="str">
            <v>E0000000</v>
          </cell>
          <cell r="AC46">
            <v>0</v>
          </cell>
          <cell r="AD46" t="str">
            <v>E0000000</v>
          </cell>
          <cell r="AE46">
            <v>0</v>
          </cell>
          <cell r="AF46" t="str">
            <v>E0000000</v>
          </cell>
          <cell r="AG46">
            <v>0</v>
          </cell>
          <cell r="AH46" t="str">
            <v>E0000000</v>
          </cell>
          <cell r="AI46">
            <v>0</v>
          </cell>
          <cell r="AJ46">
            <v>8</v>
          </cell>
          <cell r="AK46">
            <v>80</v>
          </cell>
          <cell r="AL46" t="str">
            <v>M0320010</v>
          </cell>
          <cell r="AM46">
            <v>0.13</v>
          </cell>
          <cell r="AN46">
            <v>30</v>
          </cell>
          <cell r="AO46">
            <v>0</v>
          </cell>
          <cell r="AP46">
            <v>2</v>
          </cell>
          <cell r="AQ46">
            <v>5</v>
          </cell>
          <cell r="AR46">
            <v>10</v>
          </cell>
          <cell r="AS46" t="str">
            <v>a011</v>
          </cell>
          <cell r="AT46">
            <v>6.6000000000000003E-2</v>
          </cell>
          <cell r="AU46">
            <v>3</v>
          </cell>
          <cell r="AV46" t="str">
            <v>M0740044</v>
          </cell>
          <cell r="AW46">
            <v>2.9999999999999997E-4</v>
          </cell>
          <cell r="AX46">
            <v>5</v>
          </cell>
          <cell r="AY46" t="str">
            <v>M0410112</v>
          </cell>
          <cell r="AZ46">
            <v>0.25</v>
          </cell>
          <cell r="BA46">
            <v>10</v>
          </cell>
          <cell r="BB46" t="str">
            <v>M0740016</v>
          </cell>
          <cell r="BC46">
            <v>0.25</v>
          </cell>
          <cell r="BD46">
            <v>0</v>
          </cell>
          <cell r="BE46" t="str">
            <v>M0000000</v>
          </cell>
          <cell r="BF46">
            <v>0</v>
          </cell>
          <cell r="BG46">
            <v>0</v>
          </cell>
          <cell r="BH46" t="str">
            <v>M0000000</v>
          </cell>
          <cell r="BI46">
            <v>0</v>
          </cell>
          <cell r="BJ46">
            <v>0</v>
          </cell>
          <cell r="BK46" t="str">
            <v>M0000000</v>
          </cell>
          <cell r="BL46">
            <v>0</v>
          </cell>
          <cell r="BM46">
            <v>0</v>
          </cell>
          <cell r="BN46" t="str">
            <v>M0000000</v>
          </cell>
          <cell r="BO46">
            <v>0</v>
          </cell>
          <cell r="BP46">
            <v>0</v>
          </cell>
          <cell r="BQ46" t="str">
            <v>M0000000</v>
          </cell>
          <cell r="BR46">
            <v>0</v>
          </cell>
          <cell r="BS46">
            <v>0</v>
          </cell>
          <cell r="BT46" t="str">
            <v>M0000000</v>
          </cell>
          <cell r="BU46">
            <v>0</v>
          </cell>
          <cell r="BV46">
            <v>0</v>
          </cell>
          <cell r="BW46">
            <v>0</v>
          </cell>
          <cell r="BX46" t="str">
            <v>A011</v>
          </cell>
          <cell r="BY46" t="str">
            <v>THEM</v>
          </cell>
          <cell r="BZ46">
            <v>10</v>
          </cell>
          <cell r="CA46" t="str">
            <v>M0000000</v>
          </cell>
          <cell r="CB46">
            <v>0</v>
          </cell>
          <cell r="CC46">
            <v>0</v>
          </cell>
          <cell r="CD46" t="str">
            <v>M0000000</v>
          </cell>
          <cell r="CE46">
            <v>0</v>
          </cell>
          <cell r="CF46">
            <v>0</v>
          </cell>
        </row>
        <row r="47">
          <cell r="A47">
            <v>114</v>
          </cell>
          <cell r="B47" t="str">
            <v>4.2</v>
          </cell>
          <cell r="C47" t="str">
            <v>Cordones de HºAº s/pl. tipo H-8431. Emergente Tipo "B"</v>
          </cell>
          <cell r="D47" t="str">
            <v>m</v>
          </cell>
          <cell r="E47">
            <v>0</v>
          </cell>
          <cell r="F47">
            <v>0</v>
          </cell>
          <cell r="G47">
            <v>50</v>
          </cell>
          <cell r="H47" t="str">
            <v>E99000HM</v>
          </cell>
          <cell r="I47">
            <v>2</v>
          </cell>
          <cell r="J47" t="str">
            <v>E0000000</v>
          </cell>
          <cell r="K47">
            <v>0</v>
          </cell>
          <cell r="L47" t="str">
            <v>E0000000</v>
          </cell>
          <cell r="M47">
            <v>0</v>
          </cell>
          <cell r="N47" t="str">
            <v>E0000000</v>
          </cell>
          <cell r="O47">
            <v>0</v>
          </cell>
          <cell r="P47" t="str">
            <v>E0000000</v>
          </cell>
          <cell r="Q47">
            <v>0</v>
          </cell>
          <cell r="R47" t="str">
            <v>E0000000</v>
          </cell>
          <cell r="S47">
            <v>0</v>
          </cell>
          <cell r="T47" t="str">
            <v>E0000000</v>
          </cell>
          <cell r="U47">
            <v>0</v>
          </cell>
          <cell r="V47" t="str">
            <v>E0000000</v>
          </cell>
          <cell r="W47">
            <v>0</v>
          </cell>
          <cell r="X47" t="str">
            <v>E0000000</v>
          </cell>
          <cell r="Y47">
            <v>0</v>
          </cell>
          <cell r="Z47" t="str">
            <v>E0000000</v>
          </cell>
          <cell r="AA47">
            <v>0</v>
          </cell>
          <cell r="AB47" t="str">
            <v>E0000000</v>
          </cell>
          <cell r="AC47">
            <v>0</v>
          </cell>
          <cell r="AD47" t="str">
            <v>E0000000</v>
          </cell>
          <cell r="AE47">
            <v>0</v>
          </cell>
          <cell r="AF47" t="str">
            <v>E0000000</v>
          </cell>
          <cell r="AG47">
            <v>0</v>
          </cell>
          <cell r="AH47" t="str">
            <v>E0000000</v>
          </cell>
          <cell r="AI47">
            <v>0</v>
          </cell>
          <cell r="AJ47">
            <v>8</v>
          </cell>
          <cell r="AK47">
            <v>80</v>
          </cell>
          <cell r="AL47" t="str">
            <v>M0320010</v>
          </cell>
          <cell r="AM47">
            <v>0.13</v>
          </cell>
          <cell r="AN47">
            <v>30</v>
          </cell>
          <cell r="AO47">
            <v>0</v>
          </cell>
          <cell r="AP47">
            <v>2</v>
          </cell>
          <cell r="AQ47">
            <v>5</v>
          </cell>
          <cell r="AR47">
            <v>10</v>
          </cell>
          <cell r="AS47" t="str">
            <v>a011</v>
          </cell>
          <cell r="AT47">
            <v>5.2999999999999999E-2</v>
          </cell>
          <cell r="AU47">
            <v>3</v>
          </cell>
          <cell r="AV47" t="str">
            <v>M0740044</v>
          </cell>
          <cell r="AW47">
            <v>2.9999999999999997E-4</v>
          </cell>
          <cell r="AX47">
            <v>5</v>
          </cell>
          <cell r="AY47" t="str">
            <v>M0410112</v>
          </cell>
          <cell r="AZ47">
            <v>0.25</v>
          </cell>
          <cell r="BA47">
            <v>10</v>
          </cell>
          <cell r="BB47" t="str">
            <v>M0740016</v>
          </cell>
          <cell r="BC47">
            <v>0.25</v>
          </cell>
          <cell r="BD47">
            <v>0</v>
          </cell>
          <cell r="BE47" t="str">
            <v>M0000000</v>
          </cell>
          <cell r="BF47">
            <v>0</v>
          </cell>
          <cell r="BG47">
            <v>0</v>
          </cell>
          <cell r="BH47" t="str">
            <v>M0000000</v>
          </cell>
          <cell r="BI47">
            <v>0</v>
          </cell>
          <cell r="BJ47">
            <v>0</v>
          </cell>
          <cell r="BK47" t="str">
            <v>M0000000</v>
          </cell>
          <cell r="BL47">
            <v>0</v>
          </cell>
          <cell r="BM47">
            <v>0</v>
          </cell>
          <cell r="BN47" t="str">
            <v>M0000000</v>
          </cell>
          <cell r="BO47">
            <v>0</v>
          </cell>
          <cell r="BP47">
            <v>0</v>
          </cell>
          <cell r="BQ47" t="str">
            <v>M0000000</v>
          </cell>
          <cell r="BR47">
            <v>0</v>
          </cell>
          <cell r="BS47">
            <v>0</v>
          </cell>
          <cell r="BT47" t="str">
            <v>M0000000</v>
          </cell>
          <cell r="BU47">
            <v>0</v>
          </cell>
          <cell r="BV47">
            <v>0</v>
          </cell>
          <cell r="BW47">
            <v>0</v>
          </cell>
          <cell r="BX47" t="str">
            <v>A011</v>
          </cell>
          <cell r="BY47" t="str">
            <v>THEM</v>
          </cell>
          <cell r="BZ47">
            <v>10</v>
          </cell>
          <cell r="CA47" t="str">
            <v>M0000000</v>
          </cell>
          <cell r="CB47">
            <v>0</v>
          </cell>
          <cell r="CC47">
            <v>0</v>
          </cell>
          <cell r="CD47" t="str">
            <v>M0000000</v>
          </cell>
          <cell r="CE47">
            <v>0</v>
          </cell>
          <cell r="CF47">
            <v>0</v>
          </cell>
        </row>
        <row r="48">
          <cell r="A48">
            <v>115</v>
          </cell>
          <cell r="B48" t="str">
            <v>4.3</v>
          </cell>
          <cell r="C48" t="str">
            <v>Cordones de HºAº s/pl. tipo H-8431. Emergente Montable Tipo "C"</v>
          </cell>
          <cell r="D48" t="str">
            <v>m</v>
          </cell>
          <cell r="E48">
            <v>0</v>
          </cell>
          <cell r="F48">
            <v>0</v>
          </cell>
          <cell r="G48">
            <v>50</v>
          </cell>
          <cell r="H48" t="str">
            <v>E99000HM</v>
          </cell>
          <cell r="I48">
            <v>2</v>
          </cell>
          <cell r="J48" t="str">
            <v>E0000000</v>
          </cell>
          <cell r="K48">
            <v>0</v>
          </cell>
          <cell r="L48" t="str">
            <v>E0000000</v>
          </cell>
          <cell r="M48">
            <v>0</v>
          </cell>
          <cell r="N48" t="str">
            <v>E0000000</v>
          </cell>
          <cell r="O48">
            <v>0</v>
          </cell>
          <cell r="P48" t="str">
            <v>E0000000</v>
          </cell>
          <cell r="Q48">
            <v>0</v>
          </cell>
          <cell r="R48" t="str">
            <v>E0000000</v>
          </cell>
          <cell r="S48">
            <v>0</v>
          </cell>
          <cell r="T48" t="str">
            <v>E0000000</v>
          </cell>
          <cell r="U48">
            <v>0</v>
          </cell>
          <cell r="V48" t="str">
            <v>E0000000</v>
          </cell>
          <cell r="W48">
            <v>0</v>
          </cell>
          <cell r="X48" t="str">
            <v>E0000000</v>
          </cell>
          <cell r="Y48">
            <v>0</v>
          </cell>
          <cell r="Z48" t="str">
            <v>E0000000</v>
          </cell>
          <cell r="AA48">
            <v>0</v>
          </cell>
          <cell r="AB48" t="str">
            <v>E0000000</v>
          </cell>
          <cell r="AC48">
            <v>0</v>
          </cell>
          <cell r="AD48" t="str">
            <v>E0000000</v>
          </cell>
          <cell r="AE48">
            <v>0</v>
          </cell>
          <cell r="AF48" t="str">
            <v>E0000000</v>
          </cell>
          <cell r="AG48">
            <v>0</v>
          </cell>
          <cell r="AH48" t="str">
            <v>E0000000</v>
          </cell>
          <cell r="AI48">
            <v>0</v>
          </cell>
          <cell r="AJ48">
            <v>8</v>
          </cell>
          <cell r="AK48">
            <v>80</v>
          </cell>
          <cell r="AL48" t="str">
            <v>M0320010</v>
          </cell>
          <cell r="AM48">
            <v>0.13</v>
          </cell>
          <cell r="AN48">
            <v>30</v>
          </cell>
          <cell r="AO48">
            <v>0</v>
          </cell>
          <cell r="AP48">
            <v>2</v>
          </cell>
          <cell r="AQ48">
            <v>5</v>
          </cell>
          <cell r="AR48">
            <v>10</v>
          </cell>
          <cell r="AS48" t="str">
            <v>a011</v>
          </cell>
          <cell r="AT48">
            <v>5.7000000000000002E-2</v>
          </cell>
          <cell r="AU48">
            <v>3</v>
          </cell>
          <cell r="AV48" t="str">
            <v>M0740044</v>
          </cell>
          <cell r="AW48">
            <v>2.9999999999999997E-4</v>
          </cell>
          <cell r="AX48">
            <v>5</v>
          </cell>
          <cell r="AY48" t="str">
            <v>M0410112</v>
          </cell>
          <cell r="AZ48">
            <v>0.25</v>
          </cell>
          <cell r="BA48">
            <v>10</v>
          </cell>
          <cell r="BB48" t="str">
            <v>M0740016</v>
          </cell>
          <cell r="BC48">
            <v>0.2</v>
          </cell>
          <cell r="BD48">
            <v>0</v>
          </cell>
          <cell r="BE48" t="str">
            <v>M0000000</v>
          </cell>
          <cell r="BF48">
            <v>0</v>
          </cell>
          <cell r="BG48">
            <v>0</v>
          </cell>
          <cell r="BH48" t="str">
            <v>M0000000</v>
          </cell>
          <cell r="BI48">
            <v>0</v>
          </cell>
          <cell r="BJ48">
            <v>0</v>
          </cell>
          <cell r="BK48" t="str">
            <v>M0000000</v>
          </cell>
          <cell r="BL48">
            <v>0</v>
          </cell>
          <cell r="BM48">
            <v>0</v>
          </cell>
          <cell r="BN48" t="str">
            <v>M0000000</v>
          </cell>
          <cell r="BO48">
            <v>0</v>
          </cell>
          <cell r="BP48">
            <v>0</v>
          </cell>
          <cell r="BQ48" t="str">
            <v>M0000000</v>
          </cell>
          <cell r="BR48">
            <v>0</v>
          </cell>
          <cell r="BS48">
            <v>0</v>
          </cell>
          <cell r="BT48" t="str">
            <v>M0000000</v>
          </cell>
          <cell r="BU48">
            <v>0</v>
          </cell>
          <cell r="BV48">
            <v>0</v>
          </cell>
          <cell r="BW48">
            <v>0</v>
          </cell>
          <cell r="BX48" t="str">
            <v>A011</v>
          </cell>
          <cell r="BY48" t="str">
            <v>THEM</v>
          </cell>
          <cell r="BZ48">
            <v>10</v>
          </cell>
          <cell r="CA48" t="str">
            <v>M0000000</v>
          </cell>
          <cell r="CB48">
            <v>0</v>
          </cell>
          <cell r="CC48">
            <v>0</v>
          </cell>
          <cell r="CD48" t="str">
            <v>M0000000</v>
          </cell>
          <cell r="CE48">
            <v>0</v>
          </cell>
          <cell r="CF48">
            <v>0</v>
          </cell>
        </row>
        <row r="49">
          <cell r="A49">
            <v>116</v>
          </cell>
          <cell r="B49" t="str">
            <v>4.4</v>
          </cell>
          <cell r="C49" t="str">
            <v>Cordones de HºAº s/pl. tipo H-8431. Cuneta Tipo "D"</v>
          </cell>
          <cell r="D49" t="str">
            <v>m</v>
          </cell>
          <cell r="E49">
            <v>0</v>
          </cell>
          <cell r="F49">
            <v>0</v>
          </cell>
          <cell r="G49">
            <v>35</v>
          </cell>
          <cell r="H49" t="str">
            <v>E1400048</v>
          </cell>
          <cell r="I49">
            <v>1</v>
          </cell>
          <cell r="J49" t="str">
            <v>E99000HM</v>
          </cell>
          <cell r="K49">
            <v>2</v>
          </cell>
          <cell r="L49" t="str">
            <v>E0000000</v>
          </cell>
          <cell r="M49">
            <v>0</v>
          </cell>
          <cell r="N49" t="str">
            <v>E0000000</v>
          </cell>
          <cell r="O49">
            <v>0</v>
          </cell>
          <cell r="P49" t="str">
            <v>E0000000</v>
          </cell>
          <cell r="Q49">
            <v>0</v>
          </cell>
          <cell r="R49" t="str">
            <v>E0000000</v>
          </cell>
          <cell r="S49">
            <v>0</v>
          </cell>
          <cell r="T49" t="str">
            <v>E0000000</v>
          </cell>
          <cell r="U49">
            <v>0</v>
          </cell>
          <cell r="V49" t="str">
            <v>E0000000</v>
          </cell>
          <cell r="W49">
            <v>0</v>
          </cell>
          <cell r="X49" t="str">
            <v>E0000000</v>
          </cell>
          <cell r="Y49">
            <v>0</v>
          </cell>
          <cell r="Z49" t="str">
            <v>E0000000</v>
          </cell>
          <cell r="AA49">
            <v>0</v>
          </cell>
          <cell r="AB49" t="str">
            <v>E0000000</v>
          </cell>
          <cell r="AC49">
            <v>0</v>
          </cell>
          <cell r="AD49" t="str">
            <v>E0000000</v>
          </cell>
          <cell r="AE49">
            <v>0</v>
          </cell>
          <cell r="AF49" t="str">
            <v>E0000000</v>
          </cell>
          <cell r="AG49">
            <v>0</v>
          </cell>
          <cell r="AH49" t="str">
            <v>E0000000</v>
          </cell>
          <cell r="AI49">
            <v>0</v>
          </cell>
          <cell r="AJ49">
            <v>8</v>
          </cell>
          <cell r="AK49">
            <v>80</v>
          </cell>
          <cell r="AL49" t="str">
            <v>M0320010</v>
          </cell>
          <cell r="AM49">
            <v>0.13</v>
          </cell>
          <cell r="AN49">
            <v>30</v>
          </cell>
          <cell r="AO49">
            <v>1</v>
          </cell>
          <cell r="AP49">
            <v>2</v>
          </cell>
          <cell r="AQ49">
            <v>5</v>
          </cell>
          <cell r="AR49">
            <v>10</v>
          </cell>
          <cell r="AS49" t="str">
            <v>a011</v>
          </cell>
          <cell r="AT49">
            <v>0.185</v>
          </cell>
          <cell r="AU49">
            <v>3</v>
          </cell>
          <cell r="AV49" t="str">
            <v>M0740044</v>
          </cell>
          <cell r="AW49">
            <v>2.9999999999999997E-4</v>
          </cell>
          <cell r="AX49">
            <v>5</v>
          </cell>
          <cell r="AY49" t="str">
            <v>M0410112</v>
          </cell>
          <cell r="AZ49">
            <v>0.37</v>
          </cell>
          <cell r="BA49">
            <v>10</v>
          </cell>
          <cell r="BB49" t="str">
            <v>M0740016</v>
          </cell>
          <cell r="BC49">
            <v>0.5</v>
          </cell>
          <cell r="BD49">
            <v>0</v>
          </cell>
          <cell r="BE49" t="str">
            <v>M0000000</v>
          </cell>
          <cell r="BF49">
            <v>0</v>
          </cell>
          <cell r="BG49">
            <v>0</v>
          </cell>
          <cell r="BH49" t="str">
            <v>M0000000</v>
          </cell>
          <cell r="BI49">
            <v>0</v>
          </cell>
          <cell r="BJ49">
            <v>0</v>
          </cell>
          <cell r="BK49" t="str">
            <v>M0000000</v>
          </cell>
          <cell r="BL49">
            <v>0</v>
          </cell>
          <cell r="BM49">
            <v>0</v>
          </cell>
          <cell r="BN49" t="str">
            <v>M0000000</v>
          </cell>
          <cell r="BO49">
            <v>0</v>
          </cell>
          <cell r="BP49">
            <v>0</v>
          </cell>
          <cell r="BQ49" t="str">
            <v>M0000000</v>
          </cell>
          <cell r="BR49">
            <v>0</v>
          </cell>
          <cell r="BS49">
            <v>0</v>
          </cell>
          <cell r="BT49" t="str">
            <v>M0000000</v>
          </cell>
          <cell r="BU49">
            <v>0</v>
          </cell>
          <cell r="BV49">
            <v>0</v>
          </cell>
          <cell r="BW49">
            <v>0</v>
          </cell>
          <cell r="BX49" t="str">
            <v>A011</v>
          </cell>
          <cell r="BY49" t="str">
            <v>THEM</v>
          </cell>
          <cell r="BZ49">
            <v>10</v>
          </cell>
          <cell r="CA49" t="str">
            <v>M0000000</v>
          </cell>
          <cell r="CB49">
            <v>0</v>
          </cell>
          <cell r="CC49">
            <v>0</v>
          </cell>
          <cell r="CD49" t="str">
            <v>M0000000</v>
          </cell>
          <cell r="CE49">
            <v>0</v>
          </cell>
          <cell r="CF49">
            <v>0</v>
          </cell>
        </row>
        <row r="50">
          <cell r="A50">
            <v>117</v>
          </cell>
          <cell r="B50" t="str">
            <v>4.9</v>
          </cell>
          <cell r="C50" t="str">
            <v>Cordón protector borde de pavimento Tipo "I"</v>
          </cell>
          <cell r="D50" t="str">
            <v>m</v>
          </cell>
          <cell r="E50">
            <v>0</v>
          </cell>
          <cell r="F50">
            <v>0</v>
          </cell>
          <cell r="G50">
            <v>50</v>
          </cell>
          <cell r="H50" t="str">
            <v>E99000HM</v>
          </cell>
          <cell r="I50">
            <v>2</v>
          </cell>
          <cell r="J50" t="str">
            <v>E0000000</v>
          </cell>
          <cell r="K50">
            <v>0</v>
          </cell>
          <cell r="L50" t="str">
            <v>E0000000</v>
          </cell>
          <cell r="M50">
            <v>0</v>
          </cell>
          <cell r="N50" t="str">
            <v>E0000000</v>
          </cell>
          <cell r="O50">
            <v>0</v>
          </cell>
          <cell r="P50" t="str">
            <v>E0000000</v>
          </cell>
          <cell r="Q50">
            <v>0</v>
          </cell>
          <cell r="R50" t="str">
            <v>E0000000</v>
          </cell>
          <cell r="S50">
            <v>0</v>
          </cell>
          <cell r="T50" t="str">
            <v>E0000000</v>
          </cell>
          <cell r="U50">
            <v>0</v>
          </cell>
          <cell r="V50" t="str">
            <v>E0000000</v>
          </cell>
          <cell r="W50">
            <v>0</v>
          </cell>
          <cell r="X50" t="str">
            <v>E0000000</v>
          </cell>
          <cell r="Y50">
            <v>0</v>
          </cell>
          <cell r="Z50" t="str">
            <v>E0000000</v>
          </cell>
          <cell r="AA50">
            <v>0</v>
          </cell>
          <cell r="AB50" t="str">
            <v>E0000000</v>
          </cell>
          <cell r="AC50">
            <v>0</v>
          </cell>
          <cell r="AD50" t="str">
            <v>E0000000</v>
          </cell>
          <cell r="AE50">
            <v>0</v>
          </cell>
          <cell r="AF50" t="str">
            <v>E0000000</v>
          </cell>
          <cell r="AG50">
            <v>0</v>
          </cell>
          <cell r="AH50" t="str">
            <v>E0000000</v>
          </cell>
          <cell r="AI50">
            <v>0</v>
          </cell>
          <cell r="AJ50">
            <v>8</v>
          </cell>
          <cell r="AK50">
            <v>80</v>
          </cell>
          <cell r="AL50" t="str">
            <v>M0320010</v>
          </cell>
          <cell r="AM50">
            <v>0.13</v>
          </cell>
          <cell r="AN50">
            <v>30</v>
          </cell>
          <cell r="AO50">
            <v>0</v>
          </cell>
          <cell r="AP50">
            <v>2</v>
          </cell>
          <cell r="AQ50">
            <v>5</v>
          </cell>
          <cell r="AR50">
            <v>10</v>
          </cell>
          <cell r="AS50" t="str">
            <v>a011</v>
          </cell>
          <cell r="AT50">
            <v>4.4999999999999998E-2</v>
          </cell>
          <cell r="AU50">
            <v>3</v>
          </cell>
          <cell r="AV50" t="str">
            <v>M0410112</v>
          </cell>
          <cell r="AW50">
            <v>0.25</v>
          </cell>
          <cell r="AX50">
            <v>10</v>
          </cell>
          <cell r="AY50" t="str">
            <v>M0740016</v>
          </cell>
          <cell r="AZ50">
            <v>0.25</v>
          </cell>
          <cell r="BA50">
            <v>0</v>
          </cell>
          <cell r="BB50" t="str">
            <v>M0000000</v>
          </cell>
          <cell r="BC50">
            <v>0</v>
          </cell>
          <cell r="BD50">
            <v>0</v>
          </cell>
          <cell r="BE50" t="str">
            <v>M0000000</v>
          </cell>
          <cell r="BF50">
            <v>0</v>
          </cell>
          <cell r="BG50">
            <v>0</v>
          </cell>
          <cell r="BH50" t="str">
            <v>M0000000</v>
          </cell>
          <cell r="BI50">
            <v>0</v>
          </cell>
          <cell r="BJ50">
            <v>0</v>
          </cell>
          <cell r="BK50" t="str">
            <v>M0000000</v>
          </cell>
          <cell r="BL50">
            <v>0</v>
          </cell>
          <cell r="BM50">
            <v>0</v>
          </cell>
          <cell r="BN50" t="str">
            <v>M0000000</v>
          </cell>
          <cell r="BO50">
            <v>0</v>
          </cell>
          <cell r="BP50">
            <v>0</v>
          </cell>
          <cell r="BQ50" t="str">
            <v>M0000000</v>
          </cell>
          <cell r="BR50">
            <v>0</v>
          </cell>
          <cell r="BS50">
            <v>0</v>
          </cell>
          <cell r="BT50" t="str">
            <v>M0000000</v>
          </cell>
          <cell r="BU50">
            <v>0</v>
          </cell>
          <cell r="BV50">
            <v>0</v>
          </cell>
          <cell r="BW50">
            <v>0</v>
          </cell>
          <cell r="BX50" t="str">
            <v>A011</v>
          </cell>
          <cell r="BY50" t="str">
            <v>THEM</v>
          </cell>
          <cell r="BZ50">
            <v>10</v>
          </cell>
          <cell r="CA50" t="str">
            <v>M0000000</v>
          </cell>
          <cell r="CB50">
            <v>0</v>
          </cell>
          <cell r="CC50">
            <v>0</v>
          </cell>
          <cell r="CD50" t="str">
            <v>M0000000</v>
          </cell>
          <cell r="CE50">
            <v>0</v>
          </cell>
          <cell r="CF50">
            <v>0</v>
          </cell>
        </row>
        <row r="51">
          <cell r="A51">
            <v>0</v>
          </cell>
          <cell r="B51">
            <v>0</v>
          </cell>
          <cell r="C51" t="str">
            <v>Cordón protector borde de pavimento</v>
          </cell>
          <cell r="D51" t="str">
            <v>m</v>
          </cell>
          <cell r="E51">
            <v>0</v>
          </cell>
          <cell r="F51">
            <v>0</v>
          </cell>
          <cell r="G51">
            <v>30</v>
          </cell>
          <cell r="H51" t="str">
            <v>E99000HM</v>
          </cell>
          <cell r="I51">
            <v>2</v>
          </cell>
          <cell r="J51" t="str">
            <v>E0000000</v>
          </cell>
          <cell r="K51">
            <v>0</v>
          </cell>
          <cell r="L51" t="str">
            <v>E0000000</v>
          </cell>
          <cell r="M51">
            <v>0</v>
          </cell>
          <cell r="N51" t="str">
            <v>E0000000</v>
          </cell>
          <cell r="O51">
            <v>0</v>
          </cell>
          <cell r="P51" t="str">
            <v>E0000000</v>
          </cell>
          <cell r="Q51">
            <v>0</v>
          </cell>
          <cell r="R51" t="str">
            <v>E0000000</v>
          </cell>
          <cell r="S51">
            <v>0</v>
          </cell>
          <cell r="T51" t="str">
            <v>E0000000</v>
          </cell>
          <cell r="U51">
            <v>0</v>
          </cell>
          <cell r="V51" t="str">
            <v>E0000000</v>
          </cell>
          <cell r="W51">
            <v>0</v>
          </cell>
          <cell r="X51" t="str">
            <v>E0000000</v>
          </cell>
          <cell r="Y51">
            <v>0</v>
          </cell>
          <cell r="Z51" t="str">
            <v>E0000000</v>
          </cell>
          <cell r="AA51">
            <v>0</v>
          </cell>
          <cell r="AB51" t="str">
            <v>E0000000</v>
          </cell>
          <cell r="AC51">
            <v>0</v>
          </cell>
          <cell r="AD51" t="str">
            <v>E0000000</v>
          </cell>
          <cell r="AE51">
            <v>0</v>
          </cell>
          <cell r="AF51" t="str">
            <v>E0000000</v>
          </cell>
          <cell r="AG51">
            <v>0</v>
          </cell>
          <cell r="AH51" t="str">
            <v>E0000000</v>
          </cell>
          <cell r="AI51">
            <v>0</v>
          </cell>
          <cell r="AJ51">
            <v>8</v>
          </cell>
          <cell r="AK51">
            <v>80</v>
          </cell>
          <cell r="AL51" t="str">
            <v>M0320010</v>
          </cell>
          <cell r="AM51">
            <v>0.13</v>
          </cell>
          <cell r="AN51">
            <v>30</v>
          </cell>
          <cell r="AO51">
            <v>0</v>
          </cell>
          <cell r="AP51">
            <v>1</v>
          </cell>
          <cell r="AQ51">
            <v>3</v>
          </cell>
          <cell r="AR51">
            <v>10</v>
          </cell>
          <cell r="AS51" t="str">
            <v>A011</v>
          </cell>
          <cell r="AT51">
            <v>0.06</v>
          </cell>
          <cell r="AU51">
            <v>3</v>
          </cell>
          <cell r="AV51" t="str">
            <v>M0000000</v>
          </cell>
          <cell r="AW51">
            <v>0</v>
          </cell>
          <cell r="AX51">
            <v>0</v>
          </cell>
          <cell r="AY51" t="str">
            <v>M0000000</v>
          </cell>
          <cell r="AZ51">
            <v>0</v>
          </cell>
          <cell r="BA51">
            <v>0</v>
          </cell>
          <cell r="BB51" t="str">
            <v>M0000000</v>
          </cell>
          <cell r="BC51">
            <v>0</v>
          </cell>
          <cell r="BD51">
            <v>0</v>
          </cell>
          <cell r="BE51" t="str">
            <v>M0000000</v>
          </cell>
          <cell r="BF51">
            <v>0</v>
          </cell>
          <cell r="BG51">
            <v>0</v>
          </cell>
          <cell r="BH51" t="str">
            <v>M0000000</v>
          </cell>
          <cell r="BI51">
            <v>0</v>
          </cell>
          <cell r="BJ51">
            <v>0</v>
          </cell>
          <cell r="BK51" t="str">
            <v>M0000000</v>
          </cell>
          <cell r="BL51">
            <v>0</v>
          </cell>
          <cell r="BM51">
            <v>0</v>
          </cell>
          <cell r="BN51" t="str">
            <v>M0000000</v>
          </cell>
          <cell r="BO51">
            <v>0</v>
          </cell>
          <cell r="BP51">
            <v>0</v>
          </cell>
          <cell r="BQ51" t="str">
            <v>M0000000</v>
          </cell>
          <cell r="BR51">
            <v>0</v>
          </cell>
          <cell r="BS51">
            <v>0</v>
          </cell>
          <cell r="BT51" t="str">
            <v>M0000000</v>
          </cell>
          <cell r="BU51">
            <v>0</v>
          </cell>
          <cell r="BV51">
            <v>0</v>
          </cell>
          <cell r="BW51">
            <v>0</v>
          </cell>
          <cell r="BX51" t="str">
            <v>A011</v>
          </cell>
          <cell r="BY51" t="str">
            <v>THEM</v>
          </cell>
          <cell r="BZ51">
            <v>10</v>
          </cell>
          <cell r="CA51" t="str">
            <v>M0000000</v>
          </cell>
          <cell r="CB51">
            <v>0</v>
          </cell>
          <cell r="CC51">
            <v>0</v>
          </cell>
          <cell r="CD51" t="str">
            <v>M0000000</v>
          </cell>
          <cell r="CE51">
            <v>0</v>
          </cell>
          <cell r="CF51">
            <v>0</v>
          </cell>
        </row>
        <row r="52">
          <cell r="A52">
            <v>0</v>
          </cell>
          <cell r="B52">
            <v>0</v>
          </cell>
          <cell r="C52" t="str">
            <v>Cordones Serranos</v>
          </cell>
          <cell r="D52" t="str">
            <v>m3</v>
          </cell>
          <cell r="E52">
            <v>0</v>
          </cell>
          <cell r="F52">
            <v>0</v>
          </cell>
          <cell r="G52">
            <v>2</v>
          </cell>
          <cell r="H52" t="str">
            <v>E99000HM</v>
          </cell>
          <cell r="I52">
            <v>3</v>
          </cell>
          <cell r="J52" t="str">
            <v>E0000000</v>
          </cell>
          <cell r="K52">
            <v>0</v>
          </cell>
          <cell r="L52" t="str">
            <v>E0000000</v>
          </cell>
          <cell r="M52">
            <v>0</v>
          </cell>
          <cell r="N52" t="str">
            <v>E0000000</v>
          </cell>
          <cell r="O52">
            <v>0</v>
          </cell>
          <cell r="P52" t="str">
            <v>E0000000</v>
          </cell>
          <cell r="Q52">
            <v>0</v>
          </cell>
          <cell r="R52" t="str">
            <v>E0000000</v>
          </cell>
          <cell r="S52">
            <v>0</v>
          </cell>
          <cell r="T52" t="str">
            <v>E0000000</v>
          </cell>
          <cell r="U52">
            <v>0</v>
          </cell>
          <cell r="V52" t="str">
            <v>E0000000</v>
          </cell>
          <cell r="W52">
            <v>0</v>
          </cell>
          <cell r="X52" t="str">
            <v>E0000000</v>
          </cell>
          <cell r="Y52">
            <v>0</v>
          </cell>
          <cell r="Z52" t="str">
            <v>E0000000</v>
          </cell>
          <cell r="AA52">
            <v>0</v>
          </cell>
          <cell r="AB52" t="str">
            <v>E0000000</v>
          </cell>
          <cell r="AC52">
            <v>0</v>
          </cell>
          <cell r="AD52" t="str">
            <v>E0000000</v>
          </cell>
          <cell r="AE52">
            <v>0</v>
          </cell>
          <cell r="AF52" t="str">
            <v>E0000000</v>
          </cell>
          <cell r="AG52">
            <v>0</v>
          </cell>
          <cell r="AH52" t="str">
            <v>E0000000</v>
          </cell>
          <cell r="AI52">
            <v>0</v>
          </cell>
          <cell r="AJ52">
            <v>8</v>
          </cell>
          <cell r="AK52">
            <v>80</v>
          </cell>
          <cell r="AL52" t="str">
            <v>M0320010</v>
          </cell>
          <cell r="AM52">
            <v>0.13</v>
          </cell>
          <cell r="AN52">
            <v>30</v>
          </cell>
          <cell r="AO52">
            <v>1</v>
          </cell>
          <cell r="AP52">
            <v>2</v>
          </cell>
          <cell r="AQ52">
            <v>3</v>
          </cell>
          <cell r="AR52">
            <v>10</v>
          </cell>
          <cell r="AS52" t="str">
            <v>A011</v>
          </cell>
          <cell r="AT52">
            <v>1</v>
          </cell>
          <cell r="AU52">
            <v>10</v>
          </cell>
          <cell r="AV52" t="str">
            <v>MAGUA1</v>
          </cell>
          <cell r="AW52">
            <v>0.1</v>
          </cell>
          <cell r="AX52">
            <v>20</v>
          </cell>
          <cell r="AY52" t="str">
            <v>M0000000</v>
          </cell>
          <cell r="AZ52">
            <v>0</v>
          </cell>
          <cell r="BA52">
            <v>0</v>
          </cell>
          <cell r="BB52" t="str">
            <v>M0000000</v>
          </cell>
          <cell r="BC52">
            <v>0</v>
          </cell>
          <cell r="BD52">
            <v>0</v>
          </cell>
          <cell r="BE52" t="str">
            <v>M0000000</v>
          </cell>
          <cell r="BF52">
            <v>0</v>
          </cell>
          <cell r="BG52">
            <v>0</v>
          </cell>
          <cell r="BH52" t="str">
            <v>M0000000</v>
          </cell>
          <cell r="BI52">
            <v>0</v>
          </cell>
          <cell r="BJ52">
            <v>0</v>
          </cell>
          <cell r="BK52" t="str">
            <v>M0000000</v>
          </cell>
          <cell r="BL52">
            <v>0</v>
          </cell>
          <cell r="BM52">
            <v>0</v>
          </cell>
          <cell r="BN52" t="str">
            <v>M0000000</v>
          </cell>
          <cell r="BO52">
            <v>0</v>
          </cell>
          <cell r="BP52">
            <v>0</v>
          </cell>
          <cell r="BQ52" t="str">
            <v>M0000000</v>
          </cell>
          <cell r="BR52">
            <v>0</v>
          </cell>
          <cell r="BS52">
            <v>0</v>
          </cell>
          <cell r="BT52" t="str">
            <v>M0000000</v>
          </cell>
          <cell r="BU52">
            <v>0</v>
          </cell>
          <cell r="BV52">
            <v>0</v>
          </cell>
          <cell r="BW52">
            <v>0</v>
          </cell>
          <cell r="BX52" t="str">
            <v>A011</v>
          </cell>
          <cell r="BY52" t="str">
            <v>THEM</v>
          </cell>
          <cell r="BZ52">
            <v>10</v>
          </cell>
          <cell r="CA52" t="str">
            <v>M0000000</v>
          </cell>
          <cell r="CB52">
            <v>0</v>
          </cell>
          <cell r="CC52">
            <v>0</v>
          </cell>
          <cell r="CD52" t="str">
            <v>M0000000</v>
          </cell>
          <cell r="CE52">
            <v>0</v>
          </cell>
          <cell r="CF52">
            <v>0</v>
          </cell>
        </row>
        <row r="53">
          <cell r="A53">
            <v>0</v>
          </cell>
          <cell r="B53">
            <v>0</v>
          </cell>
          <cell r="C53" t="str">
            <v xml:space="preserve">Defensas </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row>
        <row r="54">
          <cell r="A54">
            <v>118</v>
          </cell>
          <cell r="B54" t="str">
            <v>5.2</v>
          </cell>
          <cell r="C54" t="str">
            <v>Colocación de Baranda Metálica s/pl. tipo H-10237</v>
          </cell>
          <cell r="D54" t="str">
            <v>m</v>
          </cell>
          <cell r="E54">
            <v>0</v>
          </cell>
          <cell r="F54">
            <v>0</v>
          </cell>
          <cell r="G54">
            <v>50</v>
          </cell>
          <cell r="H54" t="str">
            <v>E1903002</v>
          </cell>
          <cell r="I54">
            <v>1</v>
          </cell>
          <cell r="J54" t="str">
            <v>e0405163</v>
          </cell>
          <cell r="K54">
            <v>1</v>
          </cell>
          <cell r="L54" t="str">
            <v>E99000HM</v>
          </cell>
          <cell r="M54">
            <v>2</v>
          </cell>
          <cell r="N54" t="str">
            <v>E0000000</v>
          </cell>
          <cell r="O54">
            <v>0</v>
          </cell>
          <cell r="P54" t="str">
            <v>E0000000</v>
          </cell>
          <cell r="Q54">
            <v>0</v>
          </cell>
          <cell r="R54" t="str">
            <v>E0000000</v>
          </cell>
          <cell r="S54">
            <v>0</v>
          </cell>
          <cell r="T54" t="str">
            <v>E0000000</v>
          </cell>
          <cell r="U54">
            <v>0</v>
          </cell>
          <cell r="V54" t="str">
            <v>E0000000</v>
          </cell>
          <cell r="W54">
            <v>0</v>
          </cell>
          <cell r="X54" t="str">
            <v>E0000000</v>
          </cell>
          <cell r="Y54">
            <v>0</v>
          </cell>
          <cell r="Z54" t="str">
            <v>E0000000</v>
          </cell>
          <cell r="AA54">
            <v>0</v>
          </cell>
          <cell r="AB54" t="str">
            <v>E0000000</v>
          </cell>
          <cell r="AC54">
            <v>0</v>
          </cell>
          <cell r="AD54" t="str">
            <v>E0000000</v>
          </cell>
          <cell r="AE54">
            <v>0</v>
          </cell>
          <cell r="AF54" t="str">
            <v>E0000000</v>
          </cell>
          <cell r="AG54">
            <v>0</v>
          </cell>
          <cell r="AH54" t="str">
            <v>E0000000</v>
          </cell>
          <cell r="AI54">
            <v>0</v>
          </cell>
          <cell r="AJ54">
            <v>8</v>
          </cell>
          <cell r="AK54">
            <v>80</v>
          </cell>
          <cell r="AL54" t="str">
            <v>M0320010</v>
          </cell>
          <cell r="AM54">
            <v>0.13</v>
          </cell>
          <cell r="AN54">
            <v>30</v>
          </cell>
          <cell r="AO54">
            <v>1</v>
          </cell>
          <cell r="AP54">
            <v>2</v>
          </cell>
          <cell r="AQ54">
            <v>4</v>
          </cell>
          <cell r="AR54">
            <v>10</v>
          </cell>
          <cell r="AS54" t="str">
            <v>M0438024</v>
          </cell>
          <cell r="AT54">
            <v>0.13</v>
          </cell>
          <cell r="AU54">
            <v>0</v>
          </cell>
          <cell r="AV54" t="str">
            <v>M0438042</v>
          </cell>
          <cell r="AW54">
            <v>0.3</v>
          </cell>
          <cell r="AX54">
            <v>0</v>
          </cell>
          <cell r="AY54" t="str">
            <v>M0438030</v>
          </cell>
          <cell r="AZ54">
            <v>0.05</v>
          </cell>
          <cell r="BA54">
            <v>0</v>
          </cell>
          <cell r="BB54" t="str">
            <v>M0000000</v>
          </cell>
          <cell r="BC54">
            <v>0</v>
          </cell>
          <cell r="BD54">
            <v>0</v>
          </cell>
          <cell r="BE54" t="str">
            <v>M0000000</v>
          </cell>
          <cell r="BF54">
            <v>0</v>
          </cell>
          <cell r="BG54">
            <v>0</v>
          </cell>
          <cell r="BH54" t="str">
            <v>M0000000</v>
          </cell>
          <cell r="BI54">
            <v>0</v>
          </cell>
          <cell r="BJ54">
            <v>0</v>
          </cell>
          <cell r="BK54" t="str">
            <v>M0000000</v>
          </cell>
          <cell r="BL54">
            <v>0</v>
          </cell>
          <cell r="BM54">
            <v>0</v>
          </cell>
          <cell r="BN54" t="str">
            <v>M0000000</v>
          </cell>
          <cell r="BO54">
            <v>0</v>
          </cell>
          <cell r="BP54">
            <v>0</v>
          </cell>
          <cell r="BQ54" t="str">
            <v>M0000000</v>
          </cell>
          <cell r="BR54">
            <v>0</v>
          </cell>
          <cell r="BS54">
            <v>0</v>
          </cell>
          <cell r="BT54" t="str">
            <v>M0000000</v>
          </cell>
          <cell r="BU54">
            <v>0</v>
          </cell>
          <cell r="BV54">
            <v>0</v>
          </cell>
          <cell r="BW54">
            <v>0</v>
          </cell>
          <cell r="BX54" t="str">
            <v>M0000000</v>
          </cell>
          <cell r="BY54">
            <v>0</v>
          </cell>
          <cell r="BZ54">
            <v>0</v>
          </cell>
          <cell r="CA54" t="str">
            <v>M0000000</v>
          </cell>
          <cell r="CB54">
            <v>0</v>
          </cell>
          <cell r="CC54">
            <v>0</v>
          </cell>
          <cell r="CD54" t="str">
            <v>M0000000</v>
          </cell>
          <cell r="CE54">
            <v>0</v>
          </cell>
          <cell r="CF54">
            <v>0</v>
          </cell>
        </row>
        <row r="55">
          <cell r="A55">
            <v>0</v>
          </cell>
          <cell r="B55">
            <v>0</v>
          </cell>
          <cell r="C55" t="str">
            <v>Baranda metálica cincada para defensa</v>
          </cell>
          <cell r="D55" t="str">
            <v>m</v>
          </cell>
          <cell r="E55">
            <v>0</v>
          </cell>
          <cell r="F55">
            <v>0</v>
          </cell>
          <cell r="G55">
            <v>50</v>
          </cell>
          <cell r="H55" t="str">
            <v>E0405163</v>
          </cell>
          <cell r="I55">
            <v>1</v>
          </cell>
          <cell r="J55" t="str">
            <v>E99000HM</v>
          </cell>
          <cell r="K55">
            <v>2</v>
          </cell>
          <cell r="L55" t="str">
            <v>E0000000</v>
          </cell>
          <cell r="M55">
            <v>0</v>
          </cell>
          <cell r="N55" t="str">
            <v>E0000000</v>
          </cell>
          <cell r="O55">
            <v>0</v>
          </cell>
          <cell r="P55" t="str">
            <v>E0000000</v>
          </cell>
          <cell r="Q55">
            <v>0</v>
          </cell>
          <cell r="R55" t="str">
            <v>E0000000</v>
          </cell>
          <cell r="S55">
            <v>0</v>
          </cell>
          <cell r="T55" t="str">
            <v>E0000000</v>
          </cell>
          <cell r="U55">
            <v>0</v>
          </cell>
          <cell r="V55" t="str">
            <v>E0000000</v>
          </cell>
          <cell r="W55">
            <v>0</v>
          </cell>
          <cell r="X55" t="str">
            <v>E0000000</v>
          </cell>
          <cell r="Y55">
            <v>0</v>
          </cell>
          <cell r="Z55" t="str">
            <v>E0000000</v>
          </cell>
          <cell r="AA55">
            <v>0</v>
          </cell>
          <cell r="AB55" t="str">
            <v>E0000000</v>
          </cell>
          <cell r="AC55">
            <v>0</v>
          </cell>
          <cell r="AD55" t="str">
            <v>E0000000</v>
          </cell>
          <cell r="AE55">
            <v>0</v>
          </cell>
          <cell r="AF55" t="str">
            <v>E0000000</v>
          </cell>
          <cell r="AG55">
            <v>0</v>
          </cell>
          <cell r="AH55" t="str">
            <v>E0000000</v>
          </cell>
          <cell r="AI55">
            <v>0</v>
          </cell>
          <cell r="AJ55">
            <v>8</v>
          </cell>
          <cell r="AK55">
            <v>80</v>
          </cell>
          <cell r="AL55" t="str">
            <v>M0320010</v>
          </cell>
          <cell r="AM55">
            <v>0.13</v>
          </cell>
          <cell r="AN55">
            <v>30</v>
          </cell>
          <cell r="AO55">
            <v>1</v>
          </cell>
          <cell r="AP55">
            <v>2</v>
          </cell>
          <cell r="AQ55">
            <v>4</v>
          </cell>
          <cell r="AR55">
            <v>10</v>
          </cell>
          <cell r="AS55" t="str">
            <v>M0438024</v>
          </cell>
          <cell r="AT55">
            <v>0.13</v>
          </cell>
          <cell r="AU55">
            <v>0</v>
          </cell>
          <cell r="AV55" t="str">
            <v>M0438042</v>
          </cell>
          <cell r="AW55">
            <v>0.28000000000000003</v>
          </cell>
          <cell r="AX55">
            <v>0</v>
          </cell>
          <cell r="AY55" t="str">
            <v>M0438030</v>
          </cell>
          <cell r="AZ55">
            <v>0.05</v>
          </cell>
          <cell r="BA55">
            <v>0</v>
          </cell>
          <cell r="BB55" t="str">
            <v>M0000000</v>
          </cell>
          <cell r="BC55">
            <v>0</v>
          </cell>
          <cell r="BD55">
            <v>0</v>
          </cell>
          <cell r="BE55" t="str">
            <v>M0000000</v>
          </cell>
          <cell r="BF55">
            <v>0</v>
          </cell>
          <cell r="BG55">
            <v>0</v>
          </cell>
          <cell r="BH55" t="str">
            <v>M0000000</v>
          </cell>
          <cell r="BI55">
            <v>0</v>
          </cell>
          <cell r="BJ55">
            <v>0</v>
          </cell>
          <cell r="BK55" t="str">
            <v>M0000000</v>
          </cell>
          <cell r="BL55">
            <v>0</v>
          </cell>
          <cell r="BM55">
            <v>0</v>
          </cell>
          <cell r="BN55" t="str">
            <v>M0000000</v>
          </cell>
          <cell r="BO55">
            <v>0</v>
          </cell>
          <cell r="BP55">
            <v>0</v>
          </cell>
          <cell r="BQ55" t="str">
            <v>M0000000</v>
          </cell>
          <cell r="BR55">
            <v>0</v>
          </cell>
          <cell r="BS55">
            <v>0</v>
          </cell>
          <cell r="BT55" t="str">
            <v>M0000000</v>
          </cell>
          <cell r="BU55">
            <v>0</v>
          </cell>
          <cell r="BV55">
            <v>0</v>
          </cell>
          <cell r="BW55">
            <v>0</v>
          </cell>
          <cell r="BX55" t="str">
            <v>M0000000</v>
          </cell>
          <cell r="BY55">
            <v>0</v>
          </cell>
          <cell r="BZ55">
            <v>0</v>
          </cell>
          <cell r="CA55" t="str">
            <v>M0000000</v>
          </cell>
          <cell r="CB55">
            <v>0</v>
          </cell>
          <cell r="CC55">
            <v>0</v>
          </cell>
          <cell r="CD55" t="str">
            <v>M0000000</v>
          </cell>
          <cell r="CE55">
            <v>0</v>
          </cell>
          <cell r="CF55">
            <v>0</v>
          </cell>
        </row>
        <row r="56">
          <cell r="A56">
            <v>1</v>
          </cell>
          <cell r="B56">
            <v>0</v>
          </cell>
          <cell r="C56" t="str">
            <v>Baranda metalica cincada p/ defensa - Para Puente Tipo "A"</v>
          </cell>
          <cell r="D56" t="str">
            <v>m</v>
          </cell>
          <cell r="E56">
            <v>0</v>
          </cell>
          <cell r="F56">
            <v>0</v>
          </cell>
          <cell r="G56">
            <v>40</v>
          </cell>
          <cell r="H56" t="str">
            <v>E0405163</v>
          </cell>
          <cell r="I56">
            <v>0.5</v>
          </cell>
          <cell r="J56" t="str">
            <v>E1903002</v>
          </cell>
          <cell r="K56">
            <v>1</v>
          </cell>
          <cell r="L56" t="str">
            <v>E99000HM</v>
          </cell>
          <cell r="M56">
            <v>2</v>
          </cell>
          <cell r="N56" t="str">
            <v>E0000000</v>
          </cell>
          <cell r="O56">
            <v>0</v>
          </cell>
          <cell r="P56" t="str">
            <v>E0000000</v>
          </cell>
          <cell r="Q56">
            <v>0</v>
          </cell>
          <cell r="R56" t="str">
            <v>E0000000</v>
          </cell>
          <cell r="S56">
            <v>0</v>
          </cell>
          <cell r="T56" t="str">
            <v>E0000000</v>
          </cell>
          <cell r="U56">
            <v>0</v>
          </cell>
          <cell r="V56" t="str">
            <v>E0000000</v>
          </cell>
          <cell r="W56">
            <v>0</v>
          </cell>
          <cell r="X56" t="str">
            <v>E0000000</v>
          </cell>
          <cell r="Y56">
            <v>0</v>
          </cell>
          <cell r="Z56" t="str">
            <v>E0000000</v>
          </cell>
          <cell r="AA56">
            <v>0</v>
          </cell>
          <cell r="AB56" t="str">
            <v>E0000000</v>
          </cell>
          <cell r="AC56">
            <v>0</v>
          </cell>
          <cell r="AD56" t="str">
            <v>E0000000</v>
          </cell>
          <cell r="AE56">
            <v>0</v>
          </cell>
          <cell r="AF56" t="str">
            <v>E0000000</v>
          </cell>
          <cell r="AG56">
            <v>0</v>
          </cell>
          <cell r="AH56" t="str">
            <v>E0000000</v>
          </cell>
          <cell r="AI56">
            <v>0</v>
          </cell>
          <cell r="AJ56">
            <v>8</v>
          </cell>
          <cell r="AK56">
            <v>80</v>
          </cell>
          <cell r="AL56" t="str">
            <v>M0320010</v>
          </cell>
          <cell r="AM56">
            <v>0.13</v>
          </cell>
          <cell r="AN56">
            <v>30</v>
          </cell>
          <cell r="AO56">
            <v>1</v>
          </cell>
          <cell r="AP56">
            <v>2</v>
          </cell>
          <cell r="AQ56">
            <v>4</v>
          </cell>
          <cell r="AR56">
            <v>10</v>
          </cell>
          <cell r="AS56" t="str">
            <v>M0438024</v>
          </cell>
          <cell r="AT56">
            <v>0.13</v>
          </cell>
          <cell r="AU56">
            <v>0</v>
          </cell>
          <cell r="AV56" t="str">
            <v>M0438042</v>
          </cell>
          <cell r="AW56">
            <v>0.54</v>
          </cell>
          <cell r="AX56">
            <v>0</v>
          </cell>
          <cell r="AY56" t="str">
            <v>M0438030</v>
          </cell>
          <cell r="AZ56">
            <v>0.05</v>
          </cell>
          <cell r="BA56">
            <v>0</v>
          </cell>
          <cell r="BB56" t="str">
            <v>M0000000</v>
          </cell>
          <cell r="BC56">
            <v>0</v>
          </cell>
          <cell r="BD56">
            <v>0</v>
          </cell>
          <cell r="BE56" t="str">
            <v>M0000000</v>
          </cell>
          <cell r="BF56">
            <v>0</v>
          </cell>
          <cell r="BG56">
            <v>0</v>
          </cell>
          <cell r="BH56" t="str">
            <v>M0000000</v>
          </cell>
          <cell r="BI56">
            <v>0</v>
          </cell>
          <cell r="BJ56">
            <v>0</v>
          </cell>
          <cell r="BK56" t="str">
            <v>M0000000</v>
          </cell>
          <cell r="BL56">
            <v>0</v>
          </cell>
          <cell r="BM56">
            <v>0</v>
          </cell>
          <cell r="BN56" t="str">
            <v>M0000000</v>
          </cell>
          <cell r="BO56">
            <v>0</v>
          </cell>
          <cell r="BP56">
            <v>0</v>
          </cell>
          <cell r="BQ56" t="str">
            <v>M0000000</v>
          </cell>
          <cell r="BR56">
            <v>0</v>
          </cell>
          <cell r="BS56">
            <v>0</v>
          </cell>
          <cell r="BT56" t="str">
            <v>M0000000</v>
          </cell>
          <cell r="BU56">
            <v>0</v>
          </cell>
          <cell r="BV56">
            <v>0</v>
          </cell>
          <cell r="BW56">
            <v>0</v>
          </cell>
          <cell r="BX56" t="str">
            <v>M0000000</v>
          </cell>
          <cell r="BY56">
            <v>0</v>
          </cell>
          <cell r="BZ56">
            <v>0</v>
          </cell>
          <cell r="CA56" t="str">
            <v>M0000000</v>
          </cell>
          <cell r="CB56">
            <v>0</v>
          </cell>
          <cell r="CC56">
            <v>0</v>
          </cell>
          <cell r="CD56" t="str">
            <v>M0000000</v>
          </cell>
          <cell r="CE56">
            <v>0</v>
          </cell>
          <cell r="CF56">
            <v>0</v>
          </cell>
        </row>
        <row r="57">
          <cell r="A57">
            <v>0</v>
          </cell>
          <cell r="B57">
            <v>0</v>
          </cell>
          <cell r="C57" t="str">
            <v>Baranda metalica cincada p/ defensa  - Para defensa de Terraplen</v>
          </cell>
          <cell r="D57" t="str">
            <v>m</v>
          </cell>
          <cell r="E57">
            <v>0</v>
          </cell>
          <cell r="F57">
            <v>0</v>
          </cell>
          <cell r="G57">
            <v>50</v>
          </cell>
          <cell r="H57" t="str">
            <v>E0405163</v>
          </cell>
          <cell r="I57">
            <v>0.5</v>
          </cell>
          <cell r="J57" t="str">
            <v>E99000HM</v>
          </cell>
          <cell r="K57">
            <v>2</v>
          </cell>
          <cell r="L57" t="str">
            <v>E0000000</v>
          </cell>
          <cell r="M57">
            <v>0</v>
          </cell>
          <cell r="N57" t="str">
            <v>E0000000</v>
          </cell>
          <cell r="O57">
            <v>0</v>
          </cell>
          <cell r="P57" t="str">
            <v>E0000000</v>
          </cell>
          <cell r="Q57">
            <v>0</v>
          </cell>
          <cell r="R57" t="str">
            <v>E0000000</v>
          </cell>
          <cell r="S57">
            <v>0</v>
          </cell>
          <cell r="T57" t="str">
            <v>E0000000</v>
          </cell>
          <cell r="U57">
            <v>0</v>
          </cell>
          <cell r="V57" t="str">
            <v>E0000000</v>
          </cell>
          <cell r="W57">
            <v>0</v>
          </cell>
          <cell r="X57" t="str">
            <v>E0000000</v>
          </cell>
          <cell r="Y57">
            <v>0</v>
          </cell>
          <cell r="Z57" t="str">
            <v>E0000000</v>
          </cell>
          <cell r="AA57">
            <v>0</v>
          </cell>
          <cell r="AB57" t="str">
            <v>E0000000</v>
          </cell>
          <cell r="AC57">
            <v>0</v>
          </cell>
          <cell r="AD57" t="str">
            <v>E0000000</v>
          </cell>
          <cell r="AE57">
            <v>0</v>
          </cell>
          <cell r="AF57" t="str">
            <v>E0000000</v>
          </cell>
          <cell r="AG57">
            <v>0</v>
          </cell>
          <cell r="AH57" t="str">
            <v>E0000000</v>
          </cell>
          <cell r="AI57">
            <v>0</v>
          </cell>
          <cell r="AJ57">
            <v>8</v>
          </cell>
          <cell r="AK57">
            <v>80</v>
          </cell>
          <cell r="AL57" t="str">
            <v>M0320010</v>
          </cell>
          <cell r="AM57">
            <v>0.13</v>
          </cell>
          <cell r="AN57">
            <v>30</v>
          </cell>
          <cell r="AO57">
            <v>1</v>
          </cell>
          <cell r="AP57">
            <v>3</v>
          </cell>
          <cell r="AQ57">
            <v>4</v>
          </cell>
          <cell r="AR57">
            <v>10</v>
          </cell>
          <cell r="AS57" t="str">
            <v>M0438024</v>
          </cell>
          <cell r="AT57">
            <v>0.13</v>
          </cell>
          <cell r="AU57">
            <v>0</v>
          </cell>
          <cell r="AV57" t="str">
            <v>M0438042</v>
          </cell>
          <cell r="AW57">
            <v>0.3</v>
          </cell>
          <cell r="AX57">
            <v>0</v>
          </cell>
          <cell r="AY57" t="str">
            <v>M0438030</v>
          </cell>
          <cell r="AZ57">
            <v>0.05</v>
          </cell>
          <cell r="BA57">
            <v>0</v>
          </cell>
          <cell r="BB57" t="str">
            <v>M0000000</v>
          </cell>
          <cell r="BC57">
            <v>0</v>
          </cell>
          <cell r="BD57">
            <v>0</v>
          </cell>
          <cell r="BE57" t="str">
            <v>M0000000</v>
          </cell>
          <cell r="BF57">
            <v>0</v>
          </cell>
          <cell r="BG57">
            <v>0</v>
          </cell>
          <cell r="BH57" t="str">
            <v>M0000000</v>
          </cell>
          <cell r="BI57">
            <v>0</v>
          </cell>
          <cell r="BJ57">
            <v>0</v>
          </cell>
          <cell r="BK57" t="str">
            <v>M0000000</v>
          </cell>
          <cell r="BL57">
            <v>0</v>
          </cell>
          <cell r="BM57">
            <v>0</v>
          </cell>
          <cell r="BN57" t="str">
            <v>M0000000</v>
          </cell>
          <cell r="BO57">
            <v>0</v>
          </cell>
          <cell r="BP57">
            <v>0</v>
          </cell>
          <cell r="BQ57" t="str">
            <v>M0000000</v>
          </cell>
          <cell r="BR57">
            <v>0</v>
          </cell>
          <cell r="BS57">
            <v>0</v>
          </cell>
          <cell r="BT57" t="str">
            <v>M0000000</v>
          </cell>
          <cell r="BU57">
            <v>0</v>
          </cell>
          <cell r="BV57">
            <v>0</v>
          </cell>
          <cell r="BW57">
            <v>0</v>
          </cell>
          <cell r="BX57" t="str">
            <v>M0000000</v>
          </cell>
          <cell r="BY57">
            <v>0</v>
          </cell>
          <cell r="BZ57">
            <v>0</v>
          </cell>
          <cell r="CA57" t="str">
            <v>M0000000</v>
          </cell>
          <cell r="CB57">
            <v>0</v>
          </cell>
          <cell r="CC57">
            <v>0</v>
          </cell>
          <cell r="CD57" t="str">
            <v>M0000000</v>
          </cell>
          <cell r="CE57">
            <v>0</v>
          </cell>
          <cell r="CF57">
            <v>0</v>
          </cell>
        </row>
        <row r="58">
          <cell r="A58">
            <v>0</v>
          </cell>
          <cell r="B58">
            <v>0</v>
          </cell>
          <cell r="C58" t="str">
            <v>Retiro y recolocación de baranda metalica cincada p/ defensa con 30% de reposicion de materiales</v>
          </cell>
          <cell r="D58" t="str">
            <v>m</v>
          </cell>
          <cell r="E58">
            <v>0</v>
          </cell>
          <cell r="F58">
            <v>0</v>
          </cell>
          <cell r="G58">
            <v>50</v>
          </cell>
          <cell r="H58" t="str">
            <v>E1903002</v>
          </cell>
          <cell r="I58">
            <v>1</v>
          </cell>
          <cell r="J58" t="str">
            <v>E0405163</v>
          </cell>
          <cell r="K58">
            <v>1</v>
          </cell>
          <cell r="L58" t="str">
            <v>E99000HM</v>
          </cell>
          <cell r="M58">
            <v>2</v>
          </cell>
          <cell r="N58" t="str">
            <v>E0000000</v>
          </cell>
          <cell r="O58">
            <v>0</v>
          </cell>
          <cell r="P58" t="str">
            <v>E0000000</v>
          </cell>
          <cell r="Q58">
            <v>0</v>
          </cell>
          <cell r="R58" t="str">
            <v>E0000000</v>
          </cell>
          <cell r="S58">
            <v>0</v>
          </cell>
          <cell r="T58" t="str">
            <v>E0000000</v>
          </cell>
          <cell r="U58">
            <v>0</v>
          </cell>
          <cell r="V58" t="str">
            <v>E0000000</v>
          </cell>
          <cell r="W58">
            <v>0</v>
          </cell>
          <cell r="X58" t="str">
            <v>E0000000</v>
          </cell>
          <cell r="Y58">
            <v>0</v>
          </cell>
          <cell r="Z58" t="str">
            <v>E0000000</v>
          </cell>
          <cell r="AA58">
            <v>0</v>
          </cell>
          <cell r="AB58" t="str">
            <v>E0000000</v>
          </cell>
          <cell r="AC58">
            <v>0</v>
          </cell>
          <cell r="AD58" t="str">
            <v>E0000000</v>
          </cell>
          <cell r="AE58">
            <v>0</v>
          </cell>
          <cell r="AF58" t="str">
            <v>E0000000</v>
          </cell>
          <cell r="AG58">
            <v>0</v>
          </cell>
          <cell r="AH58" t="str">
            <v>E0000000</v>
          </cell>
          <cell r="AI58">
            <v>0</v>
          </cell>
          <cell r="AJ58">
            <v>8</v>
          </cell>
          <cell r="AK58">
            <v>80</v>
          </cell>
          <cell r="AL58" t="str">
            <v>M0320010</v>
          </cell>
          <cell r="AM58">
            <v>0.13</v>
          </cell>
          <cell r="AN58">
            <v>30</v>
          </cell>
          <cell r="AO58">
            <v>1</v>
          </cell>
          <cell r="AP58">
            <v>2</v>
          </cell>
          <cell r="AQ58">
            <v>4</v>
          </cell>
          <cell r="AR58">
            <v>10</v>
          </cell>
          <cell r="AS58" t="str">
            <v>M0438024</v>
          </cell>
          <cell r="AT58">
            <v>3.9E-2</v>
          </cell>
          <cell r="AU58">
            <v>0</v>
          </cell>
          <cell r="AV58" t="str">
            <v>M0438042</v>
          </cell>
          <cell r="AW58">
            <v>0.09</v>
          </cell>
          <cell r="AX58">
            <v>0</v>
          </cell>
          <cell r="AY58" t="str">
            <v>M0438030</v>
          </cell>
          <cell r="AZ58">
            <v>1.4999999999999999E-2</v>
          </cell>
          <cell r="BA58">
            <v>0</v>
          </cell>
          <cell r="BB58" t="str">
            <v>M0000000</v>
          </cell>
          <cell r="BC58">
            <v>0</v>
          </cell>
          <cell r="BD58">
            <v>0</v>
          </cell>
          <cell r="BE58" t="str">
            <v>M0000000</v>
          </cell>
          <cell r="BF58">
            <v>0</v>
          </cell>
          <cell r="BG58">
            <v>0</v>
          </cell>
          <cell r="BH58" t="str">
            <v>M0000000</v>
          </cell>
          <cell r="BI58">
            <v>0</v>
          </cell>
          <cell r="BJ58">
            <v>0</v>
          </cell>
          <cell r="BK58" t="str">
            <v>M0000000</v>
          </cell>
          <cell r="BL58">
            <v>0</v>
          </cell>
          <cell r="BM58">
            <v>0</v>
          </cell>
          <cell r="BN58" t="str">
            <v>M0000000</v>
          </cell>
          <cell r="BO58">
            <v>0</v>
          </cell>
          <cell r="BP58">
            <v>0</v>
          </cell>
          <cell r="BQ58" t="str">
            <v>M0000000</v>
          </cell>
          <cell r="BR58">
            <v>0</v>
          </cell>
          <cell r="BS58">
            <v>0</v>
          </cell>
          <cell r="BT58" t="str">
            <v>M0000000</v>
          </cell>
          <cell r="BU58">
            <v>0</v>
          </cell>
          <cell r="BV58">
            <v>0</v>
          </cell>
          <cell r="BW58">
            <v>0</v>
          </cell>
          <cell r="BX58" t="str">
            <v>M0000000</v>
          </cell>
          <cell r="BY58">
            <v>0</v>
          </cell>
          <cell r="BZ58">
            <v>0</v>
          </cell>
          <cell r="CA58" t="str">
            <v>M0000000</v>
          </cell>
          <cell r="CB58">
            <v>0</v>
          </cell>
          <cell r="CC58">
            <v>0</v>
          </cell>
          <cell r="CD58" t="str">
            <v>M0000000</v>
          </cell>
          <cell r="CE58">
            <v>0</v>
          </cell>
          <cell r="CF58">
            <v>0</v>
          </cell>
        </row>
        <row r="59">
          <cell r="A59">
            <v>0</v>
          </cell>
          <cell r="B59">
            <v>0</v>
          </cell>
          <cell r="C59" t="str">
            <v>Defensas Metálicas</v>
          </cell>
          <cell r="D59" t="str">
            <v>m</v>
          </cell>
          <cell r="E59">
            <v>0</v>
          </cell>
          <cell r="F59">
            <v>0</v>
          </cell>
          <cell r="G59">
            <v>32</v>
          </cell>
          <cell r="H59" t="str">
            <v>E0405163</v>
          </cell>
          <cell r="I59">
            <v>1</v>
          </cell>
          <cell r="J59" t="str">
            <v>E1902044</v>
          </cell>
          <cell r="K59">
            <v>1</v>
          </cell>
          <cell r="L59" t="str">
            <v>E99000HM</v>
          </cell>
          <cell r="M59">
            <v>1</v>
          </cell>
          <cell r="N59" t="str">
            <v>E0000000</v>
          </cell>
          <cell r="O59">
            <v>0</v>
          </cell>
          <cell r="P59" t="str">
            <v>E0000000</v>
          </cell>
          <cell r="Q59">
            <v>0</v>
          </cell>
          <cell r="R59" t="str">
            <v>E0000000</v>
          </cell>
          <cell r="S59">
            <v>0</v>
          </cell>
          <cell r="T59" t="str">
            <v>E0000000</v>
          </cell>
          <cell r="U59">
            <v>0</v>
          </cell>
          <cell r="V59" t="str">
            <v>E0000000</v>
          </cell>
          <cell r="W59">
            <v>0</v>
          </cell>
          <cell r="X59" t="str">
            <v>E0000000</v>
          </cell>
          <cell r="Y59">
            <v>0</v>
          </cell>
          <cell r="Z59" t="str">
            <v>E0000000</v>
          </cell>
          <cell r="AA59">
            <v>0</v>
          </cell>
          <cell r="AB59" t="str">
            <v>E0000000</v>
          </cell>
          <cell r="AC59">
            <v>0</v>
          </cell>
          <cell r="AD59" t="str">
            <v>E0000000</v>
          </cell>
          <cell r="AE59">
            <v>0</v>
          </cell>
          <cell r="AF59" t="str">
            <v>E0000000</v>
          </cell>
          <cell r="AG59">
            <v>0</v>
          </cell>
          <cell r="AH59" t="str">
            <v>E0000000</v>
          </cell>
          <cell r="AI59">
            <v>0</v>
          </cell>
          <cell r="AJ59">
            <v>8</v>
          </cell>
          <cell r="AK59">
            <v>80</v>
          </cell>
          <cell r="AL59" t="str">
            <v>M0320010</v>
          </cell>
          <cell r="AM59">
            <v>0.13</v>
          </cell>
          <cell r="AN59">
            <v>30</v>
          </cell>
          <cell r="AO59">
            <v>1</v>
          </cell>
          <cell r="AP59">
            <v>2</v>
          </cell>
          <cell r="AQ59">
            <v>4</v>
          </cell>
          <cell r="AR59">
            <v>10</v>
          </cell>
          <cell r="AS59" t="str">
            <v>M0438024</v>
          </cell>
          <cell r="AT59">
            <v>0.13100000000000001</v>
          </cell>
          <cell r="AU59">
            <v>2</v>
          </cell>
          <cell r="AV59" t="str">
            <v>M0438042</v>
          </cell>
          <cell r="AW59">
            <v>0.26200000000000001</v>
          </cell>
          <cell r="AX59">
            <v>2</v>
          </cell>
          <cell r="AY59" t="str">
            <v>M0438030</v>
          </cell>
          <cell r="AZ59">
            <v>0.05</v>
          </cell>
          <cell r="BA59">
            <v>1</v>
          </cell>
          <cell r="BB59" t="str">
            <v>M0000000</v>
          </cell>
          <cell r="BC59">
            <v>0</v>
          </cell>
          <cell r="BD59">
            <v>0</v>
          </cell>
          <cell r="BE59" t="str">
            <v>M0000000</v>
          </cell>
          <cell r="BF59">
            <v>0</v>
          </cell>
          <cell r="BG59">
            <v>0</v>
          </cell>
          <cell r="BH59" t="str">
            <v>M0000000</v>
          </cell>
          <cell r="BI59">
            <v>0</v>
          </cell>
          <cell r="BJ59">
            <v>0</v>
          </cell>
          <cell r="BK59" t="str">
            <v>M0000000</v>
          </cell>
          <cell r="BL59">
            <v>0</v>
          </cell>
          <cell r="BM59">
            <v>0</v>
          </cell>
          <cell r="BN59" t="str">
            <v>M0000000</v>
          </cell>
          <cell r="BO59">
            <v>0</v>
          </cell>
          <cell r="BP59">
            <v>0</v>
          </cell>
          <cell r="BQ59" t="str">
            <v>M0000000</v>
          </cell>
          <cell r="BR59">
            <v>0</v>
          </cell>
          <cell r="BS59">
            <v>0</v>
          </cell>
          <cell r="BT59" t="str">
            <v>M0000000</v>
          </cell>
          <cell r="BU59">
            <v>0</v>
          </cell>
          <cell r="BV59">
            <v>0</v>
          </cell>
          <cell r="BW59">
            <v>5</v>
          </cell>
          <cell r="BX59" t="str">
            <v>M0000000</v>
          </cell>
          <cell r="BY59">
            <v>0</v>
          </cell>
          <cell r="BZ59">
            <v>0</v>
          </cell>
          <cell r="CA59" t="str">
            <v>M0000000</v>
          </cell>
          <cell r="CB59">
            <v>0</v>
          </cell>
          <cell r="CC59">
            <v>0</v>
          </cell>
          <cell r="CD59">
            <v>0</v>
          </cell>
          <cell r="CE59">
            <v>0</v>
          </cell>
          <cell r="CF59">
            <v>0</v>
          </cell>
        </row>
        <row r="60">
          <cell r="A60">
            <v>0</v>
          </cell>
          <cell r="B60">
            <v>0</v>
          </cell>
          <cell r="C60" t="str">
            <v>Demarcacion Horizontal y Vertical</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row>
        <row r="61">
          <cell r="A61">
            <v>0</v>
          </cell>
          <cell r="B61">
            <v>0</v>
          </cell>
          <cell r="C61" t="str">
            <v>Señalización Vertical</v>
          </cell>
          <cell r="D61" t="str">
            <v>m2</v>
          </cell>
          <cell r="E61">
            <v>0</v>
          </cell>
          <cell r="F61">
            <v>0</v>
          </cell>
          <cell r="G61">
            <v>25</v>
          </cell>
          <cell r="H61" t="str">
            <v>E0405163</v>
          </cell>
          <cell r="I61">
            <v>1</v>
          </cell>
          <cell r="J61" t="str">
            <v>E99000HM</v>
          </cell>
          <cell r="K61">
            <v>1</v>
          </cell>
          <cell r="L61" t="str">
            <v>E0000000</v>
          </cell>
          <cell r="M61">
            <v>0</v>
          </cell>
          <cell r="N61" t="str">
            <v>E0000000</v>
          </cell>
          <cell r="O61">
            <v>0</v>
          </cell>
          <cell r="P61" t="str">
            <v>E0000000</v>
          </cell>
          <cell r="Q61">
            <v>0</v>
          </cell>
          <cell r="R61" t="str">
            <v>E0000000</v>
          </cell>
          <cell r="S61">
            <v>0</v>
          </cell>
          <cell r="T61" t="str">
            <v>E0000000</v>
          </cell>
          <cell r="U61">
            <v>0</v>
          </cell>
          <cell r="V61" t="str">
            <v>E0000000</v>
          </cell>
          <cell r="W61">
            <v>0</v>
          </cell>
          <cell r="X61" t="str">
            <v>E0000000</v>
          </cell>
          <cell r="Y61">
            <v>0</v>
          </cell>
          <cell r="Z61" t="str">
            <v>E0000000</v>
          </cell>
          <cell r="AA61">
            <v>0</v>
          </cell>
          <cell r="AB61" t="str">
            <v>E0000000</v>
          </cell>
          <cell r="AC61">
            <v>0</v>
          </cell>
          <cell r="AD61" t="str">
            <v>E0000000</v>
          </cell>
          <cell r="AE61">
            <v>0</v>
          </cell>
          <cell r="AF61" t="str">
            <v>E0000000</v>
          </cell>
          <cell r="AG61">
            <v>0</v>
          </cell>
          <cell r="AH61" t="str">
            <v>E0000000</v>
          </cell>
          <cell r="AI61">
            <v>0</v>
          </cell>
          <cell r="AJ61">
            <v>8</v>
          </cell>
          <cell r="AK61">
            <v>80</v>
          </cell>
          <cell r="AL61" t="str">
            <v>M0320010</v>
          </cell>
          <cell r="AM61">
            <v>0.13</v>
          </cell>
          <cell r="AN61">
            <v>30</v>
          </cell>
          <cell r="AO61">
            <v>1</v>
          </cell>
          <cell r="AP61">
            <v>2</v>
          </cell>
          <cell r="AQ61">
            <v>4</v>
          </cell>
          <cell r="AR61">
            <v>10</v>
          </cell>
          <cell r="AS61" t="str">
            <v>M0520031</v>
          </cell>
          <cell r="AT61">
            <v>2</v>
          </cell>
          <cell r="AU61">
            <v>0</v>
          </cell>
          <cell r="AV61" t="str">
            <v>M0520033</v>
          </cell>
          <cell r="AW61">
            <v>1</v>
          </cell>
          <cell r="AX61">
            <v>0</v>
          </cell>
          <cell r="AY61" t="str">
            <v>M0000000</v>
          </cell>
          <cell r="AZ61">
            <v>0</v>
          </cell>
          <cell r="BA61">
            <v>0</v>
          </cell>
          <cell r="BB61" t="str">
            <v>M0000000</v>
          </cell>
          <cell r="BC61">
            <v>0</v>
          </cell>
          <cell r="BD61">
            <v>0</v>
          </cell>
          <cell r="BE61" t="str">
            <v>M0000000</v>
          </cell>
          <cell r="BF61">
            <v>0</v>
          </cell>
          <cell r="BG61">
            <v>0</v>
          </cell>
          <cell r="BH61" t="str">
            <v>M0000000</v>
          </cell>
          <cell r="BI61">
            <v>0</v>
          </cell>
          <cell r="BJ61">
            <v>0</v>
          </cell>
          <cell r="BK61" t="str">
            <v>M0000000</v>
          </cell>
          <cell r="BL61">
            <v>0</v>
          </cell>
          <cell r="BM61">
            <v>0</v>
          </cell>
          <cell r="BN61" t="str">
            <v>M0000000</v>
          </cell>
          <cell r="BO61">
            <v>0</v>
          </cell>
          <cell r="BP61">
            <v>0</v>
          </cell>
          <cell r="BQ61" t="str">
            <v>M0000000</v>
          </cell>
          <cell r="BR61">
            <v>0</v>
          </cell>
          <cell r="BS61">
            <v>0</v>
          </cell>
          <cell r="BT61" t="str">
            <v>M0000000</v>
          </cell>
          <cell r="BU61">
            <v>0</v>
          </cell>
          <cell r="BV61">
            <v>0</v>
          </cell>
          <cell r="BW61">
            <v>0</v>
          </cell>
          <cell r="BX61" t="str">
            <v>M0000000</v>
          </cell>
          <cell r="BY61">
            <v>0</v>
          </cell>
          <cell r="BZ61">
            <v>0</v>
          </cell>
          <cell r="CA61" t="str">
            <v>M0000000</v>
          </cell>
          <cell r="CB61">
            <v>0</v>
          </cell>
          <cell r="CC61">
            <v>0</v>
          </cell>
          <cell r="CD61" t="str">
            <v>M0000000</v>
          </cell>
          <cell r="CE61">
            <v>0</v>
          </cell>
          <cell r="CF61">
            <v>0</v>
          </cell>
        </row>
        <row r="62">
          <cell r="A62">
            <v>0</v>
          </cell>
          <cell r="B62">
            <v>0</v>
          </cell>
          <cell r="C62" t="str">
            <v>Señalamiento Vertical - Señales a retirar y recolocar</v>
          </cell>
          <cell r="D62" t="str">
            <v>Nº</v>
          </cell>
          <cell r="E62">
            <v>0</v>
          </cell>
          <cell r="F62">
            <v>0</v>
          </cell>
          <cell r="G62">
            <v>5</v>
          </cell>
          <cell r="H62" t="str">
            <v>E1903002</v>
          </cell>
          <cell r="I62">
            <v>1</v>
          </cell>
          <cell r="J62" t="str">
            <v>E0405163</v>
          </cell>
          <cell r="K62">
            <v>1</v>
          </cell>
          <cell r="L62" t="str">
            <v>E99000HM</v>
          </cell>
          <cell r="M62">
            <v>2</v>
          </cell>
          <cell r="N62" t="str">
            <v>E0000000</v>
          </cell>
          <cell r="O62">
            <v>0</v>
          </cell>
          <cell r="P62" t="str">
            <v>E0000000</v>
          </cell>
          <cell r="Q62">
            <v>0</v>
          </cell>
          <cell r="R62" t="str">
            <v>E0000000</v>
          </cell>
          <cell r="S62">
            <v>0</v>
          </cell>
          <cell r="T62" t="str">
            <v>E0000000</v>
          </cell>
          <cell r="U62">
            <v>0</v>
          </cell>
          <cell r="V62" t="str">
            <v>E0000000</v>
          </cell>
          <cell r="W62">
            <v>0</v>
          </cell>
          <cell r="X62" t="str">
            <v>E0000000</v>
          </cell>
          <cell r="Y62">
            <v>0</v>
          </cell>
          <cell r="Z62" t="str">
            <v>E0000000</v>
          </cell>
          <cell r="AA62">
            <v>0</v>
          </cell>
          <cell r="AB62" t="str">
            <v>E0000000</v>
          </cell>
          <cell r="AC62">
            <v>0</v>
          </cell>
          <cell r="AD62" t="str">
            <v>E0000000</v>
          </cell>
          <cell r="AE62">
            <v>0</v>
          </cell>
          <cell r="AF62" t="str">
            <v>E0000000</v>
          </cell>
          <cell r="AG62">
            <v>0</v>
          </cell>
          <cell r="AH62" t="str">
            <v>E0000000</v>
          </cell>
          <cell r="AI62">
            <v>0</v>
          </cell>
          <cell r="AJ62">
            <v>8</v>
          </cell>
          <cell r="AK62">
            <v>80</v>
          </cell>
          <cell r="AL62" t="str">
            <v>M0320010</v>
          </cell>
          <cell r="AM62">
            <v>0.13</v>
          </cell>
          <cell r="AN62">
            <v>30</v>
          </cell>
          <cell r="AO62">
            <v>1</v>
          </cell>
          <cell r="AP62">
            <v>3</v>
          </cell>
          <cell r="AQ62">
            <v>4</v>
          </cell>
          <cell r="AR62">
            <v>10</v>
          </cell>
          <cell r="AS62" t="str">
            <v>M0000000</v>
          </cell>
          <cell r="AT62">
            <v>0</v>
          </cell>
          <cell r="AU62">
            <v>0</v>
          </cell>
          <cell r="AV62" t="str">
            <v>M0000000</v>
          </cell>
          <cell r="AW62">
            <v>0</v>
          </cell>
          <cell r="AX62">
            <v>0</v>
          </cell>
          <cell r="AY62" t="str">
            <v>M0000000</v>
          </cell>
          <cell r="AZ62">
            <v>0</v>
          </cell>
          <cell r="BA62">
            <v>0</v>
          </cell>
          <cell r="BB62" t="str">
            <v>M0000000</v>
          </cell>
          <cell r="BC62">
            <v>0</v>
          </cell>
          <cell r="BD62">
            <v>0</v>
          </cell>
          <cell r="BE62" t="str">
            <v>M0000000</v>
          </cell>
          <cell r="BF62">
            <v>0</v>
          </cell>
          <cell r="BG62">
            <v>0</v>
          </cell>
          <cell r="BH62" t="str">
            <v>M0000000</v>
          </cell>
          <cell r="BI62">
            <v>0</v>
          </cell>
          <cell r="BJ62">
            <v>0</v>
          </cell>
          <cell r="BK62" t="str">
            <v>M0000000</v>
          </cell>
          <cell r="BL62">
            <v>0</v>
          </cell>
          <cell r="BM62">
            <v>0</v>
          </cell>
          <cell r="BN62" t="str">
            <v>M0000000</v>
          </cell>
          <cell r="BO62">
            <v>0</v>
          </cell>
          <cell r="BP62">
            <v>0</v>
          </cell>
          <cell r="BQ62" t="str">
            <v>M0000000</v>
          </cell>
          <cell r="BR62">
            <v>0</v>
          </cell>
          <cell r="BS62">
            <v>0</v>
          </cell>
          <cell r="BT62" t="str">
            <v>M0000000</v>
          </cell>
          <cell r="BU62">
            <v>0</v>
          </cell>
          <cell r="BV62">
            <v>0</v>
          </cell>
          <cell r="BW62">
            <v>0</v>
          </cell>
          <cell r="BX62" t="str">
            <v>M0000000</v>
          </cell>
          <cell r="BY62">
            <v>0</v>
          </cell>
          <cell r="BZ62">
            <v>0</v>
          </cell>
          <cell r="CA62" t="str">
            <v>M0000000</v>
          </cell>
          <cell r="CB62">
            <v>0</v>
          </cell>
          <cell r="CC62">
            <v>0</v>
          </cell>
          <cell r="CD62" t="str">
            <v>M0000000</v>
          </cell>
          <cell r="CE62">
            <v>0</v>
          </cell>
          <cell r="CF62">
            <v>0</v>
          </cell>
        </row>
        <row r="63">
          <cell r="A63">
            <v>0</v>
          </cell>
          <cell r="B63">
            <v>0</v>
          </cell>
          <cell r="C63" t="str">
            <v>Señalamiento Vertical - Señales a incorporar</v>
          </cell>
          <cell r="D63" t="str">
            <v>m2</v>
          </cell>
          <cell r="E63">
            <v>0</v>
          </cell>
          <cell r="F63">
            <v>0</v>
          </cell>
          <cell r="G63">
            <v>10</v>
          </cell>
          <cell r="H63" t="str">
            <v>E0405163</v>
          </cell>
          <cell r="I63">
            <v>1</v>
          </cell>
          <cell r="J63" t="str">
            <v>E99000HM</v>
          </cell>
          <cell r="K63">
            <v>1</v>
          </cell>
          <cell r="L63" t="str">
            <v>E0000000</v>
          </cell>
          <cell r="M63">
            <v>0</v>
          </cell>
          <cell r="N63" t="str">
            <v>E0000000</v>
          </cell>
          <cell r="O63">
            <v>0</v>
          </cell>
          <cell r="P63" t="str">
            <v>E0000000</v>
          </cell>
          <cell r="Q63">
            <v>0</v>
          </cell>
          <cell r="R63" t="str">
            <v>E0000000</v>
          </cell>
          <cell r="S63">
            <v>0</v>
          </cell>
          <cell r="T63" t="str">
            <v>E0000000</v>
          </cell>
          <cell r="U63">
            <v>0</v>
          </cell>
          <cell r="V63" t="str">
            <v>E0000000</v>
          </cell>
          <cell r="W63">
            <v>0</v>
          </cell>
          <cell r="X63" t="str">
            <v>E0000000</v>
          </cell>
          <cell r="Y63">
            <v>0</v>
          </cell>
          <cell r="Z63" t="str">
            <v>E0000000</v>
          </cell>
          <cell r="AA63">
            <v>0</v>
          </cell>
          <cell r="AB63" t="str">
            <v>E0000000</v>
          </cell>
          <cell r="AC63">
            <v>0</v>
          </cell>
          <cell r="AD63" t="str">
            <v>E0000000</v>
          </cell>
          <cell r="AE63">
            <v>0</v>
          </cell>
          <cell r="AF63" t="str">
            <v>E0000000</v>
          </cell>
          <cell r="AG63">
            <v>0</v>
          </cell>
          <cell r="AH63" t="str">
            <v>E0000000</v>
          </cell>
          <cell r="AI63">
            <v>0</v>
          </cell>
          <cell r="AJ63">
            <v>8</v>
          </cell>
          <cell r="AK63">
            <v>80</v>
          </cell>
          <cell r="AL63" t="str">
            <v>M0320010</v>
          </cell>
          <cell r="AM63">
            <v>0.13</v>
          </cell>
          <cell r="AN63">
            <v>30</v>
          </cell>
          <cell r="AO63">
            <v>0</v>
          </cell>
          <cell r="AP63">
            <v>3</v>
          </cell>
          <cell r="AQ63">
            <v>4</v>
          </cell>
          <cell r="AR63">
            <v>10</v>
          </cell>
          <cell r="AS63" t="str">
            <v>M0520033</v>
          </cell>
          <cell r="AT63">
            <v>1</v>
          </cell>
          <cell r="AU63">
            <v>0</v>
          </cell>
          <cell r="AV63" t="str">
            <v>M0520031</v>
          </cell>
          <cell r="AW63">
            <v>2</v>
          </cell>
          <cell r="AX63">
            <v>0</v>
          </cell>
          <cell r="AY63" t="str">
            <v>M0520029</v>
          </cell>
          <cell r="AZ63">
            <v>1</v>
          </cell>
          <cell r="BA63">
            <v>0</v>
          </cell>
          <cell r="BB63" t="str">
            <v>M0000000</v>
          </cell>
          <cell r="BC63">
            <v>0</v>
          </cell>
          <cell r="BD63">
            <v>0</v>
          </cell>
          <cell r="BE63" t="str">
            <v>M0000000</v>
          </cell>
          <cell r="BF63">
            <v>0</v>
          </cell>
          <cell r="BG63">
            <v>0</v>
          </cell>
          <cell r="BH63" t="str">
            <v>M0000000</v>
          </cell>
          <cell r="BI63">
            <v>0</v>
          </cell>
          <cell r="BJ63">
            <v>0</v>
          </cell>
          <cell r="BK63" t="str">
            <v>M0000000</v>
          </cell>
          <cell r="BL63">
            <v>0</v>
          </cell>
          <cell r="BM63">
            <v>0</v>
          </cell>
          <cell r="BN63" t="str">
            <v>M0000000</v>
          </cell>
          <cell r="BO63">
            <v>0</v>
          </cell>
          <cell r="BP63">
            <v>0</v>
          </cell>
          <cell r="BQ63" t="str">
            <v>M0000000</v>
          </cell>
          <cell r="BR63">
            <v>0</v>
          </cell>
          <cell r="BS63">
            <v>0</v>
          </cell>
          <cell r="BT63" t="str">
            <v>M0000000</v>
          </cell>
          <cell r="BU63">
            <v>0</v>
          </cell>
          <cell r="BV63">
            <v>0</v>
          </cell>
          <cell r="BW63">
            <v>0</v>
          </cell>
          <cell r="BX63" t="str">
            <v>M0000000</v>
          </cell>
          <cell r="BY63">
            <v>0</v>
          </cell>
          <cell r="BZ63">
            <v>0</v>
          </cell>
          <cell r="CA63" t="str">
            <v>M0000000</v>
          </cell>
          <cell r="CB63">
            <v>0</v>
          </cell>
          <cell r="CC63">
            <v>0</v>
          </cell>
          <cell r="CD63" t="str">
            <v>M0000000</v>
          </cell>
          <cell r="CE63">
            <v>0</v>
          </cell>
          <cell r="CF63">
            <v>0</v>
          </cell>
        </row>
        <row r="64">
          <cell r="A64">
            <v>0</v>
          </cell>
          <cell r="B64">
            <v>0</v>
          </cell>
          <cell r="C64" t="str">
            <v>Demarcación Horizontal</v>
          </cell>
          <cell r="D64" t="str">
            <v>m2</v>
          </cell>
          <cell r="E64">
            <v>0</v>
          </cell>
          <cell r="F64">
            <v>0</v>
          </cell>
          <cell r="G64">
            <v>75</v>
          </cell>
          <cell r="H64" t="str">
            <v>E9993001</v>
          </cell>
          <cell r="I64">
            <v>1</v>
          </cell>
          <cell r="J64" t="str">
            <v>E99000HM</v>
          </cell>
          <cell r="K64">
            <v>1</v>
          </cell>
          <cell r="L64" t="str">
            <v>E99000HM</v>
          </cell>
          <cell r="M64">
            <v>1</v>
          </cell>
          <cell r="N64" t="str">
            <v>E0000000</v>
          </cell>
          <cell r="O64">
            <v>0</v>
          </cell>
          <cell r="P64" t="str">
            <v>E0000000</v>
          </cell>
          <cell r="Q64">
            <v>0</v>
          </cell>
          <cell r="R64" t="str">
            <v>E0000000</v>
          </cell>
          <cell r="S64">
            <v>0</v>
          </cell>
          <cell r="T64" t="str">
            <v>E0000000</v>
          </cell>
          <cell r="U64">
            <v>0</v>
          </cell>
          <cell r="V64" t="str">
            <v>E0000000</v>
          </cell>
          <cell r="W64">
            <v>0</v>
          </cell>
          <cell r="X64" t="str">
            <v>E0000000</v>
          </cell>
          <cell r="Y64">
            <v>0</v>
          </cell>
          <cell r="Z64" t="str">
            <v>E0000000</v>
          </cell>
          <cell r="AA64">
            <v>0</v>
          </cell>
          <cell r="AB64" t="str">
            <v>E0000000</v>
          </cell>
          <cell r="AC64">
            <v>0</v>
          </cell>
          <cell r="AD64" t="str">
            <v>E0000000</v>
          </cell>
          <cell r="AE64">
            <v>0</v>
          </cell>
          <cell r="AF64" t="str">
            <v>E0000000</v>
          </cell>
          <cell r="AG64">
            <v>0</v>
          </cell>
          <cell r="AH64" t="str">
            <v>E0000000</v>
          </cell>
          <cell r="AI64">
            <v>0</v>
          </cell>
          <cell r="AJ64">
            <v>8</v>
          </cell>
          <cell r="AK64">
            <v>80</v>
          </cell>
          <cell r="AL64" t="str">
            <v>M0320010</v>
          </cell>
          <cell r="AM64">
            <v>0.13</v>
          </cell>
          <cell r="AN64">
            <v>30</v>
          </cell>
          <cell r="AO64">
            <v>1</v>
          </cell>
          <cell r="AP64">
            <v>0</v>
          </cell>
          <cell r="AQ64">
            <v>4</v>
          </cell>
          <cell r="AR64">
            <v>10</v>
          </cell>
          <cell r="AS64" t="str">
            <v>M0438078</v>
          </cell>
          <cell r="AT64">
            <v>1.1000000000000001</v>
          </cell>
          <cell r="AU64">
            <v>5</v>
          </cell>
          <cell r="AV64" t="str">
            <v>M0438066</v>
          </cell>
          <cell r="AW64">
            <v>0.78</v>
          </cell>
          <cell r="AX64">
            <v>5</v>
          </cell>
          <cell r="AY64" t="str">
            <v>M0438054</v>
          </cell>
          <cell r="AZ64">
            <v>1E-4</v>
          </cell>
          <cell r="BA64">
            <v>2</v>
          </cell>
          <cell r="BB64" t="str">
            <v>M0000000</v>
          </cell>
          <cell r="BC64">
            <v>0</v>
          </cell>
          <cell r="BD64">
            <v>0</v>
          </cell>
          <cell r="BE64" t="str">
            <v>M0000000</v>
          </cell>
          <cell r="BF64">
            <v>0</v>
          </cell>
          <cell r="BG64">
            <v>0</v>
          </cell>
          <cell r="BH64" t="str">
            <v>M0000000</v>
          </cell>
          <cell r="BI64">
            <v>0</v>
          </cell>
          <cell r="BJ64">
            <v>0</v>
          </cell>
          <cell r="BK64" t="str">
            <v>M0000000</v>
          </cell>
          <cell r="BL64">
            <v>0</v>
          </cell>
          <cell r="BM64">
            <v>0</v>
          </cell>
          <cell r="BN64" t="str">
            <v>M0000000</v>
          </cell>
          <cell r="BO64">
            <v>0</v>
          </cell>
          <cell r="BP64">
            <v>0</v>
          </cell>
          <cell r="BQ64" t="str">
            <v>M0000000</v>
          </cell>
          <cell r="BR64">
            <v>0</v>
          </cell>
          <cell r="BS64">
            <v>0</v>
          </cell>
          <cell r="BT64" t="str">
            <v>M0000000</v>
          </cell>
          <cell r="BU64">
            <v>0</v>
          </cell>
          <cell r="BV64">
            <v>0</v>
          </cell>
          <cell r="BW64">
            <v>0</v>
          </cell>
          <cell r="BX64" t="str">
            <v>M0000000</v>
          </cell>
          <cell r="BY64">
            <v>0</v>
          </cell>
          <cell r="BZ64">
            <v>0</v>
          </cell>
          <cell r="CA64" t="str">
            <v>M0000000</v>
          </cell>
          <cell r="CB64">
            <v>0</v>
          </cell>
          <cell r="CC64">
            <v>0</v>
          </cell>
          <cell r="CD64" t="str">
            <v>M0000000</v>
          </cell>
          <cell r="CE64">
            <v>0</v>
          </cell>
          <cell r="CF64">
            <v>0</v>
          </cell>
        </row>
        <row r="65">
          <cell r="A65">
            <v>0</v>
          </cell>
          <cell r="B65">
            <v>0</v>
          </cell>
          <cell r="C65" t="str">
            <v>Señalamiento Horizontal - Por Pulverización</v>
          </cell>
          <cell r="D65" t="str">
            <v>m2</v>
          </cell>
          <cell r="E65">
            <v>0</v>
          </cell>
          <cell r="F65">
            <v>0</v>
          </cell>
          <cell r="G65">
            <v>0</v>
          </cell>
          <cell r="H65" t="str">
            <v>E9999998</v>
          </cell>
          <cell r="I65">
            <v>1</v>
          </cell>
          <cell r="J65" t="str">
            <v>E0202029</v>
          </cell>
          <cell r="K65">
            <v>1</v>
          </cell>
          <cell r="L65" t="str">
            <v>E0405163</v>
          </cell>
          <cell r="M65">
            <v>1</v>
          </cell>
          <cell r="N65" t="str">
            <v>E1101044</v>
          </cell>
          <cell r="O65">
            <v>1</v>
          </cell>
          <cell r="P65" t="str">
            <v>E6400008</v>
          </cell>
          <cell r="Q65">
            <v>1</v>
          </cell>
          <cell r="R65" t="str">
            <v>E0000000</v>
          </cell>
          <cell r="S65">
            <v>0</v>
          </cell>
          <cell r="T65" t="str">
            <v>E0000000</v>
          </cell>
          <cell r="U65">
            <v>0</v>
          </cell>
          <cell r="V65" t="str">
            <v>E0000000</v>
          </cell>
          <cell r="W65">
            <v>0</v>
          </cell>
          <cell r="X65" t="str">
            <v>E0000000</v>
          </cell>
          <cell r="Y65">
            <v>0</v>
          </cell>
          <cell r="Z65" t="str">
            <v>E0000000</v>
          </cell>
          <cell r="AA65">
            <v>0</v>
          </cell>
          <cell r="AB65" t="str">
            <v>E0000000</v>
          </cell>
          <cell r="AC65">
            <v>0</v>
          </cell>
          <cell r="AD65" t="str">
            <v>E0000000</v>
          </cell>
          <cell r="AE65">
            <v>0</v>
          </cell>
          <cell r="AF65" t="str">
            <v>E0000000</v>
          </cell>
          <cell r="AG65">
            <v>0</v>
          </cell>
          <cell r="AH65" t="str">
            <v>E0000000</v>
          </cell>
          <cell r="AI65">
            <v>0</v>
          </cell>
          <cell r="AJ65">
            <v>8</v>
          </cell>
          <cell r="AK65">
            <v>80</v>
          </cell>
          <cell r="AL65" t="str">
            <v>M0320010</v>
          </cell>
          <cell r="AM65">
            <v>0.13</v>
          </cell>
          <cell r="AN65">
            <v>30</v>
          </cell>
          <cell r="AO65">
            <v>2</v>
          </cell>
          <cell r="AP65">
            <v>3</v>
          </cell>
          <cell r="AQ65">
            <v>4</v>
          </cell>
          <cell r="AR65">
            <v>10</v>
          </cell>
          <cell r="AS65" t="str">
            <v>M0438066</v>
          </cell>
          <cell r="AT65">
            <v>0.55130000000000001</v>
          </cell>
          <cell r="AU65">
            <v>0</v>
          </cell>
          <cell r="AV65" t="str">
            <v>M0438054</v>
          </cell>
          <cell r="AW65">
            <v>0.2</v>
          </cell>
          <cell r="AX65">
            <v>5</v>
          </cell>
          <cell r="AY65" t="str">
            <v>M0438078</v>
          </cell>
          <cell r="AZ65">
            <v>3.9375</v>
          </cell>
          <cell r="BA65">
            <v>0</v>
          </cell>
          <cell r="BB65" t="str">
            <v>M0000000</v>
          </cell>
          <cell r="BC65">
            <v>0</v>
          </cell>
          <cell r="BD65">
            <v>0</v>
          </cell>
          <cell r="BE65" t="str">
            <v>M0000000</v>
          </cell>
          <cell r="BF65">
            <v>0</v>
          </cell>
          <cell r="BG65">
            <v>0</v>
          </cell>
          <cell r="BH65" t="str">
            <v>M0000000</v>
          </cell>
          <cell r="BI65">
            <v>0</v>
          </cell>
          <cell r="BJ65">
            <v>0</v>
          </cell>
          <cell r="BK65" t="str">
            <v>M0000000</v>
          </cell>
          <cell r="BL65">
            <v>0</v>
          </cell>
          <cell r="BM65">
            <v>0</v>
          </cell>
          <cell r="BN65" t="str">
            <v>M0000000</v>
          </cell>
          <cell r="BO65">
            <v>0</v>
          </cell>
          <cell r="BP65">
            <v>0</v>
          </cell>
          <cell r="BQ65" t="str">
            <v>M0000000</v>
          </cell>
          <cell r="BR65">
            <v>0</v>
          </cell>
          <cell r="BS65">
            <v>0</v>
          </cell>
          <cell r="BT65" t="str">
            <v>M0000000</v>
          </cell>
          <cell r="BU65">
            <v>0</v>
          </cell>
          <cell r="BV65">
            <v>0</v>
          </cell>
          <cell r="BW65">
            <v>0</v>
          </cell>
          <cell r="BX65" t="str">
            <v>M0000000</v>
          </cell>
          <cell r="BY65">
            <v>0</v>
          </cell>
          <cell r="BZ65">
            <v>0</v>
          </cell>
          <cell r="CA65" t="str">
            <v>M0000000</v>
          </cell>
          <cell r="CB65">
            <v>0</v>
          </cell>
          <cell r="CC65">
            <v>0</v>
          </cell>
          <cell r="CD65" t="str">
            <v>M0000000</v>
          </cell>
          <cell r="CE65">
            <v>0</v>
          </cell>
          <cell r="CF65">
            <v>0</v>
          </cell>
        </row>
        <row r="66">
          <cell r="A66">
            <v>0</v>
          </cell>
          <cell r="B66">
            <v>0</v>
          </cell>
          <cell r="C66" t="str">
            <v>Señalamiento Horizontal - Por Extrusión</v>
          </cell>
          <cell r="D66" t="str">
            <v>m2</v>
          </cell>
          <cell r="E66">
            <v>0</v>
          </cell>
          <cell r="F66">
            <v>0</v>
          </cell>
          <cell r="G66">
            <v>0</v>
          </cell>
          <cell r="H66" t="str">
            <v>E0202029</v>
          </cell>
          <cell r="I66">
            <v>1</v>
          </cell>
          <cell r="J66" t="str">
            <v>E0405163</v>
          </cell>
          <cell r="K66">
            <v>1</v>
          </cell>
          <cell r="L66" t="str">
            <v>E1101044</v>
          </cell>
          <cell r="M66">
            <v>1</v>
          </cell>
          <cell r="N66" t="str">
            <v>E6400008</v>
          </cell>
          <cell r="O66">
            <v>1</v>
          </cell>
          <cell r="P66" t="str">
            <v>E0000000</v>
          </cell>
          <cell r="Q66">
            <v>0</v>
          </cell>
          <cell r="R66" t="str">
            <v>E0000000</v>
          </cell>
          <cell r="S66">
            <v>0</v>
          </cell>
          <cell r="T66" t="str">
            <v>E0000000</v>
          </cell>
          <cell r="U66">
            <v>0</v>
          </cell>
          <cell r="V66" t="str">
            <v>E0000000</v>
          </cell>
          <cell r="W66">
            <v>0</v>
          </cell>
          <cell r="X66" t="str">
            <v>E0000000</v>
          </cell>
          <cell r="Y66">
            <v>0</v>
          </cell>
          <cell r="Z66" t="str">
            <v>E0000000</v>
          </cell>
          <cell r="AA66">
            <v>0</v>
          </cell>
          <cell r="AB66" t="str">
            <v>E0000000</v>
          </cell>
          <cell r="AC66">
            <v>0</v>
          </cell>
          <cell r="AD66" t="str">
            <v>E0000000</v>
          </cell>
          <cell r="AE66">
            <v>0</v>
          </cell>
          <cell r="AF66" t="str">
            <v>E0000000</v>
          </cell>
          <cell r="AG66">
            <v>0</v>
          </cell>
          <cell r="AH66" t="str">
            <v>E0000000</v>
          </cell>
          <cell r="AI66">
            <v>0</v>
          </cell>
          <cell r="AJ66">
            <v>8</v>
          </cell>
          <cell r="AK66">
            <v>80</v>
          </cell>
          <cell r="AL66" t="str">
            <v>M0320010</v>
          </cell>
          <cell r="AM66">
            <v>0.13</v>
          </cell>
          <cell r="AN66">
            <v>30</v>
          </cell>
          <cell r="AO66">
            <v>2</v>
          </cell>
          <cell r="AP66">
            <v>3</v>
          </cell>
          <cell r="AQ66">
            <v>4</v>
          </cell>
          <cell r="AR66">
            <v>10</v>
          </cell>
          <cell r="AS66" t="str">
            <v>M0438066</v>
          </cell>
          <cell r="AT66">
            <v>0.55130000000000001</v>
          </cell>
          <cell r="AU66">
            <v>0</v>
          </cell>
          <cell r="AV66" t="str">
            <v>M0438054</v>
          </cell>
          <cell r="AW66">
            <v>0.2</v>
          </cell>
          <cell r="AX66">
            <v>5</v>
          </cell>
          <cell r="AY66" t="str">
            <v>M0438078</v>
          </cell>
          <cell r="AZ66">
            <v>3.9375</v>
          </cell>
          <cell r="BA66">
            <v>0</v>
          </cell>
          <cell r="BB66" t="str">
            <v>M0000000</v>
          </cell>
          <cell r="BC66">
            <v>0</v>
          </cell>
          <cell r="BD66">
            <v>0</v>
          </cell>
          <cell r="BE66" t="str">
            <v>M0000000</v>
          </cell>
          <cell r="BF66">
            <v>0</v>
          </cell>
          <cell r="BG66">
            <v>0</v>
          </cell>
          <cell r="BH66" t="str">
            <v>M0000000</v>
          </cell>
          <cell r="BI66">
            <v>0</v>
          </cell>
          <cell r="BJ66">
            <v>0</v>
          </cell>
          <cell r="BK66" t="str">
            <v>M0000000</v>
          </cell>
          <cell r="BL66">
            <v>0</v>
          </cell>
          <cell r="BM66">
            <v>0</v>
          </cell>
          <cell r="BN66" t="str">
            <v>M0000000</v>
          </cell>
          <cell r="BO66">
            <v>0</v>
          </cell>
          <cell r="BP66">
            <v>0</v>
          </cell>
          <cell r="BQ66" t="str">
            <v>M0000000</v>
          </cell>
          <cell r="BR66">
            <v>0</v>
          </cell>
          <cell r="BS66">
            <v>0</v>
          </cell>
          <cell r="BT66" t="str">
            <v>M0000000</v>
          </cell>
          <cell r="BU66">
            <v>0</v>
          </cell>
          <cell r="BV66">
            <v>0</v>
          </cell>
          <cell r="BW66">
            <v>0</v>
          </cell>
          <cell r="BX66" t="str">
            <v>M0000000</v>
          </cell>
          <cell r="BY66">
            <v>0</v>
          </cell>
          <cell r="BZ66">
            <v>0</v>
          </cell>
          <cell r="CA66" t="str">
            <v>M0000000</v>
          </cell>
          <cell r="CB66">
            <v>0</v>
          </cell>
          <cell r="CC66">
            <v>0</v>
          </cell>
          <cell r="CD66" t="str">
            <v>M0000000</v>
          </cell>
          <cell r="CE66">
            <v>0</v>
          </cell>
          <cell r="CF66">
            <v>0</v>
          </cell>
        </row>
        <row r="67">
          <cell r="A67">
            <v>120</v>
          </cell>
          <cell r="B67" t="str">
            <v>6.2</v>
          </cell>
          <cell r="C67" t="str">
            <v>Señalamiento Horizontal por pulverización incluye tachas</v>
          </cell>
          <cell r="D67" t="str">
            <v>m2</v>
          </cell>
          <cell r="E67">
            <v>0</v>
          </cell>
          <cell r="F67">
            <v>0</v>
          </cell>
          <cell r="G67">
            <v>1000</v>
          </cell>
          <cell r="H67" t="str">
            <v>E9991000</v>
          </cell>
          <cell r="I67">
            <v>1</v>
          </cell>
          <cell r="J67" t="str">
            <v>E0000000</v>
          </cell>
          <cell r="K67">
            <v>0</v>
          </cell>
          <cell r="L67" t="str">
            <v>E0000000</v>
          </cell>
          <cell r="M67">
            <v>0</v>
          </cell>
          <cell r="N67" t="str">
            <v>E0000000</v>
          </cell>
          <cell r="O67">
            <v>0</v>
          </cell>
          <cell r="P67" t="str">
            <v>E0000000</v>
          </cell>
          <cell r="Q67">
            <v>0</v>
          </cell>
          <cell r="R67" t="str">
            <v>E0000000</v>
          </cell>
          <cell r="S67">
            <v>0</v>
          </cell>
          <cell r="T67" t="str">
            <v>E0000000</v>
          </cell>
          <cell r="U67">
            <v>0</v>
          </cell>
          <cell r="V67" t="str">
            <v>E0000000</v>
          </cell>
          <cell r="W67">
            <v>0</v>
          </cell>
          <cell r="X67" t="str">
            <v>E0000000</v>
          </cell>
          <cell r="Y67">
            <v>0</v>
          </cell>
          <cell r="Z67" t="str">
            <v>E0000000</v>
          </cell>
          <cell r="AA67">
            <v>0</v>
          </cell>
          <cell r="AB67" t="str">
            <v>E0000000</v>
          </cell>
          <cell r="AC67">
            <v>0</v>
          </cell>
          <cell r="AD67" t="str">
            <v>E0000000</v>
          </cell>
          <cell r="AE67">
            <v>0</v>
          </cell>
          <cell r="AF67" t="str">
            <v>E0000000</v>
          </cell>
          <cell r="AG67">
            <v>0</v>
          </cell>
          <cell r="AH67" t="str">
            <v>E0000000</v>
          </cell>
          <cell r="AI67">
            <v>0</v>
          </cell>
          <cell r="AJ67">
            <v>8</v>
          </cell>
          <cell r="AK67">
            <v>80</v>
          </cell>
          <cell r="AL67" t="str">
            <v>M0320010</v>
          </cell>
          <cell r="AM67">
            <v>0.13</v>
          </cell>
          <cell r="AN67">
            <v>30</v>
          </cell>
          <cell r="AO67">
            <v>1</v>
          </cell>
          <cell r="AP67">
            <v>2</v>
          </cell>
          <cell r="AQ67">
            <v>4</v>
          </cell>
          <cell r="AR67">
            <v>10</v>
          </cell>
          <cell r="AS67" t="str">
            <v>M0438066</v>
          </cell>
          <cell r="AT67">
            <v>0.55130000000000001</v>
          </cell>
          <cell r="AU67">
            <v>0</v>
          </cell>
          <cell r="AV67" t="str">
            <v>M0438054</v>
          </cell>
          <cell r="AW67">
            <v>0.8</v>
          </cell>
          <cell r="AX67">
            <v>5</v>
          </cell>
          <cell r="AY67" t="str">
            <v>M0438078</v>
          </cell>
          <cell r="AZ67">
            <v>3</v>
          </cell>
          <cell r="BA67">
            <v>0</v>
          </cell>
          <cell r="BB67" t="str">
            <v>M0520040</v>
          </cell>
          <cell r="BC67">
            <v>0.25</v>
          </cell>
          <cell r="BD67">
            <v>0</v>
          </cell>
          <cell r="BE67" t="str">
            <v>M0000000</v>
          </cell>
          <cell r="BF67">
            <v>0</v>
          </cell>
          <cell r="BG67">
            <v>0</v>
          </cell>
          <cell r="BH67" t="str">
            <v>M0000000</v>
          </cell>
          <cell r="BI67">
            <v>0</v>
          </cell>
          <cell r="BJ67">
            <v>0</v>
          </cell>
          <cell r="BK67" t="str">
            <v>M0000000</v>
          </cell>
          <cell r="BL67">
            <v>0</v>
          </cell>
          <cell r="BM67">
            <v>0</v>
          </cell>
          <cell r="BN67" t="str">
            <v>M0000000</v>
          </cell>
          <cell r="BO67">
            <v>0</v>
          </cell>
          <cell r="BP67">
            <v>0</v>
          </cell>
          <cell r="BQ67" t="str">
            <v>M0000000</v>
          </cell>
          <cell r="BR67">
            <v>0</v>
          </cell>
          <cell r="BS67">
            <v>0</v>
          </cell>
          <cell r="BT67" t="str">
            <v>M0000000</v>
          </cell>
          <cell r="BU67">
            <v>0</v>
          </cell>
          <cell r="BV67">
            <v>0</v>
          </cell>
          <cell r="BW67">
            <v>0</v>
          </cell>
          <cell r="BX67" t="str">
            <v>M0000000</v>
          </cell>
          <cell r="BY67">
            <v>0</v>
          </cell>
          <cell r="BZ67">
            <v>0</v>
          </cell>
          <cell r="CA67" t="str">
            <v>M0000000</v>
          </cell>
          <cell r="CB67">
            <v>0</v>
          </cell>
          <cell r="CC67">
            <v>0</v>
          </cell>
          <cell r="CD67" t="str">
            <v>M0000000</v>
          </cell>
          <cell r="CE67">
            <v>0</v>
          </cell>
          <cell r="CF67">
            <v>0</v>
          </cell>
        </row>
        <row r="68">
          <cell r="A68">
            <v>122</v>
          </cell>
          <cell r="B68" t="str">
            <v>6.4</v>
          </cell>
          <cell r="C68" t="str">
            <v>Bandas sonoras espesor 6 mm</v>
          </cell>
          <cell r="D68" t="str">
            <v>m2</v>
          </cell>
          <cell r="E68">
            <v>0</v>
          </cell>
          <cell r="F68">
            <v>0</v>
          </cell>
          <cell r="G68">
            <v>800</v>
          </cell>
          <cell r="H68" t="str">
            <v>e99000hm</v>
          </cell>
          <cell r="I68">
            <v>4</v>
          </cell>
          <cell r="J68" t="str">
            <v>E0000000</v>
          </cell>
          <cell r="K68">
            <v>0</v>
          </cell>
          <cell r="L68" t="str">
            <v>E0000000</v>
          </cell>
          <cell r="M68">
            <v>0</v>
          </cell>
          <cell r="N68" t="str">
            <v>E0000000</v>
          </cell>
          <cell r="O68">
            <v>0</v>
          </cell>
          <cell r="P68" t="str">
            <v>E0000000</v>
          </cell>
          <cell r="Q68">
            <v>0</v>
          </cell>
          <cell r="R68" t="str">
            <v>E0000000</v>
          </cell>
          <cell r="S68">
            <v>0</v>
          </cell>
          <cell r="T68" t="str">
            <v>E0000000</v>
          </cell>
          <cell r="U68">
            <v>0</v>
          </cell>
          <cell r="V68" t="str">
            <v>E0000000</v>
          </cell>
          <cell r="W68">
            <v>0</v>
          </cell>
          <cell r="X68" t="str">
            <v>E0000000</v>
          </cell>
          <cell r="Y68">
            <v>0</v>
          </cell>
          <cell r="Z68" t="str">
            <v>E0000000</v>
          </cell>
          <cell r="AA68">
            <v>0</v>
          </cell>
          <cell r="AB68" t="str">
            <v>E0000000</v>
          </cell>
          <cell r="AC68">
            <v>0</v>
          </cell>
          <cell r="AD68" t="str">
            <v>E0000000</v>
          </cell>
          <cell r="AE68">
            <v>0</v>
          </cell>
          <cell r="AF68" t="str">
            <v>E0000000</v>
          </cell>
          <cell r="AG68">
            <v>0</v>
          </cell>
          <cell r="AH68" t="str">
            <v>E0000000</v>
          </cell>
          <cell r="AI68">
            <v>0</v>
          </cell>
          <cell r="AJ68">
            <v>8</v>
          </cell>
          <cell r="AK68">
            <v>80</v>
          </cell>
          <cell r="AL68" t="str">
            <v>M0320010</v>
          </cell>
          <cell r="AM68">
            <v>0.13</v>
          </cell>
          <cell r="AN68">
            <v>30</v>
          </cell>
          <cell r="AO68">
            <v>1</v>
          </cell>
          <cell r="AP68">
            <v>2</v>
          </cell>
          <cell r="AQ68">
            <v>4</v>
          </cell>
          <cell r="AR68">
            <v>10</v>
          </cell>
          <cell r="AS68" t="str">
            <v>M0438066</v>
          </cell>
          <cell r="AT68">
            <v>3.5</v>
          </cell>
          <cell r="AU68">
            <v>0</v>
          </cell>
          <cell r="AV68" t="str">
            <v>M0438054</v>
          </cell>
          <cell r="AW68">
            <v>0.9</v>
          </cell>
          <cell r="AX68">
            <v>5</v>
          </cell>
          <cell r="AY68" t="str">
            <v>M0438078</v>
          </cell>
          <cell r="AZ68">
            <v>14</v>
          </cell>
          <cell r="BA68">
            <v>2</v>
          </cell>
          <cell r="BB68" t="str">
            <v>M0000000</v>
          </cell>
          <cell r="BC68">
            <v>0</v>
          </cell>
          <cell r="BD68">
            <v>0</v>
          </cell>
          <cell r="BE68" t="str">
            <v>M0000000</v>
          </cell>
          <cell r="BF68">
            <v>0</v>
          </cell>
          <cell r="BG68">
            <v>0</v>
          </cell>
          <cell r="BH68" t="str">
            <v>M0000000</v>
          </cell>
          <cell r="BI68">
            <v>0</v>
          </cell>
          <cell r="BJ68">
            <v>0</v>
          </cell>
          <cell r="BK68" t="str">
            <v>M0000000</v>
          </cell>
          <cell r="BL68">
            <v>0</v>
          </cell>
          <cell r="BM68">
            <v>0</v>
          </cell>
          <cell r="BN68" t="str">
            <v>M0000000</v>
          </cell>
          <cell r="BO68">
            <v>0</v>
          </cell>
          <cell r="BP68">
            <v>0</v>
          </cell>
          <cell r="BQ68" t="str">
            <v>M0000000</v>
          </cell>
          <cell r="BR68">
            <v>0</v>
          </cell>
          <cell r="BS68">
            <v>0</v>
          </cell>
          <cell r="BT68" t="str">
            <v>M0000000</v>
          </cell>
          <cell r="BU68">
            <v>0</v>
          </cell>
          <cell r="BV68">
            <v>0</v>
          </cell>
          <cell r="BW68">
            <v>0</v>
          </cell>
          <cell r="BX68" t="str">
            <v>M0000000</v>
          </cell>
          <cell r="BY68">
            <v>0</v>
          </cell>
          <cell r="BZ68">
            <v>0</v>
          </cell>
          <cell r="CA68" t="str">
            <v>M0000000</v>
          </cell>
          <cell r="CB68">
            <v>0</v>
          </cell>
          <cell r="CC68">
            <v>0</v>
          </cell>
          <cell r="CD68" t="str">
            <v>M0000000</v>
          </cell>
          <cell r="CE68">
            <v>0</v>
          </cell>
          <cell r="CF68">
            <v>0</v>
          </cell>
        </row>
        <row r="69">
          <cell r="A69">
            <v>123</v>
          </cell>
          <cell r="B69" t="str">
            <v>6.5</v>
          </cell>
          <cell r="C69" t="str">
            <v>Pintura epoxi para cordones</v>
          </cell>
          <cell r="D69" t="str">
            <v>m2</v>
          </cell>
          <cell r="E69">
            <v>0</v>
          </cell>
          <cell r="F69">
            <v>0</v>
          </cell>
          <cell r="G69">
            <v>200</v>
          </cell>
          <cell r="H69" t="str">
            <v>E99000HM</v>
          </cell>
          <cell r="I69">
            <v>2</v>
          </cell>
          <cell r="J69" t="str">
            <v>E0000000</v>
          </cell>
          <cell r="K69">
            <v>0</v>
          </cell>
          <cell r="L69" t="str">
            <v>E0000000</v>
          </cell>
          <cell r="M69">
            <v>0</v>
          </cell>
          <cell r="N69" t="str">
            <v>E0000000</v>
          </cell>
          <cell r="O69">
            <v>0</v>
          </cell>
          <cell r="P69" t="str">
            <v>E0000000</v>
          </cell>
          <cell r="Q69">
            <v>0</v>
          </cell>
          <cell r="R69" t="str">
            <v>E0000000</v>
          </cell>
          <cell r="S69">
            <v>0</v>
          </cell>
          <cell r="T69" t="str">
            <v>E0000000</v>
          </cell>
          <cell r="U69">
            <v>0</v>
          </cell>
          <cell r="V69" t="str">
            <v>E0000000</v>
          </cell>
          <cell r="W69">
            <v>0</v>
          </cell>
          <cell r="X69" t="str">
            <v>E0000000</v>
          </cell>
          <cell r="Y69">
            <v>0</v>
          </cell>
          <cell r="Z69" t="str">
            <v>E0000000</v>
          </cell>
          <cell r="AA69">
            <v>0</v>
          </cell>
          <cell r="AB69" t="str">
            <v>E0000000</v>
          </cell>
          <cell r="AC69">
            <v>0</v>
          </cell>
          <cell r="AD69" t="str">
            <v>E0000000</v>
          </cell>
          <cell r="AE69">
            <v>0</v>
          </cell>
          <cell r="AF69" t="str">
            <v>E0000000</v>
          </cell>
          <cell r="AG69">
            <v>0</v>
          </cell>
          <cell r="AH69" t="str">
            <v>E0000000</v>
          </cell>
          <cell r="AI69">
            <v>0</v>
          </cell>
          <cell r="AJ69">
            <v>8</v>
          </cell>
          <cell r="AK69">
            <v>80</v>
          </cell>
          <cell r="AL69" t="str">
            <v>M0320010</v>
          </cell>
          <cell r="AM69">
            <v>0.13</v>
          </cell>
          <cell r="AN69">
            <v>30</v>
          </cell>
          <cell r="AO69">
            <v>0</v>
          </cell>
          <cell r="AP69">
            <v>0</v>
          </cell>
          <cell r="AQ69">
            <v>3</v>
          </cell>
          <cell r="AR69">
            <v>10</v>
          </cell>
          <cell r="AS69" t="str">
            <v>M0438079</v>
          </cell>
          <cell r="AT69">
            <v>0.4</v>
          </cell>
          <cell r="AU69">
            <v>5</v>
          </cell>
          <cell r="AV69" t="str">
            <v>M0000000</v>
          </cell>
          <cell r="AW69">
            <v>0</v>
          </cell>
          <cell r="AX69">
            <v>0</v>
          </cell>
          <cell r="AY69" t="str">
            <v>M0000000</v>
          </cell>
          <cell r="AZ69">
            <v>0</v>
          </cell>
          <cell r="BA69">
            <v>0</v>
          </cell>
          <cell r="BB69" t="str">
            <v>M0000000</v>
          </cell>
          <cell r="BC69">
            <v>0</v>
          </cell>
          <cell r="BD69">
            <v>0</v>
          </cell>
          <cell r="BE69" t="str">
            <v>M0000000</v>
          </cell>
          <cell r="BF69">
            <v>0</v>
          </cell>
          <cell r="BG69">
            <v>0</v>
          </cell>
          <cell r="BH69" t="str">
            <v>M0000000</v>
          </cell>
          <cell r="BI69">
            <v>0</v>
          </cell>
          <cell r="BJ69">
            <v>0</v>
          </cell>
          <cell r="BK69" t="str">
            <v>M0000000</v>
          </cell>
          <cell r="BL69">
            <v>0</v>
          </cell>
          <cell r="BM69">
            <v>0</v>
          </cell>
          <cell r="BN69" t="str">
            <v>M0000000</v>
          </cell>
          <cell r="BO69">
            <v>0</v>
          </cell>
          <cell r="BP69">
            <v>0</v>
          </cell>
          <cell r="BQ69" t="str">
            <v>M0000000</v>
          </cell>
          <cell r="BR69">
            <v>0</v>
          </cell>
          <cell r="BS69">
            <v>0</v>
          </cell>
          <cell r="BT69" t="str">
            <v>M0000000</v>
          </cell>
          <cell r="BU69">
            <v>0</v>
          </cell>
          <cell r="BV69">
            <v>0</v>
          </cell>
          <cell r="BW69">
            <v>0</v>
          </cell>
          <cell r="BX69" t="str">
            <v>M0000000</v>
          </cell>
          <cell r="BY69">
            <v>0</v>
          </cell>
          <cell r="BZ69">
            <v>0</v>
          </cell>
          <cell r="CA69" t="str">
            <v>M0000000</v>
          </cell>
          <cell r="CB69">
            <v>0</v>
          </cell>
          <cell r="CC69">
            <v>0</v>
          </cell>
          <cell r="CD69" t="str">
            <v>M0000000</v>
          </cell>
          <cell r="CE69">
            <v>0</v>
          </cell>
          <cell r="CF69">
            <v>0</v>
          </cell>
        </row>
        <row r="70">
          <cell r="A70">
            <v>0</v>
          </cell>
          <cell r="B70">
            <v>0</v>
          </cell>
          <cell r="C70" t="str">
            <v>Demoliciones</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row>
        <row r="71">
          <cell r="A71">
            <v>0</v>
          </cell>
          <cell r="B71">
            <v>0</v>
          </cell>
          <cell r="C71" t="str">
            <v>Demolición de obras varias</v>
          </cell>
          <cell r="D71" t="str">
            <v>gl</v>
          </cell>
          <cell r="E71">
            <v>0</v>
          </cell>
          <cell r="F71">
            <v>0</v>
          </cell>
          <cell r="G71">
            <v>0</v>
          </cell>
          <cell r="H71" t="str">
            <v>E0000000</v>
          </cell>
          <cell r="I71">
            <v>0</v>
          </cell>
          <cell r="J71" t="str">
            <v>E0000000</v>
          </cell>
          <cell r="K71">
            <v>0</v>
          </cell>
          <cell r="L71" t="str">
            <v>E0000000</v>
          </cell>
          <cell r="M71">
            <v>0</v>
          </cell>
          <cell r="N71" t="str">
            <v>E0000000</v>
          </cell>
          <cell r="O71">
            <v>0</v>
          </cell>
          <cell r="P71" t="str">
            <v>E0000000</v>
          </cell>
          <cell r="Q71">
            <v>0</v>
          </cell>
          <cell r="R71" t="str">
            <v>E0000000</v>
          </cell>
          <cell r="S71">
            <v>0</v>
          </cell>
          <cell r="T71" t="str">
            <v>E0000000</v>
          </cell>
          <cell r="U71">
            <v>0</v>
          </cell>
          <cell r="V71" t="str">
            <v>E0000000</v>
          </cell>
          <cell r="W71">
            <v>0</v>
          </cell>
          <cell r="X71" t="str">
            <v>E0000000</v>
          </cell>
          <cell r="Y71">
            <v>0</v>
          </cell>
          <cell r="Z71" t="str">
            <v>E0000000</v>
          </cell>
          <cell r="AA71">
            <v>0</v>
          </cell>
          <cell r="AB71" t="str">
            <v>E0000000</v>
          </cell>
          <cell r="AC71">
            <v>0</v>
          </cell>
          <cell r="AD71" t="str">
            <v>E0000000</v>
          </cell>
          <cell r="AE71">
            <v>0</v>
          </cell>
          <cell r="AF71" t="str">
            <v>E0000000</v>
          </cell>
          <cell r="AG71">
            <v>0</v>
          </cell>
          <cell r="AH71" t="str">
            <v>E0000000</v>
          </cell>
          <cell r="AI71">
            <v>0</v>
          </cell>
          <cell r="AJ71">
            <v>8</v>
          </cell>
          <cell r="AK71">
            <v>80</v>
          </cell>
          <cell r="AL71" t="str">
            <v>M0320010</v>
          </cell>
          <cell r="AM71">
            <v>0.13</v>
          </cell>
          <cell r="AN71">
            <v>30</v>
          </cell>
          <cell r="AO71">
            <v>0</v>
          </cell>
          <cell r="AP71">
            <v>0</v>
          </cell>
          <cell r="AQ71">
            <v>0</v>
          </cell>
          <cell r="AR71">
            <v>10</v>
          </cell>
          <cell r="AS71" t="str">
            <v>M0000000</v>
          </cell>
          <cell r="AT71">
            <v>0</v>
          </cell>
          <cell r="AU71">
            <v>0</v>
          </cell>
          <cell r="AV71" t="str">
            <v>M0000000</v>
          </cell>
          <cell r="AW71">
            <v>0</v>
          </cell>
          <cell r="AX71">
            <v>0</v>
          </cell>
          <cell r="AY71" t="str">
            <v>M0000000</v>
          </cell>
          <cell r="AZ71">
            <v>0</v>
          </cell>
          <cell r="BA71">
            <v>0</v>
          </cell>
          <cell r="BB71" t="str">
            <v>M0000000</v>
          </cell>
          <cell r="BC71">
            <v>0</v>
          </cell>
          <cell r="BD71">
            <v>0</v>
          </cell>
          <cell r="BE71" t="str">
            <v>M0000000</v>
          </cell>
          <cell r="BF71">
            <v>0</v>
          </cell>
          <cell r="BG71">
            <v>0</v>
          </cell>
          <cell r="BH71" t="str">
            <v>M0000000</v>
          </cell>
          <cell r="BI71">
            <v>0</v>
          </cell>
          <cell r="BJ71">
            <v>0</v>
          </cell>
          <cell r="BK71" t="str">
            <v>M0000000</v>
          </cell>
          <cell r="BL71">
            <v>0</v>
          </cell>
          <cell r="BM71">
            <v>0</v>
          </cell>
          <cell r="BN71" t="str">
            <v>M0000000</v>
          </cell>
          <cell r="BO71">
            <v>0</v>
          </cell>
          <cell r="BP71">
            <v>0</v>
          </cell>
          <cell r="BQ71" t="str">
            <v>M0000000</v>
          </cell>
          <cell r="BR71">
            <v>0</v>
          </cell>
          <cell r="BS71">
            <v>0</v>
          </cell>
          <cell r="BT71" t="str">
            <v>M0000000</v>
          </cell>
          <cell r="BU71">
            <v>0</v>
          </cell>
          <cell r="BV71">
            <v>0</v>
          </cell>
          <cell r="BW71">
            <v>0</v>
          </cell>
          <cell r="BX71" t="str">
            <v>M0000000</v>
          </cell>
          <cell r="BY71">
            <v>0</v>
          </cell>
          <cell r="BZ71">
            <v>0</v>
          </cell>
          <cell r="CA71" t="str">
            <v>M0000000</v>
          </cell>
          <cell r="CB71">
            <v>0</v>
          </cell>
          <cell r="CC71">
            <v>0</v>
          </cell>
          <cell r="CD71" t="str">
            <v>M0000000</v>
          </cell>
          <cell r="CE71">
            <v>0</v>
          </cell>
          <cell r="CF71">
            <v>0</v>
          </cell>
        </row>
        <row r="72">
          <cell r="A72">
            <v>108</v>
          </cell>
          <cell r="B72" t="str">
            <v>3.1</v>
          </cell>
          <cell r="C72" t="str">
            <v>Demolición de pavimento existente CON TRANSPORTE</v>
          </cell>
          <cell r="D72" t="str">
            <v>m2</v>
          </cell>
          <cell r="E72">
            <v>0</v>
          </cell>
          <cell r="F72">
            <v>0</v>
          </cell>
          <cell r="G72">
            <v>155</v>
          </cell>
          <cell r="H72" t="str">
            <v>E7800006</v>
          </cell>
          <cell r="I72">
            <v>1</v>
          </cell>
          <cell r="J72" t="str">
            <v>E1902044</v>
          </cell>
          <cell r="K72">
            <v>1</v>
          </cell>
          <cell r="L72" t="str">
            <v>E0405163</v>
          </cell>
          <cell r="M72">
            <v>2</v>
          </cell>
          <cell r="N72" t="str">
            <v>E0405169</v>
          </cell>
          <cell r="O72">
            <v>1</v>
          </cell>
          <cell r="P72">
            <v>40050013</v>
          </cell>
          <cell r="Q72">
            <v>1</v>
          </cell>
          <cell r="R72" t="str">
            <v>E99000HM</v>
          </cell>
          <cell r="S72">
            <v>3</v>
          </cell>
          <cell r="T72" t="str">
            <v>E0000000</v>
          </cell>
          <cell r="U72">
            <v>0</v>
          </cell>
          <cell r="V72" t="str">
            <v>E0000000</v>
          </cell>
          <cell r="W72">
            <v>0</v>
          </cell>
          <cell r="X72" t="str">
            <v>E0000000</v>
          </cell>
          <cell r="Y72">
            <v>0</v>
          </cell>
          <cell r="Z72" t="str">
            <v>E0000000</v>
          </cell>
          <cell r="AA72">
            <v>0</v>
          </cell>
          <cell r="AB72" t="str">
            <v>E0000000</v>
          </cell>
          <cell r="AC72">
            <v>0</v>
          </cell>
          <cell r="AD72" t="str">
            <v>E0000000</v>
          </cell>
          <cell r="AE72">
            <v>0</v>
          </cell>
          <cell r="AF72" t="str">
            <v>E0000000</v>
          </cell>
          <cell r="AG72">
            <v>0</v>
          </cell>
          <cell r="AH72" t="str">
            <v>E0000000</v>
          </cell>
          <cell r="AI72">
            <v>0</v>
          </cell>
          <cell r="AJ72">
            <v>8</v>
          </cell>
          <cell r="AK72">
            <v>80</v>
          </cell>
          <cell r="AL72" t="str">
            <v>M0320010</v>
          </cell>
          <cell r="AM72">
            <v>0.13</v>
          </cell>
          <cell r="AN72">
            <v>30</v>
          </cell>
          <cell r="AO72">
            <v>2</v>
          </cell>
          <cell r="AP72">
            <v>4</v>
          </cell>
          <cell r="AQ72">
            <v>3</v>
          </cell>
          <cell r="AR72">
            <v>10</v>
          </cell>
          <cell r="AS72" t="str">
            <v>MAGUA1</v>
          </cell>
          <cell r="AT72">
            <v>0.02</v>
          </cell>
          <cell r="AU72">
            <v>5</v>
          </cell>
          <cell r="AV72" t="str">
            <v>M0000000</v>
          </cell>
          <cell r="AW72">
            <v>0</v>
          </cell>
          <cell r="AX72">
            <v>0</v>
          </cell>
          <cell r="AY72" t="str">
            <v>M0000000</v>
          </cell>
          <cell r="AZ72">
            <v>0</v>
          </cell>
          <cell r="BA72">
            <v>0</v>
          </cell>
          <cell r="BB72" t="str">
            <v>M0000000</v>
          </cell>
          <cell r="BC72">
            <v>0</v>
          </cell>
          <cell r="BD72">
            <v>0</v>
          </cell>
          <cell r="BE72" t="str">
            <v>M0000000</v>
          </cell>
          <cell r="BF72">
            <v>0</v>
          </cell>
          <cell r="BG72">
            <v>0</v>
          </cell>
          <cell r="BH72" t="str">
            <v>M0000000</v>
          </cell>
          <cell r="BI72">
            <v>0</v>
          </cell>
          <cell r="BJ72">
            <v>0</v>
          </cell>
          <cell r="BK72" t="str">
            <v>M0000000</v>
          </cell>
          <cell r="BL72">
            <v>0</v>
          </cell>
          <cell r="BM72">
            <v>0</v>
          </cell>
          <cell r="BN72" t="str">
            <v>M0000000</v>
          </cell>
          <cell r="BO72">
            <v>0</v>
          </cell>
          <cell r="BP72">
            <v>0</v>
          </cell>
          <cell r="BQ72" t="str">
            <v>M0000000</v>
          </cell>
          <cell r="BR72">
            <v>0</v>
          </cell>
          <cell r="BS72">
            <v>0</v>
          </cell>
          <cell r="BT72" t="str">
            <v>M0000000</v>
          </cell>
          <cell r="BU72">
            <v>0</v>
          </cell>
          <cell r="BV72">
            <v>0</v>
          </cell>
          <cell r="BW72">
            <v>0</v>
          </cell>
          <cell r="BX72" t="str">
            <v>M0000000</v>
          </cell>
          <cell r="BY72">
            <v>0</v>
          </cell>
          <cell r="BZ72">
            <v>0</v>
          </cell>
          <cell r="CA72" t="str">
            <v>M0000000</v>
          </cell>
          <cell r="CB72">
            <v>0</v>
          </cell>
          <cell r="CC72">
            <v>0</v>
          </cell>
          <cell r="CD72" t="str">
            <v>M0000000</v>
          </cell>
          <cell r="CE72">
            <v>0</v>
          </cell>
          <cell r="CF72">
            <v>0</v>
          </cell>
        </row>
        <row r="73">
          <cell r="A73">
            <v>0</v>
          </cell>
          <cell r="B73">
            <v>0</v>
          </cell>
          <cell r="C73" t="str">
            <v>Demolición y Traslado de Obras varias</v>
          </cell>
          <cell r="D73" t="str">
            <v>gl</v>
          </cell>
          <cell r="E73">
            <v>0</v>
          </cell>
          <cell r="F73">
            <v>0</v>
          </cell>
          <cell r="G73">
            <v>0.01</v>
          </cell>
          <cell r="H73" t="str">
            <v>E99000HM</v>
          </cell>
          <cell r="I73">
            <v>1</v>
          </cell>
          <cell r="J73" t="str">
            <v>E0405163</v>
          </cell>
          <cell r="K73">
            <v>2</v>
          </cell>
          <cell r="L73" t="str">
            <v>E1902044</v>
          </cell>
          <cell r="M73">
            <v>1</v>
          </cell>
          <cell r="N73" t="str">
            <v>E0000000</v>
          </cell>
          <cell r="O73">
            <v>0</v>
          </cell>
          <cell r="P73" t="str">
            <v>E0000000</v>
          </cell>
          <cell r="Q73">
            <v>0</v>
          </cell>
          <cell r="R73" t="str">
            <v>E0000000</v>
          </cell>
          <cell r="S73">
            <v>0</v>
          </cell>
          <cell r="T73" t="str">
            <v>E0000000</v>
          </cell>
          <cell r="U73">
            <v>0</v>
          </cell>
          <cell r="V73" t="str">
            <v>E0000000</v>
          </cell>
          <cell r="W73">
            <v>0</v>
          </cell>
          <cell r="X73" t="str">
            <v>E0000000</v>
          </cell>
          <cell r="Y73">
            <v>0</v>
          </cell>
          <cell r="Z73" t="str">
            <v>E0000000</v>
          </cell>
          <cell r="AA73">
            <v>0</v>
          </cell>
          <cell r="AB73" t="str">
            <v>E0000000</v>
          </cell>
          <cell r="AC73">
            <v>0</v>
          </cell>
          <cell r="AD73" t="str">
            <v>E0000000</v>
          </cell>
          <cell r="AE73">
            <v>0</v>
          </cell>
          <cell r="AF73" t="str">
            <v>E0000000</v>
          </cell>
          <cell r="AG73">
            <v>0</v>
          </cell>
          <cell r="AH73" t="str">
            <v>E0000000</v>
          </cell>
          <cell r="AI73">
            <v>0</v>
          </cell>
          <cell r="AJ73">
            <v>8</v>
          </cell>
          <cell r="AK73">
            <v>80</v>
          </cell>
          <cell r="AL73" t="str">
            <v>M0320010</v>
          </cell>
          <cell r="AM73">
            <v>0.13</v>
          </cell>
          <cell r="AN73">
            <v>30</v>
          </cell>
          <cell r="AO73">
            <v>1</v>
          </cell>
          <cell r="AP73">
            <v>2</v>
          </cell>
          <cell r="AQ73">
            <v>5</v>
          </cell>
          <cell r="AR73">
            <v>10</v>
          </cell>
          <cell r="AS73" t="str">
            <v>M0000000</v>
          </cell>
          <cell r="AT73">
            <v>0</v>
          </cell>
          <cell r="AU73">
            <v>0</v>
          </cell>
          <cell r="AV73" t="str">
            <v>M0000000</v>
          </cell>
          <cell r="AW73">
            <v>0</v>
          </cell>
          <cell r="AX73">
            <v>0</v>
          </cell>
          <cell r="AY73" t="str">
            <v>M0000000</v>
          </cell>
          <cell r="AZ73">
            <v>0</v>
          </cell>
          <cell r="BA73">
            <v>0</v>
          </cell>
          <cell r="BB73" t="str">
            <v>M0000000</v>
          </cell>
          <cell r="BC73">
            <v>0</v>
          </cell>
          <cell r="BD73">
            <v>0</v>
          </cell>
          <cell r="BE73" t="str">
            <v>M0000000</v>
          </cell>
          <cell r="BF73">
            <v>0</v>
          </cell>
          <cell r="BG73">
            <v>0</v>
          </cell>
          <cell r="BH73" t="str">
            <v>M0000000</v>
          </cell>
          <cell r="BI73">
            <v>0</v>
          </cell>
          <cell r="BJ73">
            <v>0</v>
          </cell>
          <cell r="BK73" t="str">
            <v>M0000000</v>
          </cell>
          <cell r="BL73">
            <v>0</v>
          </cell>
          <cell r="BM73">
            <v>0</v>
          </cell>
          <cell r="BN73" t="str">
            <v>M0000000</v>
          </cell>
          <cell r="BO73">
            <v>0</v>
          </cell>
          <cell r="BP73">
            <v>0</v>
          </cell>
          <cell r="BQ73" t="str">
            <v>M0000000</v>
          </cell>
          <cell r="BR73">
            <v>0</v>
          </cell>
          <cell r="BS73">
            <v>0</v>
          </cell>
          <cell r="BT73" t="str">
            <v>M0000000</v>
          </cell>
          <cell r="BU73">
            <v>0</v>
          </cell>
          <cell r="BV73">
            <v>0</v>
          </cell>
          <cell r="BW73">
            <v>0</v>
          </cell>
          <cell r="BX73" t="str">
            <v>M0000000</v>
          </cell>
          <cell r="BY73">
            <v>0</v>
          </cell>
          <cell r="BZ73">
            <v>0</v>
          </cell>
          <cell r="CA73" t="str">
            <v>M0000000</v>
          </cell>
          <cell r="CB73">
            <v>0</v>
          </cell>
          <cell r="CC73">
            <v>0</v>
          </cell>
          <cell r="CD73" t="str">
            <v>M0000000</v>
          </cell>
          <cell r="CE73">
            <v>0</v>
          </cell>
          <cell r="CF73">
            <v>0</v>
          </cell>
        </row>
        <row r="74">
          <cell r="A74">
            <v>0</v>
          </cell>
          <cell r="B74">
            <v>0</v>
          </cell>
          <cell r="C74" t="str">
            <v>Demolición de Obras Varias - Cabezales de Alcantarillas</v>
          </cell>
          <cell r="D74" t="str">
            <v>Nº</v>
          </cell>
          <cell r="E74">
            <v>0</v>
          </cell>
          <cell r="F74">
            <v>0</v>
          </cell>
          <cell r="G74">
            <v>1</v>
          </cell>
          <cell r="H74" t="str">
            <v>E1902044</v>
          </cell>
          <cell r="I74">
            <v>1</v>
          </cell>
          <cell r="J74" t="str">
            <v>E0000085</v>
          </cell>
          <cell r="K74">
            <v>1</v>
          </cell>
          <cell r="L74" t="str">
            <v>E0405163</v>
          </cell>
          <cell r="M74">
            <v>1</v>
          </cell>
          <cell r="N74" t="str">
            <v>E99000HM</v>
          </cell>
          <cell r="O74">
            <v>2</v>
          </cell>
          <cell r="P74" t="str">
            <v>E0000000</v>
          </cell>
          <cell r="Q74">
            <v>0</v>
          </cell>
          <cell r="R74" t="str">
            <v>E0000000</v>
          </cell>
          <cell r="S74">
            <v>0</v>
          </cell>
          <cell r="T74" t="str">
            <v>E0000000</v>
          </cell>
          <cell r="U74">
            <v>0</v>
          </cell>
          <cell r="V74" t="str">
            <v>E0000000</v>
          </cell>
          <cell r="W74">
            <v>0</v>
          </cell>
          <cell r="X74" t="str">
            <v>E0000000</v>
          </cell>
          <cell r="Y74">
            <v>0</v>
          </cell>
          <cell r="Z74" t="str">
            <v>E0000000</v>
          </cell>
          <cell r="AA74">
            <v>0</v>
          </cell>
          <cell r="AB74" t="str">
            <v>E0000000</v>
          </cell>
          <cell r="AC74">
            <v>0</v>
          </cell>
          <cell r="AD74" t="str">
            <v>E0000000</v>
          </cell>
          <cell r="AE74">
            <v>0</v>
          </cell>
          <cell r="AF74" t="str">
            <v>E0000000</v>
          </cell>
          <cell r="AG74">
            <v>0</v>
          </cell>
          <cell r="AH74" t="str">
            <v>E0000000</v>
          </cell>
          <cell r="AI74">
            <v>0</v>
          </cell>
          <cell r="AJ74">
            <v>8</v>
          </cell>
          <cell r="AK74">
            <v>80</v>
          </cell>
          <cell r="AL74" t="str">
            <v>M0320010</v>
          </cell>
          <cell r="AM74">
            <v>0.13</v>
          </cell>
          <cell r="AN74">
            <v>30</v>
          </cell>
          <cell r="AO74">
            <v>1</v>
          </cell>
          <cell r="AP74">
            <v>4</v>
          </cell>
          <cell r="AQ74">
            <v>3</v>
          </cell>
          <cell r="AR74">
            <v>10</v>
          </cell>
          <cell r="AS74" t="str">
            <v>M0000000</v>
          </cell>
          <cell r="AT74">
            <v>0</v>
          </cell>
          <cell r="AU74">
            <v>0</v>
          </cell>
          <cell r="AV74" t="str">
            <v>M0000000</v>
          </cell>
          <cell r="AW74">
            <v>0</v>
          </cell>
          <cell r="AX74">
            <v>0</v>
          </cell>
          <cell r="AY74" t="str">
            <v>M0000000</v>
          </cell>
          <cell r="AZ74">
            <v>0</v>
          </cell>
          <cell r="BA74">
            <v>0</v>
          </cell>
          <cell r="BB74" t="str">
            <v>M0000000</v>
          </cell>
          <cell r="BC74">
            <v>0</v>
          </cell>
          <cell r="BD74">
            <v>0</v>
          </cell>
          <cell r="BE74" t="str">
            <v>M0000000</v>
          </cell>
          <cell r="BF74">
            <v>0</v>
          </cell>
          <cell r="BG74">
            <v>0</v>
          </cell>
          <cell r="BH74" t="str">
            <v>M0000000</v>
          </cell>
          <cell r="BI74">
            <v>0</v>
          </cell>
          <cell r="BJ74">
            <v>0</v>
          </cell>
          <cell r="BK74" t="str">
            <v>M0000000</v>
          </cell>
          <cell r="BL74">
            <v>0</v>
          </cell>
          <cell r="BM74">
            <v>0</v>
          </cell>
          <cell r="BN74" t="str">
            <v>M0000000</v>
          </cell>
          <cell r="BO74">
            <v>0</v>
          </cell>
          <cell r="BP74">
            <v>0</v>
          </cell>
          <cell r="BQ74" t="str">
            <v>M0000000</v>
          </cell>
          <cell r="BR74">
            <v>0</v>
          </cell>
          <cell r="BS74">
            <v>0</v>
          </cell>
          <cell r="BT74" t="str">
            <v>M0000000</v>
          </cell>
          <cell r="BU74">
            <v>0</v>
          </cell>
          <cell r="BV74">
            <v>0</v>
          </cell>
          <cell r="BW74">
            <v>0</v>
          </cell>
          <cell r="BX74" t="str">
            <v>M0000000</v>
          </cell>
          <cell r="BY74">
            <v>0</v>
          </cell>
          <cell r="BZ74">
            <v>0</v>
          </cell>
          <cell r="CA74" t="str">
            <v>M0000000</v>
          </cell>
          <cell r="CB74">
            <v>0</v>
          </cell>
          <cell r="CC74">
            <v>0</v>
          </cell>
          <cell r="CD74" t="str">
            <v>M0000000</v>
          </cell>
          <cell r="CE74">
            <v>0</v>
          </cell>
          <cell r="CF74">
            <v>0</v>
          </cell>
        </row>
        <row r="75">
          <cell r="A75">
            <v>134</v>
          </cell>
          <cell r="B75">
            <v>20</v>
          </cell>
          <cell r="C75" t="str">
            <v>Demolición de Alcantarilla</v>
          </cell>
          <cell r="D75" t="str">
            <v>u</v>
          </cell>
          <cell r="E75">
            <v>0</v>
          </cell>
          <cell r="F75">
            <v>0</v>
          </cell>
          <cell r="G75">
            <v>1</v>
          </cell>
          <cell r="H75" t="str">
            <v>E1902044</v>
          </cell>
          <cell r="I75">
            <v>1</v>
          </cell>
          <cell r="J75">
            <v>40050013</v>
          </cell>
          <cell r="K75">
            <v>1</v>
          </cell>
          <cell r="L75" t="str">
            <v>E0405163</v>
          </cell>
          <cell r="M75">
            <v>1</v>
          </cell>
          <cell r="N75" t="str">
            <v>E99000HM</v>
          </cell>
          <cell r="O75">
            <v>2</v>
          </cell>
          <cell r="P75" t="str">
            <v>E0000000</v>
          </cell>
          <cell r="Q75">
            <v>0</v>
          </cell>
          <cell r="R75" t="str">
            <v>E0000000</v>
          </cell>
          <cell r="S75">
            <v>0</v>
          </cell>
          <cell r="T75" t="str">
            <v>E0000000</v>
          </cell>
          <cell r="U75">
            <v>0</v>
          </cell>
          <cell r="V75" t="str">
            <v>E0000000</v>
          </cell>
          <cell r="W75">
            <v>0</v>
          </cell>
          <cell r="X75" t="str">
            <v>E0000000</v>
          </cell>
          <cell r="Y75">
            <v>0</v>
          </cell>
          <cell r="Z75" t="str">
            <v>E0000000</v>
          </cell>
          <cell r="AA75">
            <v>0</v>
          </cell>
          <cell r="AB75" t="str">
            <v>E0000000</v>
          </cell>
          <cell r="AC75">
            <v>0</v>
          </cell>
          <cell r="AD75" t="str">
            <v>E0000000</v>
          </cell>
          <cell r="AE75">
            <v>0</v>
          </cell>
          <cell r="AF75" t="str">
            <v>E0000000</v>
          </cell>
          <cell r="AG75">
            <v>0</v>
          </cell>
          <cell r="AH75" t="str">
            <v>E0000000</v>
          </cell>
          <cell r="AI75">
            <v>0</v>
          </cell>
          <cell r="AJ75">
            <v>8</v>
          </cell>
          <cell r="AK75">
            <v>80</v>
          </cell>
          <cell r="AL75" t="str">
            <v>M0320010</v>
          </cell>
          <cell r="AM75">
            <v>0.13</v>
          </cell>
          <cell r="AN75">
            <v>30</v>
          </cell>
          <cell r="AO75">
            <v>1</v>
          </cell>
          <cell r="AP75">
            <v>2</v>
          </cell>
          <cell r="AQ75">
            <v>3</v>
          </cell>
          <cell r="AR75">
            <v>10</v>
          </cell>
          <cell r="AS75" t="str">
            <v>M0000000</v>
          </cell>
          <cell r="AT75">
            <v>0</v>
          </cell>
          <cell r="AU75">
            <v>0</v>
          </cell>
          <cell r="AV75" t="str">
            <v>M0000000</v>
          </cell>
          <cell r="AW75">
            <v>0</v>
          </cell>
          <cell r="AX75">
            <v>0</v>
          </cell>
          <cell r="AY75" t="str">
            <v>M0000000</v>
          </cell>
          <cell r="AZ75">
            <v>0</v>
          </cell>
          <cell r="BA75">
            <v>0</v>
          </cell>
          <cell r="BB75" t="str">
            <v>M0000000</v>
          </cell>
          <cell r="BC75">
            <v>0</v>
          </cell>
          <cell r="BD75">
            <v>0</v>
          </cell>
          <cell r="BE75" t="str">
            <v>M0000000</v>
          </cell>
          <cell r="BF75">
            <v>0</v>
          </cell>
          <cell r="BG75">
            <v>0</v>
          </cell>
          <cell r="BH75" t="str">
            <v>M0000000</v>
          </cell>
          <cell r="BI75">
            <v>0</v>
          </cell>
          <cell r="BJ75">
            <v>0</v>
          </cell>
          <cell r="BK75" t="str">
            <v>M0000000</v>
          </cell>
          <cell r="BL75">
            <v>0</v>
          </cell>
          <cell r="BM75">
            <v>0</v>
          </cell>
          <cell r="BN75" t="str">
            <v>M0000000</v>
          </cell>
          <cell r="BO75">
            <v>0</v>
          </cell>
          <cell r="BP75">
            <v>0</v>
          </cell>
          <cell r="BQ75" t="str">
            <v>M0000000</v>
          </cell>
          <cell r="BR75">
            <v>0</v>
          </cell>
          <cell r="BS75">
            <v>0</v>
          </cell>
          <cell r="BT75" t="str">
            <v>M0000000</v>
          </cell>
          <cell r="BU75">
            <v>0</v>
          </cell>
          <cell r="BV75">
            <v>0</v>
          </cell>
          <cell r="BW75">
            <v>0</v>
          </cell>
          <cell r="BX75" t="str">
            <v>M0000000</v>
          </cell>
          <cell r="BY75">
            <v>0</v>
          </cell>
          <cell r="BZ75">
            <v>0</v>
          </cell>
          <cell r="CA75" t="str">
            <v>M0000000</v>
          </cell>
          <cell r="CB75">
            <v>0</v>
          </cell>
          <cell r="CC75">
            <v>0</v>
          </cell>
          <cell r="CD75" t="str">
            <v>M0000000</v>
          </cell>
          <cell r="CE75">
            <v>0</v>
          </cell>
          <cell r="CF75">
            <v>0</v>
          </cell>
        </row>
        <row r="76">
          <cell r="A76">
            <v>135</v>
          </cell>
          <cell r="B76">
            <v>21</v>
          </cell>
          <cell r="C76" t="str">
            <v>Limpieza de Alcantarilla</v>
          </cell>
          <cell r="D76" t="str">
            <v>u</v>
          </cell>
          <cell r="E76">
            <v>0</v>
          </cell>
          <cell r="F76">
            <v>0</v>
          </cell>
          <cell r="G76">
            <v>1</v>
          </cell>
          <cell r="H76" t="str">
            <v>E1902044</v>
          </cell>
          <cell r="I76">
            <v>1</v>
          </cell>
          <cell r="J76" t="str">
            <v>E99000HM</v>
          </cell>
          <cell r="K76">
            <v>3</v>
          </cell>
          <cell r="L76" t="str">
            <v>E0000000</v>
          </cell>
          <cell r="M76">
            <v>0</v>
          </cell>
          <cell r="N76" t="str">
            <v>E0000000</v>
          </cell>
          <cell r="O76">
            <v>0</v>
          </cell>
          <cell r="P76" t="str">
            <v>E0000000</v>
          </cell>
          <cell r="Q76">
            <v>0</v>
          </cell>
          <cell r="R76" t="str">
            <v>E0000000</v>
          </cell>
          <cell r="S76">
            <v>0</v>
          </cell>
          <cell r="T76" t="str">
            <v>E0000000</v>
          </cell>
          <cell r="U76">
            <v>0</v>
          </cell>
          <cell r="V76" t="str">
            <v>E0000000</v>
          </cell>
          <cell r="W76">
            <v>0</v>
          </cell>
          <cell r="X76" t="str">
            <v>E0000000</v>
          </cell>
          <cell r="Y76">
            <v>0</v>
          </cell>
          <cell r="Z76" t="str">
            <v>E0000000</v>
          </cell>
          <cell r="AA76">
            <v>0</v>
          </cell>
          <cell r="AB76" t="str">
            <v>E0000000</v>
          </cell>
          <cell r="AC76">
            <v>0</v>
          </cell>
          <cell r="AD76" t="str">
            <v>E0000000</v>
          </cell>
          <cell r="AE76">
            <v>0</v>
          </cell>
          <cell r="AF76" t="str">
            <v>E0000000</v>
          </cell>
          <cell r="AG76">
            <v>0</v>
          </cell>
          <cell r="AH76" t="str">
            <v>E0000000</v>
          </cell>
          <cell r="AI76">
            <v>0</v>
          </cell>
          <cell r="AJ76">
            <v>8</v>
          </cell>
          <cell r="AK76">
            <v>80</v>
          </cell>
          <cell r="AL76" t="str">
            <v>M0320010</v>
          </cell>
          <cell r="AM76">
            <v>0.13</v>
          </cell>
          <cell r="AN76">
            <v>30</v>
          </cell>
          <cell r="AO76">
            <v>2</v>
          </cell>
          <cell r="AP76">
            <v>0</v>
          </cell>
          <cell r="AQ76">
            <v>4</v>
          </cell>
          <cell r="AR76">
            <v>10</v>
          </cell>
          <cell r="AS76" t="str">
            <v>M0000000</v>
          </cell>
          <cell r="AT76">
            <v>0</v>
          </cell>
          <cell r="AU76">
            <v>0</v>
          </cell>
          <cell r="AV76" t="str">
            <v>M0000000</v>
          </cell>
          <cell r="AW76">
            <v>0</v>
          </cell>
          <cell r="AX76">
            <v>0</v>
          </cell>
          <cell r="AY76" t="str">
            <v>M0000000</v>
          </cell>
          <cell r="AZ76">
            <v>0</v>
          </cell>
          <cell r="BA76">
            <v>0</v>
          </cell>
          <cell r="BB76" t="str">
            <v>M0000000</v>
          </cell>
          <cell r="BC76">
            <v>0</v>
          </cell>
          <cell r="BD76">
            <v>0</v>
          </cell>
          <cell r="BE76" t="str">
            <v>M0000000</v>
          </cell>
          <cell r="BF76">
            <v>0</v>
          </cell>
          <cell r="BG76">
            <v>0</v>
          </cell>
          <cell r="BH76" t="str">
            <v>M0000000</v>
          </cell>
          <cell r="BI76">
            <v>0</v>
          </cell>
          <cell r="BJ76">
            <v>0</v>
          </cell>
          <cell r="BK76" t="str">
            <v>M0000000</v>
          </cell>
          <cell r="BL76">
            <v>0</v>
          </cell>
          <cell r="BM76">
            <v>0</v>
          </cell>
          <cell r="BN76" t="str">
            <v>M0000000</v>
          </cell>
          <cell r="BO76">
            <v>0</v>
          </cell>
          <cell r="BP76">
            <v>0</v>
          </cell>
          <cell r="BQ76" t="str">
            <v>M0000000</v>
          </cell>
          <cell r="BR76">
            <v>0</v>
          </cell>
          <cell r="BS76">
            <v>0</v>
          </cell>
          <cell r="BT76" t="str">
            <v>M0000000</v>
          </cell>
          <cell r="BU76">
            <v>0</v>
          </cell>
          <cell r="BV76">
            <v>0</v>
          </cell>
          <cell r="BW76">
            <v>0</v>
          </cell>
          <cell r="BX76" t="str">
            <v>M0000000</v>
          </cell>
          <cell r="BY76">
            <v>0</v>
          </cell>
          <cell r="BZ76">
            <v>0</v>
          </cell>
          <cell r="CA76" t="str">
            <v>M0000000</v>
          </cell>
          <cell r="CB76">
            <v>0</v>
          </cell>
          <cell r="CC76">
            <v>0</v>
          </cell>
          <cell r="CD76" t="str">
            <v>M0000000</v>
          </cell>
          <cell r="CE76">
            <v>0</v>
          </cell>
          <cell r="CF76">
            <v>0</v>
          </cell>
        </row>
        <row r="77">
          <cell r="A77">
            <v>176</v>
          </cell>
          <cell r="B77" t="str">
            <v>VI.2</v>
          </cell>
          <cell r="C77" t="str">
            <v>Alcantarilla a readecuar</v>
          </cell>
          <cell r="D77" t="str">
            <v>ml</v>
          </cell>
          <cell r="E77">
            <v>0</v>
          </cell>
          <cell r="F77">
            <v>0</v>
          </cell>
          <cell r="G77">
            <v>2</v>
          </cell>
          <cell r="H77" t="str">
            <v>E1902044</v>
          </cell>
          <cell r="I77">
            <v>1</v>
          </cell>
          <cell r="J77">
            <v>40050013</v>
          </cell>
          <cell r="K77">
            <v>1</v>
          </cell>
          <cell r="L77" t="str">
            <v>E0405163</v>
          </cell>
          <cell r="M77">
            <v>1</v>
          </cell>
          <cell r="N77" t="str">
            <v>E99000HM</v>
          </cell>
          <cell r="O77">
            <v>2</v>
          </cell>
          <cell r="P77" t="str">
            <v>E0000000</v>
          </cell>
          <cell r="Q77">
            <v>0</v>
          </cell>
          <cell r="R77" t="str">
            <v>E0000000</v>
          </cell>
          <cell r="S77">
            <v>0</v>
          </cell>
          <cell r="T77" t="str">
            <v>E0000000</v>
          </cell>
          <cell r="U77">
            <v>0</v>
          </cell>
          <cell r="V77" t="str">
            <v>E0000000</v>
          </cell>
          <cell r="W77">
            <v>0</v>
          </cell>
          <cell r="X77" t="str">
            <v>E0000000</v>
          </cell>
          <cell r="Y77">
            <v>0</v>
          </cell>
          <cell r="Z77" t="str">
            <v>E0000000</v>
          </cell>
          <cell r="AA77">
            <v>0</v>
          </cell>
          <cell r="AB77" t="str">
            <v>E0000000</v>
          </cell>
          <cell r="AC77">
            <v>0</v>
          </cell>
          <cell r="AD77" t="str">
            <v>E0000000</v>
          </cell>
          <cell r="AE77">
            <v>0</v>
          </cell>
          <cell r="AF77" t="str">
            <v>E0000000</v>
          </cell>
          <cell r="AG77">
            <v>0</v>
          </cell>
          <cell r="AH77" t="str">
            <v>E0000000</v>
          </cell>
          <cell r="AI77">
            <v>0</v>
          </cell>
          <cell r="AJ77">
            <v>8</v>
          </cell>
          <cell r="AK77">
            <v>80</v>
          </cell>
          <cell r="AL77" t="str">
            <v>M0320010</v>
          </cell>
          <cell r="AM77">
            <v>0.13</v>
          </cell>
          <cell r="AN77">
            <v>30</v>
          </cell>
          <cell r="AO77">
            <v>2</v>
          </cell>
          <cell r="AP77">
            <v>4</v>
          </cell>
          <cell r="AQ77">
            <v>8</v>
          </cell>
          <cell r="AR77">
            <v>10</v>
          </cell>
          <cell r="AS77" t="str">
            <v>a102</v>
          </cell>
          <cell r="AT77">
            <v>0.5</v>
          </cell>
          <cell r="AU77">
            <v>2</v>
          </cell>
          <cell r="AV77" t="str">
            <v>a103</v>
          </cell>
          <cell r="AW77">
            <v>2</v>
          </cell>
          <cell r="AX77">
            <v>5</v>
          </cell>
          <cell r="AY77" t="str">
            <v>a105</v>
          </cell>
          <cell r="AZ77">
            <v>0.4</v>
          </cell>
          <cell r="BA77">
            <v>2</v>
          </cell>
          <cell r="BB77" t="str">
            <v>M0740044</v>
          </cell>
          <cell r="BC77">
            <v>0.02</v>
          </cell>
          <cell r="BD77">
            <v>3</v>
          </cell>
          <cell r="BE77" t="str">
            <v>M0660103</v>
          </cell>
          <cell r="BF77">
            <v>16</v>
          </cell>
          <cell r="BG77">
            <v>0</v>
          </cell>
          <cell r="BH77" t="str">
            <v>M0660104</v>
          </cell>
          <cell r="BI77">
            <v>6</v>
          </cell>
          <cell r="BJ77">
            <v>0</v>
          </cell>
          <cell r="BK77" t="str">
            <v>M0410112</v>
          </cell>
          <cell r="BL77">
            <v>3.5</v>
          </cell>
          <cell r="BM77">
            <v>5</v>
          </cell>
          <cell r="BN77" t="str">
            <v>M0000000</v>
          </cell>
          <cell r="BO77">
            <v>0</v>
          </cell>
          <cell r="BP77">
            <v>0</v>
          </cell>
          <cell r="BQ77" t="str">
            <v>M0000000</v>
          </cell>
          <cell r="BR77">
            <v>0</v>
          </cell>
          <cell r="BS77">
            <v>0</v>
          </cell>
          <cell r="BT77" t="str">
            <v>M0000000</v>
          </cell>
          <cell r="BU77">
            <v>0</v>
          </cell>
          <cell r="BV77">
            <v>0</v>
          </cell>
          <cell r="BW77">
            <v>0</v>
          </cell>
          <cell r="BX77" t="str">
            <v>a103</v>
          </cell>
          <cell r="BY77" t="str">
            <v>THEM</v>
          </cell>
          <cell r="BZ77">
            <v>10</v>
          </cell>
          <cell r="CA77" t="str">
            <v>a105</v>
          </cell>
          <cell r="CB77" t="str">
            <v>them</v>
          </cell>
          <cell r="CC77">
            <v>10</v>
          </cell>
          <cell r="CD77" t="str">
            <v>M0000000</v>
          </cell>
          <cell r="CE77">
            <v>0</v>
          </cell>
          <cell r="CF77">
            <v>0</v>
          </cell>
        </row>
        <row r="78">
          <cell r="A78">
            <v>0</v>
          </cell>
          <cell r="B78">
            <v>0</v>
          </cell>
          <cell r="C78" t="str">
            <v>Enrocados</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row>
        <row r="79">
          <cell r="A79">
            <v>0</v>
          </cell>
          <cell r="B79">
            <v>0</v>
          </cell>
          <cell r="C79" t="str">
            <v>Enrocados</v>
          </cell>
          <cell r="D79" t="str">
            <v>m3</v>
          </cell>
          <cell r="E79">
            <v>0</v>
          </cell>
          <cell r="F79">
            <v>0</v>
          </cell>
          <cell r="G79">
            <v>150</v>
          </cell>
          <cell r="H79" t="str">
            <v>E2000020</v>
          </cell>
          <cell r="I79">
            <v>1</v>
          </cell>
          <cell r="J79" t="str">
            <v>E1902044</v>
          </cell>
          <cell r="K79">
            <v>1</v>
          </cell>
          <cell r="L79" t="str">
            <v>E3201010</v>
          </cell>
          <cell r="M79">
            <v>1</v>
          </cell>
          <cell r="N79" t="str">
            <v>E0405169</v>
          </cell>
          <cell r="O79">
            <v>2</v>
          </cell>
          <cell r="P79" t="str">
            <v>E0405163</v>
          </cell>
          <cell r="Q79">
            <v>5</v>
          </cell>
          <cell r="R79" t="str">
            <v>E0000000</v>
          </cell>
          <cell r="S79">
            <v>0</v>
          </cell>
          <cell r="T79" t="str">
            <v>E0000000</v>
          </cell>
          <cell r="U79">
            <v>0</v>
          </cell>
          <cell r="V79" t="str">
            <v>E0000000</v>
          </cell>
          <cell r="W79">
            <v>0</v>
          </cell>
          <cell r="X79" t="str">
            <v>E0000000</v>
          </cell>
          <cell r="Y79">
            <v>0</v>
          </cell>
          <cell r="Z79" t="str">
            <v>E0000000</v>
          </cell>
          <cell r="AA79">
            <v>0</v>
          </cell>
          <cell r="AB79" t="str">
            <v>E0000000</v>
          </cell>
          <cell r="AC79">
            <v>0</v>
          </cell>
          <cell r="AD79" t="str">
            <v>E0000000</v>
          </cell>
          <cell r="AE79">
            <v>0</v>
          </cell>
          <cell r="AF79" t="str">
            <v>E0000000</v>
          </cell>
          <cell r="AG79">
            <v>0</v>
          </cell>
          <cell r="AH79" t="str">
            <v>E0000000</v>
          </cell>
          <cell r="AI79">
            <v>0</v>
          </cell>
          <cell r="AJ79">
            <v>8</v>
          </cell>
          <cell r="AK79">
            <v>80</v>
          </cell>
          <cell r="AL79" t="str">
            <v>M0320010</v>
          </cell>
          <cell r="AM79">
            <v>0.13</v>
          </cell>
          <cell r="AN79">
            <v>30</v>
          </cell>
          <cell r="AO79">
            <v>3</v>
          </cell>
          <cell r="AP79">
            <v>7</v>
          </cell>
          <cell r="AQ79">
            <v>3</v>
          </cell>
          <cell r="AR79">
            <v>10</v>
          </cell>
          <cell r="AS79" t="str">
            <v>A003</v>
          </cell>
          <cell r="AT79">
            <v>1</v>
          </cell>
          <cell r="AU79">
            <v>3</v>
          </cell>
          <cell r="AV79" t="str">
            <v>MAGUA1</v>
          </cell>
          <cell r="AW79">
            <v>200</v>
          </cell>
          <cell r="AX79">
            <v>20</v>
          </cell>
          <cell r="AY79" t="str">
            <v>M0000000</v>
          </cell>
          <cell r="AZ79">
            <v>0</v>
          </cell>
          <cell r="BA79">
            <v>0</v>
          </cell>
          <cell r="BB79" t="str">
            <v>M0000000</v>
          </cell>
          <cell r="BC79">
            <v>0</v>
          </cell>
          <cell r="BD79">
            <v>0</v>
          </cell>
          <cell r="BE79" t="str">
            <v>M0000000</v>
          </cell>
          <cell r="BF79">
            <v>0</v>
          </cell>
          <cell r="BG79">
            <v>0</v>
          </cell>
          <cell r="BH79" t="str">
            <v>M0000000</v>
          </cell>
          <cell r="BI79">
            <v>0</v>
          </cell>
          <cell r="BJ79">
            <v>0</v>
          </cell>
          <cell r="BK79" t="str">
            <v>M0000000</v>
          </cell>
          <cell r="BL79">
            <v>0</v>
          </cell>
          <cell r="BM79">
            <v>0</v>
          </cell>
          <cell r="BN79" t="str">
            <v>M0000000</v>
          </cell>
          <cell r="BO79">
            <v>0</v>
          </cell>
          <cell r="BP79">
            <v>0</v>
          </cell>
          <cell r="BQ79" t="str">
            <v>M0000000</v>
          </cell>
          <cell r="BR79">
            <v>0</v>
          </cell>
          <cell r="BS79">
            <v>0</v>
          </cell>
          <cell r="BT79" t="str">
            <v>M0000000</v>
          </cell>
          <cell r="BU79">
            <v>0</v>
          </cell>
          <cell r="BV79">
            <v>0</v>
          </cell>
          <cell r="BW79">
            <v>0</v>
          </cell>
          <cell r="BX79" t="str">
            <v>M0000000</v>
          </cell>
          <cell r="BY79">
            <v>0</v>
          </cell>
          <cell r="BZ79">
            <v>0</v>
          </cell>
          <cell r="CA79" t="str">
            <v>M0000000</v>
          </cell>
          <cell r="CB79">
            <v>0</v>
          </cell>
          <cell r="CC79">
            <v>0</v>
          </cell>
          <cell r="CD79" t="str">
            <v>M0000000</v>
          </cell>
          <cell r="CE79">
            <v>0</v>
          </cell>
          <cell r="CF79">
            <v>0</v>
          </cell>
        </row>
        <row r="80">
          <cell r="A80">
            <v>0</v>
          </cell>
          <cell r="B80">
            <v>0</v>
          </cell>
          <cell r="C80" t="str">
            <v>Estructuras prefabricadas</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row>
        <row r="81">
          <cell r="A81">
            <v>0</v>
          </cell>
          <cell r="B81">
            <v>0</v>
          </cell>
          <cell r="C81" t="str">
            <v>Provisión y Coloc. de Alcantarillas Premoldeadas de 1.00 x 1.00</v>
          </cell>
          <cell r="D81" t="str">
            <v>m</v>
          </cell>
          <cell r="E81">
            <v>0</v>
          </cell>
          <cell r="F81">
            <v>0</v>
          </cell>
          <cell r="G81">
            <v>5</v>
          </cell>
          <cell r="H81" t="str">
            <v>E99000HM</v>
          </cell>
          <cell r="I81">
            <v>1</v>
          </cell>
          <cell r="J81" t="str">
            <v>E1902044</v>
          </cell>
          <cell r="K81">
            <v>1</v>
          </cell>
          <cell r="L81" t="str">
            <v>E0405163</v>
          </cell>
          <cell r="M81">
            <v>1</v>
          </cell>
          <cell r="N81" t="str">
            <v>E0000000</v>
          </cell>
          <cell r="O81">
            <v>0</v>
          </cell>
          <cell r="P81" t="str">
            <v>E0000000</v>
          </cell>
          <cell r="Q81">
            <v>0</v>
          </cell>
          <cell r="R81" t="str">
            <v>E0000000</v>
          </cell>
          <cell r="S81">
            <v>0</v>
          </cell>
          <cell r="T81" t="str">
            <v>E0000000</v>
          </cell>
          <cell r="U81">
            <v>0</v>
          </cell>
          <cell r="V81" t="str">
            <v>E0000000</v>
          </cell>
          <cell r="W81">
            <v>0</v>
          </cell>
          <cell r="X81" t="str">
            <v>E0000000</v>
          </cell>
          <cell r="Y81">
            <v>0</v>
          </cell>
          <cell r="Z81" t="str">
            <v>E0000000</v>
          </cell>
          <cell r="AA81">
            <v>0</v>
          </cell>
          <cell r="AB81" t="str">
            <v>E0000000</v>
          </cell>
          <cell r="AC81">
            <v>0</v>
          </cell>
          <cell r="AD81" t="str">
            <v>E0000000</v>
          </cell>
          <cell r="AE81">
            <v>0</v>
          </cell>
          <cell r="AF81" t="str">
            <v>E0000000</v>
          </cell>
          <cell r="AG81">
            <v>0</v>
          </cell>
          <cell r="AH81" t="str">
            <v>E0000000</v>
          </cell>
          <cell r="AI81">
            <v>0</v>
          </cell>
          <cell r="AJ81">
            <v>8</v>
          </cell>
          <cell r="AK81">
            <v>80</v>
          </cell>
          <cell r="AL81" t="str">
            <v>M0320010</v>
          </cell>
          <cell r="AM81">
            <v>0.13</v>
          </cell>
          <cell r="AN81">
            <v>30</v>
          </cell>
          <cell r="AO81">
            <v>3</v>
          </cell>
          <cell r="AP81">
            <v>1</v>
          </cell>
          <cell r="AQ81">
            <v>5</v>
          </cell>
          <cell r="AR81">
            <v>10</v>
          </cell>
          <cell r="AS81" t="str">
            <v>LENTA01</v>
          </cell>
          <cell r="AT81">
            <v>1</v>
          </cell>
          <cell r="AU81">
            <v>2</v>
          </cell>
          <cell r="AV81" t="str">
            <v>LENTA011</v>
          </cell>
          <cell r="AW81">
            <v>0.08</v>
          </cell>
          <cell r="AX81">
            <v>0</v>
          </cell>
          <cell r="AY81" t="str">
            <v>M0000000</v>
          </cell>
          <cell r="AZ81">
            <v>0</v>
          </cell>
          <cell r="BA81">
            <v>0</v>
          </cell>
          <cell r="BB81" t="str">
            <v>M0000000</v>
          </cell>
          <cell r="BC81">
            <v>0</v>
          </cell>
          <cell r="BD81">
            <v>0</v>
          </cell>
          <cell r="BE81" t="str">
            <v>M0000000</v>
          </cell>
          <cell r="BF81">
            <v>0</v>
          </cell>
          <cell r="BG81">
            <v>0</v>
          </cell>
          <cell r="BH81" t="str">
            <v>M0000000</v>
          </cell>
          <cell r="BI81">
            <v>0</v>
          </cell>
          <cell r="BJ81">
            <v>0</v>
          </cell>
          <cell r="BK81" t="str">
            <v>M0000000</v>
          </cell>
          <cell r="BL81">
            <v>0</v>
          </cell>
          <cell r="BM81">
            <v>0</v>
          </cell>
          <cell r="BN81" t="str">
            <v>M0000000</v>
          </cell>
          <cell r="BO81">
            <v>0</v>
          </cell>
          <cell r="BP81">
            <v>0</v>
          </cell>
          <cell r="BQ81" t="str">
            <v>M0000000</v>
          </cell>
          <cell r="BR81">
            <v>0</v>
          </cell>
          <cell r="BS81">
            <v>0</v>
          </cell>
          <cell r="BT81" t="str">
            <v>M0000000</v>
          </cell>
          <cell r="BU81">
            <v>0</v>
          </cell>
          <cell r="BV81">
            <v>0</v>
          </cell>
          <cell r="BW81">
            <v>10</v>
          </cell>
          <cell r="BX81" t="str">
            <v>M0000000</v>
          </cell>
          <cell r="BY81">
            <v>0</v>
          </cell>
          <cell r="BZ81">
            <v>0</v>
          </cell>
          <cell r="CA81" t="str">
            <v>M0000000</v>
          </cell>
          <cell r="CB81">
            <v>0</v>
          </cell>
          <cell r="CC81">
            <v>0</v>
          </cell>
          <cell r="CD81" t="str">
            <v>M0000000</v>
          </cell>
          <cell r="CE81">
            <v>0</v>
          </cell>
          <cell r="CF81">
            <v>0</v>
          </cell>
        </row>
        <row r="82">
          <cell r="A82">
            <v>0</v>
          </cell>
          <cell r="B82">
            <v>0</v>
          </cell>
          <cell r="C82" t="str">
            <v>Provisión y Coloc. de Alcantarillas Premoldeadas de 2.00 x 0.80</v>
          </cell>
          <cell r="D82" t="str">
            <v>m</v>
          </cell>
          <cell r="E82">
            <v>0</v>
          </cell>
          <cell r="F82">
            <v>0</v>
          </cell>
          <cell r="G82">
            <v>5</v>
          </cell>
          <cell r="H82" t="str">
            <v>E99000HM</v>
          </cell>
          <cell r="I82">
            <v>1</v>
          </cell>
          <cell r="J82" t="str">
            <v>E1902044</v>
          </cell>
          <cell r="K82">
            <v>1</v>
          </cell>
          <cell r="L82" t="str">
            <v>E0405163</v>
          </cell>
          <cell r="M82">
            <v>1</v>
          </cell>
          <cell r="N82" t="str">
            <v>E0000000</v>
          </cell>
          <cell r="O82">
            <v>0</v>
          </cell>
          <cell r="P82" t="str">
            <v>E0000000</v>
          </cell>
          <cell r="Q82">
            <v>0</v>
          </cell>
          <cell r="R82" t="str">
            <v>E0000000</v>
          </cell>
          <cell r="S82">
            <v>0</v>
          </cell>
          <cell r="T82" t="str">
            <v>E0000000</v>
          </cell>
          <cell r="U82">
            <v>0</v>
          </cell>
          <cell r="V82" t="str">
            <v>E0000000</v>
          </cell>
          <cell r="W82">
            <v>0</v>
          </cell>
          <cell r="X82" t="str">
            <v>E0000000</v>
          </cell>
          <cell r="Y82">
            <v>0</v>
          </cell>
          <cell r="Z82" t="str">
            <v>E0000000</v>
          </cell>
          <cell r="AA82">
            <v>0</v>
          </cell>
          <cell r="AB82" t="str">
            <v>E0000000</v>
          </cell>
          <cell r="AC82">
            <v>0</v>
          </cell>
          <cell r="AD82" t="str">
            <v>E0000000</v>
          </cell>
          <cell r="AE82">
            <v>0</v>
          </cell>
          <cell r="AF82" t="str">
            <v>E0000000</v>
          </cell>
          <cell r="AG82">
            <v>0</v>
          </cell>
          <cell r="AH82" t="str">
            <v>E0000000</v>
          </cell>
          <cell r="AI82">
            <v>0</v>
          </cell>
          <cell r="AJ82">
            <v>8</v>
          </cell>
          <cell r="AK82">
            <v>80</v>
          </cell>
          <cell r="AL82" t="str">
            <v>M0320010</v>
          </cell>
          <cell r="AM82">
            <v>0.13</v>
          </cell>
          <cell r="AN82">
            <v>30</v>
          </cell>
          <cell r="AO82">
            <v>3</v>
          </cell>
          <cell r="AP82">
            <v>1</v>
          </cell>
          <cell r="AQ82">
            <v>5</v>
          </cell>
          <cell r="AR82">
            <v>10</v>
          </cell>
          <cell r="AS82" t="str">
            <v>LENTA02</v>
          </cell>
          <cell r="AT82">
            <v>1</v>
          </cell>
          <cell r="AU82">
            <v>2</v>
          </cell>
          <cell r="AV82" t="str">
            <v>LENTA012</v>
          </cell>
          <cell r="AW82">
            <v>0.15</v>
          </cell>
          <cell r="AX82">
            <v>0</v>
          </cell>
          <cell r="AY82" t="str">
            <v>M0000000</v>
          </cell>
          <cell r="AZ82">
            <v>0</v>
          </cell>
          <cell r="BA82">
            <v>0</v>
          </cell>
          <cell r="BB82" t="str">
            <v>M0000000</v>
          </cell>
          <cell r="BC82">
            <v>0</v>
          </cell>
          <cell r="BD82">
            <v>0</v>
          </cell>
          <cell r="BE82" t="str">
            <v>M0000000</v>
          </cell>
          <cell r="BF82">
            <v>0</v>
          </cell>
          <cell r="BG82">
            <v>0</v>
          </cell>
          <cell r="BH82" t="str">
            <v>M0000000</v>
          </cell>
          <cell r="BI82">
            <v>0</v>
          </cell>
          <cell r="BJ82">
            <v>0</v>
          </cell>
          <cell r="BK82" t="str">
            <v>M0000000</v>
          </cell>
          <cell r="BL82">
            <v>0</v>
          </cell>
          <cell r="BM82">
            <v>0</v>
          </cell>
          <cell r="BN82" t="str">
            <v>M0000000</v>
          </cell>
          <cell r="BO82">
            <v>0</v>
          </cell>
          <cell r="BP82">
            <v>0</v>
          </cell>
          <cell r="BQ82" t="str">
            <v>M0000000</v>
          </cell>
          <cell r="BR82">
            <v>0</v>
          </cell>
          <cell r="BS82">
            <v>0</v>
          </cell>
          <cell r="BT82" t="str">
            <v>M0000000</v>
          </cell>
          <cell r="BU82">
            <v>0</v>
          </cell>
          <cell r="BV82">
            <v>0</v>
          </cell>
          <cell r="BW82">
            <v>10</v>
          </cell>
          <cell r="BX82" t="str">
            <v>M0000000</v>
          </cell>
          <cell r="BY82">
            <v>0</v>
          </cell>
          <cell r="BZ82">
            <v>0</v>
          </cell>
          <cell r="CA82" t="str">
            <v>M0000000</v>
          </cell>
          <cell r="CB82">
            <v>0</v>
          </cell>
          <cell r="CC82">
            <v>0</v>
          </cell>
          <cell r="CD82" t="str">
            <v>M0000000</v>
          </cell>
          <cell r="CE82">
            <v>0</v>
          </cell>
          <cell r="CF82">
            <v>0</v>
          </cell>
        </row>
        <row r="83">
          <cell r="A83">
            <v>0</v>
          </cell>
          <cell r="B83">
            <v>0</v>
          </cell>
          <cell r="C83" t="str">
            <v>Provisión y Coloc. de Alcantarillas Premoldeadas de 2.00 x 1.20</v>
          </cell>
          <cell r="D83" t="str">
            <v>m</v>
          </cell>
          <cell r="E83">
            <v>0</v>
          </cell>
          <cell r="F83">
            <v>0</v>
          </cell>
          <cell r="G83">
            <v>4</v>
          </cell>
          <cell r="H83" t="str">
            <v>E99000HM</v>
          </cell>
          <cell r="I83">
            <v>1</v>
          </cell>
          <cell r="J83" t="str">
            <v>E1902044</v>
          </cell>
          <cell r="K83">
            <v>1</v>
          </cell>
          <cell r="L83" t="str">
            <v>E0405163</v>
          </cell>
          <cell r="M83">
            <v>1</v>
          </cell>
          <cell r="N83" t="str">
            <v>E0000000</v>
          </cell>
          <cell r="O83">
            <v>0</v>
          </cell>
          <cell r="P83" t="str">
            <v>E0000000</v>
          </cell>
          <cell r="Q83">
            <v>0</v>
          </cell>
          <cell r="R83" t="str">
            <v>E0000000</v>
          </cell>
          <cell r="S83">
            <v>0</v>
          </cell>
          <cell r="T83" t="str">
            <v>E0000000</v>
          </cell>
          <cell r="U83">
            <v>0</v>
          </cell>
          <cell r="V83" t="str">
            <v>E0000000</v>
          </cell>
          <cell r="W83">
            <v>0</v>
          </cell>
          <cell r="X83" t="str">
            <v>E0000000</v>
          </cell>
          <cell r="Y83">
            <v>0</v>
          </cell>
          <cell r="Z83" t="str">
            <v>E0000000</v>
          </cell>
          <cell r="AA83">
            <v>0</v>
          </cell>
          <cell r="AB83" t="str">
            <v>E0000000</v>
          </cell>
          <cell r="AC83">
            <v>0</v>
          </cell>
          <cell r="AD83" t="str">
            <v>E0000000</v>
          </cell>
          <cell r="AE83">
            <v>0</v>
          </cell>
          <cell r="AF83" t="str">
            <v>E0000000</v>
          </cell>
          <cell r="AG83">
            <v>0</v>
          </cell>
          <cell r="AH83" t="str">
            <v>E0000000</v>
          </cell>
          <cell r="AI83">
            <v>0</v>
          </cell>
          <cell r="AJ83">
            <v>8</v>
          </cell>
          <cell r="AK83">
            <v>80</v>
          </cell>
          <cell r="AL83" t="str">
            <v>M0320010</v>
          </cell>
          <cell r="AM83">
            <v>0.13</v>
          </cell>
          <cell r="AN83">
            <v>30</v>
          </cell>
          <cell r="AO83">
            <v>3</v>
          </cell>
          <cell r="AP83">
            <v>1</v>
          </cell>
          <cell r="AQ83">
            <v>5</v>
          </cell>
          <cell r="AR83">
            <v>10</v>
          </cell>
          <cell r="AS83" t="str">
            <v>LENTA03</v>
          </cell>
          <cell r="AT83">
            <v>1</v>
          </cell>
          <cell r="AU83">
            <v>2</v>
          </cell>
          <cell r="AV83" t="str">
            <v>LENTA013</v>
          </cell>
          <cell r="AW83">
            <v>0.08</v>
          </cell>
          <cell r="AX83">
            <v>0</v>
          </cell>
          <cell r="AY83" t="str">
            <v>M0000000</v>
          </cell>
          <cell r="AZ83">
            <v>0</v>
          </cell>
          <cell r="BA83">
            <v>0</v>
          </cell>
          <cell r="BB83" t="str">
            <v>M0000000</v>
          </cell>
          <cell r="BC83">
            <v>0</v>
          </cell>
          <cell r="BD83">
            <v>0</v>
          </cell>
          <cell r="BE83" t="str">
            <v>M0000000</v>
          </cell>
          <cell r="BF83">
            <v>0</v>
          </cell>
          <cell r="BG83">
            <v>0</v>
          </cell>
          <cell r="BH83" t="str">
            <v>M0000000</v>
          </cell>
          <cell r="BI83">
            <v>0</v>
          </cell>
          <cell r="BJ83">
            <v>0</v>
          </cell>
          <cell r="BK83" t="str">
            <v>M0000000</v>
          </cell>
          <cell r="BL83">
            <v>0</v>
          </cell>
          <cell r="BM83">
            <v>0</v>
          </cell>
          <cell r="BN83" t="str">
            <v>M0000000</v>
          </cell>
          <cell r="BO83">
            <v>0</v>
          </cell>
          <cell r="BP83">
            <v>0</v>
          </cell>
          <cell r="BQ83" t="str">
            <v>M0000000</v>
          </cell>
          <cell r="BR83">
            <v>0</v>
          </cell>
          <cell r="BS83">
            <v>0</v>
          </cell>
          <cell r="BT83" t="str">
            <v>M0000000</v>
          </cell>
          <cell r="BU83">
            <v>0</v>
          </cell>
          <cell r="BV83">
            <v>0</v>
          </cell>
          <cell r="BW83">
            <v>10</v>
          </cell>
          <cell r="BX83" t="str">
            <v>M0000000</v>
          </cell>
          <cell r="BY83">
            <v>0</v>
          </cell>
          <cell r="BZ83">
            <v>0</v>
          </cell>
          <cell r="CA83" t="str">
            <v>M0000000</v>
          </cell>
          <cell r="CB83">
            <v>0</v>
          </cell>
          <cell r="CC83">
            <v>0</v>
          </cell>
          <cell r="CD83" t="str">
            <v>M0000000</v>
          </cell>
          <cell r="CE83">
            <v>0</v>
          </cell>
          <cell r="CF83">
            <v>0</v>
          </cell>
        </row>
        <row r="84">
          <cell r="A84">
            <v>0</v>
          </cell>
          <cell r="B84">
            <v>0</v>
          </cell>
          <cell r="C84" t="str">
            <v>Provisión y Coloc. de Alcantarillas Premoldeadas de 2.00 x 1.50</v>
          </cell>
          <cell r="D84" t="str">
            <v>m</v>
          </cell>
          <cell r="E84">
            <v>0</v>
          </cell>
          <cell r="F84">
            <v>0</v>
          </cell>
          <cell r="G84">
            <v>3</v>
          </cell>
          <cell r="H84" t="str">
            <v>E99000HM</v>
          </cell>
          <cell r="I84">
            <v>1</v>
          </cell>
          <cell r="J84" t="str">
            <v>E1902044</v>
          </cell>
          <cell r="K84">
            <v>1</v>
          </cell>
          <cell r="L84" t="str">
            <v>E0405163</v>
          </cell>
          <cell r="M84">
            <v>1</v>
          </cell>
          <cell r="N84" t="str">
            <v>E0000000</v>
          </cell>
          <cell r="O84">
            <v>0</v>
          </cell>
          <cell r="P84" t="str">
            <v>E0000000</v>
          </cell>
          <cell r="Q84">
            <v>0</v>
          </cell>
          <cell r="R84" t="str">
            <v>E0000000</v>
          </cell>
          <cell r="S84">
            <v>0</v>
          </cell>
          <cell r="T84" t="str">
            <v>E0000000</v>
          </cell>
          <cell r="U84">
            <v>0</v>
          </cell>
          <cell r="V84" t="str">
            <v>E0000000</v>
          </cell>
          <cell r="W84">
            <v>0</v>
          </cell>
          <cell r="X84" t="str">
            <v>E0000000</v>
          </cell>
          <cell r="Y84">
            <v>0</v>
          </cell>
          <cell r="Z84" t="str">
            <v>E0000000</v>
          </cell>
          <cell r="AA84">
            <v>0</v>
          </cell>
          <cell r="AB84" t="str">
            <v>E0000000</v>
          </cell>
          <cell r="AC84">
            <v>0</v>
          </cell>
          <cell r="AD84" t="str">
            <v>E0000000</v>
          </cell>
          <cell r="AE84">
            <v>0</v>
          </cell>
          <cell r="AF84" t="str">
            <v>E0000000</v>
          </cell>
          <cell r="AG84">
            <v>0</v>
          </cell>
          <cell r="AH84" t="str">
            <v>E0000000</v>
          </cell>
          <cell r="AI84">
            <v>0</v>
          </cell>
          <cell r="AJ84">
            <v>8</v>
          </cell>
          <cell r="AK84">
            <v>80</v>
          </cell>
          <cell r="AL84" t="str">
            <v>M0320010</v>
          </cell>
          <cell r="AM84">
            <v>0.13</v>
          </cell>
          <cell r="AN84">
            <v>30</v>
          </cell>
          <cell r="AO84">
            <v>3</v>
          </cell>
          <cell r="AP84">
            <v>1</v>
          </cell>
          <cell r="AQ84">
            <v>5</v>
          </cell>
          <cell r="AR84">
            <v>10</v>
          </cell>
          <cell r="AS84" t="str">
            <v>LENTA04</v>
          </cell>
          <cell r="AT84">
            <v>1</v>
          </cell>
          <cell r="AU84">
            <v>2</v>
          </cell>
          <cell r="AV84" t="str">
            <v>LENTA014</v>
          </cell>
          <cell r="AW84">
            <v>7.0000000000000007E-2</v>
          </cell>
          <cell r="AX84">
            <v>0</v>
          </cell>
          <cell r="AY84" t="str">
            <v>M0000000</v>
          </cell>
          <cell r="AZ84">
            <v>0</v>
          </cell>
          <cell r="BA84">
            <v>0</v>
          </cell>
          <cell r="BB84" t="str">
            <v>M0000000</v>
          </cell>
          <cell r="BC84">
            <v>0</v>
          </cell>
          <cell r="BD84">
            <v>0</v>
          </cell>
          <cell r="BE84" t="str">
            <v>M0000000</v>
          </cell>
          <cell r="BF84">
            <v>0</v>
          </cell>
          <cell r="BG84">
            <v>0</v>
          </cell>
          <cell r="BH84" t="str">
            <v>M0000000</v>
          </cell>
          <cell r="BI84">
            <v>0</v>
          </cell>
          <cell r="BJ84">
            <v>0</v>
          </cell>
          <cell r="BK84" t="str">
            <v>M0000000</v>
          </cell>
          <cell r="BL84">
            <v>0</v>
          </cell>
          <cell r="BM84">
            <v>0</v>
          </cell>
          <cell r="BN84" t="str">
            <v>M0000000</v>
          </cell>
          <cell r="BO84">
            <v>0</v>
          </cell>
          <cell r="BP84">
            <v>0</v>
          </cell>
          <cell r="BQ84" t="str">
            <v>M0000000</v>
          </cell>
          <cell r="BR84">
            <v>0</v>
          </cell>
          <cell r="BS84">
            <v>0</v>
          </cell>
          <cell r="BT84" t="str">
            <v>M0000000</v>
          </cell>
          <cell r="BU84">
            <v>0</v>
          </cell>
          <cell r="BV84">
            <v>0</v>
          </cell>
          <cell r="BW84">
            <v>10</v>
          </cell>
          <cell r="BX84" t="str">
            <v>M0000000</v>
          </cell>
          <cell r="BY84">
            <v>0</v>
          </cell>
          <cell r="BZ84">
            <v>0</v>
          </cell>
          <cell r="CA84" t="str">
            <v>M0000000</v>
          </cell>
          <cell r="CB84">
            <v>0</v>
          </cell>
          <cell r="CC84">
            <v>0</v>
          </cell>
          <cell r="CD84" t="str">
            <v>M0000000</v>
          </cell>
          <cell r="CE84">
            <v>0</v>
          </cell>
          <cell r="CF84">
            <v>0</v>
          </cell>
        </row>
        <row r="85">
          <cell r="A85">
            <v>140</v>
          </cell>
          <cell r="B85" t="str">
            <v>23.1.a</v>
          </cell>
          <cell r="C85" t="str">
            <v>Caño de hormigón s/pl. tipo A-82.  Ø = 1,20 m</v>
          </cell>
          <cell r="D85" t="str">
            <v>m</v>
          </cell>
          <cell r="E85">
            <v>0</v>
          </cell>
          <cell r="F85">
            <v>0</v>
          </cell>
          <cell r="G85">
            <v>25</v>
          </cell>
          <cell r="H85" t="str">
            <v>E99000HM</v>
          </cell>
          <cell r="I85">
            <v>2</v>
          </cell>
          <cell r="J85" t="str">
            <v>E0405163</v>
          </cell>
          <cell r="K85">
            <v>1</v>
          </cell>
          <cell r="L85" t="str">
            <v>E1902044</v>
          </cell>
          <cell r="M85">
            <v>1</v>
          </cell>
          <cell r="N85" t="str">
            <v>E0000000</v>
          </cell>
          <cell r="O85">
            <v>0</v>
          </cell>
          <cell r="P85" t="str">
            <v>E0000000</v>
          </cell>
          <cell r="Q85">
            <v>0</v>
          </cell>
          <cell r="R85" t="str">
            <v>E0000000</v>
          </cell>
          <cell r="S85">
            <v>0</v>
          </cell>
          <cell r="T85" t="str">
            <v>E0000000</v>
          </cell>
          <cell r="U85">
            <v>0</v>
          </cell>
          <cell r="V85" t="str">
            <v>E0000000</v>
          </cell>
          <cell r="W85">
            <v>0</v>
          </cell>
          <cell r="X85" t="str">
            <v>E0000000</v>
          </cell>
          <cell r="Y85">
            <v>0</v>
          </cell>
          <cell r="Z85" t="str">
            <v>E0000000</v>
          </cell>
          <cell r="AA85">
            <v>0</v>
          </cell>
          <cell r="AB85" t="str">
            <v>E0000000</v>
          </cell>
          <cell r="AC85">
            <v>0</v>
          </cell>
          <cell r="AD85" t="str">
            <v>E0000000</v>
          </cell>
          <cell r="AE85">
            <v>0</v>
          </cell>
          <cell r="AF85" t="str">
            <v>E0000000</v>
          </cell>
          <cell r="AG85">
            <v>0</v>
          </cell>
          <cell r="AH85" t="str">
            <v>E0000000</v>
          </cell>
          <cell r="AI85">
            <v>0</v>
          </cell>
          <cell r="AJ85">
            <v>8</v>
          </cell>
          <cell r="AK85">
            <v>80</v>
          </cell>
          <cell r="AL85" t="str">
            <v>M0320010</v>
          </cell>
          <cell r="AM85">
            <v>0.13</v>
          </cell>
          <cell r="AN85">
            <v>30</v>
          </cell>
          <cell r="AO85">
            <v>3</v>
          </cell>
          <cell r="AP85">
            <v>0</v>
          </cell>
          <cell r="AQ85">
            <v>4</v>
          </cell>
          <cell r="AR85">
            <v>10</v>
          </cell>
          <cell r="AS85" t="str">
            <v>M05502114</v>
          </cell>
          <cell r="AT85">
            <v>1</v>
          </cell>
          <cell r="AU85">
            <v>0</v>
          </cell>
          <cell r="AV85" t="str">
            <v>M0000000</v>
          </cell>
          <cell r="AW85">
            <v>0</v>
          </cell>
          <cell r="AX85">
            <v>0</v>
          </cell>
          <cell r="AY85" t="str">
            <v>M0000000</v>
          </cell>
          <cell r="AZ85">
            <v>0</v>
          </cell>
          <cell r="BA85">
            <v>0</v>
          </cell>
          <cell r="BB85" t="str">
            <v>M0000000</v>
          </cell>
          <cell r="BC85">
            <v>0</v>
          </cell>
          <cell r="BD85">
            <v>0</v>
          </cell>
          <cell r="BE85" t="str">
            <v>M0000000</v>
          </cell>
          <cell r="BF85">
            <v>0</v>
          </cell>
          <cell r="BG85">
            <v>0</v>
          </cell>
          <cell r="BH85" t="str">
            <v>M0000000</v>
          </cell>
          <cell r="BI85">
            <v>0</v>
          </cell>
          <cell r="BJ85">
            <v>0</v>
          </cell>
          <cell r="BK85" t="str">
            <v>M0000000</v>
          </cell>
          <cell r="BL85">
            <v>0</v>
          </cell>
          <cell r="BM85">
            <v>0</v>
          </cell>
          <cell r="BN85" t="str">
            <v>M0000000</v>
          </cell>
          <cell r="BO85">
            <v>0</v>
          </cell>
          <cell r="BP85">
            <v>0</v>
          </cell>
          <cell r="BQ85" t="str">
            <v>M0000000</v>
          </cell>
          <cell r="BR85">
            <v>0</v>
          </cell>
          <cell r="BS85">
            <v>0</v>
          </cell>
          <cell r="BT85" t="str">
            <v>M0000000</v>
          </cell>
          <cell r="BU85">
            <v>0</v>
          </cell>
          <cell r="BV85">
            <v>0</v>
          </cell>
          <cell r="BW85">
            <v>0</v>
          </cell>
          <cell r="BX85" t="str">
            <v>M0000000</v>
          </cell>
          <cell r="BY85">
            <v>0</v>
          </cell>
          <cell r="BZ85">
            <v>0</v>
          </cell>
          <cell r="CA85" t="str">
            <v>M0000000</v>
          </cell>
          <cell r="CB85">
            <v>0</v>
          </cell>
          <cell r="CC85">
            <v>0</v>
          </cell>
          <cell r="CD85" t="str">
            <v>M0000000</v>
          </cell>
          <cell r="CE85">
            <v>0</v>
          </cell>
          <cell r="CF85">
            <v>0</v>
          </cell>
        </row>
        <row r="86">
          <cell r="A86">
            <v>141</v>
          </cell>
          <cell r="B86" t="str">
            <v>23.1.b</v>
          </cell>
          <cell r="C86" t="str">
            <v>Caño de hormigón s/pl. tipo A-82.  Ø = 1,00 m</v>
          </cell>
          <cell r="D86" t="str">
            <v>m</v>
          </cell>
          <cell r="E86">
            <v>0</v>
          </cell>
          <cell r="F86">
            <v>0</v>
          </cell>
          <cell r="G86">
            <v>30</v>
          </cell>
          <cell r="H86" t="str">
            <v>E99000HM</v>
          </cell>
          <cell r="I86">
            <v>2</v>
          </cell>
          <cell r="J86" t="str">
            <v>E0405163</v>
          </cell>
          <cell r="K86">
            <v>1</v>
          </cell>
          <cell r="L86" t="str">
            <v>E1902044</v>
          </cell>
          <cell r="M86">
            <v>1</v>
          </cell>
          <cell r="N86" t="str">
            <v>E0000000</v>
          </cell>
          <cell r="O86">
            <v>0</v>
          </cell>
          <cell r="P86" t="str">
            <v>E0000000</v>
          </cell>
          <cell r="Q86">
            <v>0</v>
          </cell>
          <cell r="R86" t="str">
            <v>E0000000</v>
          </cell>
          <cell r="S86">
            <v>0</v>
          </cell>
          <cell r="T86" t="str">
            <v>E0000000</v>
          </cell>
          <cell r="U86">
            <v>0</v>
          </cell>
          <cell r="V86" t="str">
            <v>E0000000</v>
          </cell>
          <cell r="W86">
            <v>0</v>
          </cell>
          <cell r="X86" t="str">
            <v>E0000000</v>
          </cell>
          <cell r="Y86">
            <v>0</v>
          </cell>
          <cell r="Z86" t="str">
            <v>E0000000</v>
          </cell>
          <cell r="AA86">
            <v>0</v>
          </cell>
          <cell r="AB86" t="str">
            <v>E0000000</v>
          </cell>
          <cell r="AC86">
            <v>0</v>
          </cell>
          <cell r="AD86" t="str">
            <v>E0000000</v>
          </cell>
          <cell r="AE86">
            <v>0</v>
          </cell>
          <cell r="AF86" t="str">
            <v>E0000000</v>
          </cell>
          <cell r="AG86">
            <v>0</v>
          </cell>
          <cell r="AH86" t="str">
            <v>E0000000</v>
          </cell>
          <cell r="AI86">
            <v>0</v>
          </cell>
          <cell r="AJ86">
            <v>8</v>
          </cell>
          <cell r="AK86">
            <v>80</v>
          </cell>
          <cell r="AL86" t="str">
            <v>M0320010</v>
          </cell>
          <cell r="AM86">
            <v>0.13</v>
          </cell>
          <cell r="AN86">
            <v>30</v>
          </cell>
          <cell r="AO86">
            <v>3</v>
          </cell>
          <cell r="AP86">
            <v>0</v>
          </cell>
          <cell r="AQ86">
            <v>4</v>
          </cell>
          <cell r="AR86">
            <v>10</v>
          </cell>
          <cell r="AS86" t="str">
            <v>M05502115</v>
          </cell>
          <cell r="AT86">
            <v>1</v>
          </cell>
          <cell r="AU86">
            <v>0</v>
          </cell>
          <cell r="AV86" t="str">
            <v>M0000000</v>
          </cell>
          <cell r="AW86">
            <v>0</v>
          </cell>
          <cell r="AX86">
            <v>0</v>
          </cell>
          <cell r="AY86" t="str">
            <v>M0000000</v>
          </cell>
          <cell r="AZ86">
            <v>0</v>
          </cell>
          <cell r="BA86">
            <v>0</v>
          </cell>
          <cell r="BB86" t="str">
            <v>M0000000</v>
          </cell>
          <cell r="BC86">
            <v>0</v>
          </cell>
          <cell r="BD86">
            <v>0</v>
          </cell>
          <cell r="BE86" t="str">
            <v>M0000000</v>
          </cell>
          <cell r="BF86">
            <v>0</v>
          </cell>
          <cell r="BG86">
            <v>0</v>
          </cell>
          <cell r="BH86" t="str">
            <v>M0000000</v>
          </cell>
          <cell r="BI86">
            <v>0</v>
          </cell>
          <cell r="BJ86">
            <v>0</v>
          </cell>
          <cell r="BK86" t="str">
            <v>M0000000</v>
          </cell>
          <cell r="BL86">
            <v>0</v>
          </cell>
          <cell r="BM86">
            <v>0</v>
          </cell>
          <cell r="BN86" t="str">
            <v>M0000000</v>
          </cell>
          <cell r="BO86">
            <v>0</v>
          </cell>
          <cell r="BP86">
            <v>0</v>
          </cell>
          <cell r="BQ86" t="str">
            <v>M0000000</v>
          </cell>
          <cell r="BR86">
            <v>0</v>
          </cell>
          <cell r="BS86">
            <v>0</v>
          </cell>
          <cell r="BT86" t="str">
            <v>M0000000</v>
          </cell>
          <cell r="BU86">
            <v>0</v>
          </cell>
          <cell r="BV86">
            <v>0</v>
          </cell>
          <cell r="BW86">
            <v>0</v>
          </cell>
          <cell r="BX86" t="str">
            <v>M0000000</v>
          </cell>
          <cell r="BY86">
            <v>0</v>
          </cell>
          <cell r="BZ86">
            <v>0</v>
          </cell>
          <cell r="CA86" t="str">
            <v>M0000000</v>
          </cell>
          <cell r="CB86">
            <v>0</v>
          </cell>
          <cell r="CC86">
            <v>0</v>
          </cell>
          <cell r="CD86" t="str">
            <v>M0000000</v>
          </cell>
          <cell r="CE86">
            <v>0</v>
          </cell>
          <cell r="CF86">
            <v>0</v>
          </cell>
        </row>
        <row r="87">
          <cell r="A87">
            <v>142</v>
          </cell>
          <cell r="B87" t="str">
            <v>23.1.c</v>
          </cell>
          <cell r="C87" t="str">
            <v>Caño de hormigón s/pl. tipo A-82.  Ø = 0,80 m</v>
          </cell>
          <cell r="D87" t="str">
            <v>m</v>
          </cell>
          <cell r="E87">
            <v>0</v>
          </cell>
          <cell r="F87">
            <v>0</v>
          </cell>
          <cell r="G87">
            <v>40</v>
          </cell>
          <cell r="H87" t="str">
            <v>E99000HM</v>
          </cell>
          <cell r="I87">
            <v>2</v>
          </cell>
          <cell r="J87" t="str">
            <v>E0405163</v>
          </cell>
          <cell r="K87">
            <v>1</v>
          </cell>
          <cell r="L87" t="str">
            <v>E1902044</v>
          </cell>
          <cell r="M87">
            <v>1</v>
          </cell>
          <cell r="N87" t="str">
            <v>E0000000</v>
          </cell>
          <cell r="O87">
            <v>0</v>
          </cell>
          <cell r="P87" t="str">
            <v>E0000000</v>
          </cell>
          <cell r="Q87">
            <v>0</v>
          </cell>
          <cell r="R87" t="str">
            <v>E0000000</v>
          </cell>
          <cell r="S87">
            <v>0</v>
          </cell>
          <cell r="T87" t="str">
            <v>E0000000</v>
          </cell>
          <cell r="U87">
            <v>0</v>
          </cell>
          <cell r="V87" t="str">
            <v>E0000000</v>
          </cell>
          <cell r="W87">
            <v>0</v>
          </cell>
          <cell r="X87" t="str">
            <v>E0000000</v>
          </cell>
          <cell r="Y87">
            <v>0</v>
          </cell>
          <cell r="Z87" t="str">
            <v>E0000000</v>
          </cell>
          <cell r="AA87">
            <v>0</v>
          </cell>
          <cell r="AB87" t="str">
            <v>E0000000</v>
          </cell>
          <cell r="AC87">
            <v>0</v>
          </cell>
          <cell r="AD87" t="str">
            <v>E0000000</v>
          </cell>
          <cell r="AE87">
            <v>0</v>
          </cell>
          <cell r="AF87" t="str">
            <v>E0000000</v>
          </cell>
          <cell r="AG87">
            <v>0</v>
          </cell>
          <cell r="AH87" t="str">
            <v>E0000000</v>
          </cell>
          <cell r="AI87">
            <v>0</v>
          </cell>
          <cell r="AJ87">
            <v>8</v>
          </cell>
          <cell r="AK87">
            <v>80</v>
          </cell>
          <cell r="AL87" t="str">
            <v>M0320010</v>
          </cell>
          <cell r="AM87">
            <v>0.13</v>
          </cell>
          <cell r="AN87">
            <v>30</v>
          </cell>
          <cell r="AO87">
            <v>3</v>
          </cell>
          <cell r="AP87">
            <v>0</v>
          </cell>
          <cell r="AQ87">
            <v>4</v>
          </cell>
          <cell r="AR87">
            <v>10</v>
          </cell>
          <cell r="AS87" t="str">
            <v>M05502116</v>
          </cell>
          <cell r="AT87">
            <v>1</v>
          </cell>
          <cell r="AU87">
            <v>0</v>
          </cell>
          <cell r="AV87" t="str">
            <v>M0000000</v>
          </cell>
          <cell r="AW87">
            <v>0</v>
          </cell>
          <cell r="AX87">
            <v>0</v>
          </cell>
          <cell r="AY87" t="str">
            <v>M0000000</v>
          </cell>
          <cell r="AZ87">
            <v>0</v>
          </cell>
          <cell r="BA87">
            <v>0</v>
          </cell>
          <cell r="BB87" t="str">
            <v>M0000000</v>
          </cell>
          <cell r="BC87">
            <v>0</v>
          </cell>
          <cell r="BD87">
            <v>0</v>
          </cell>
          <cell r="BE87" t="str">
            <v>M0000000</v>
          </cell>
          <cell r="BF87">
            <v>0</v>
          </cell>
          <cell r="BG87">
            <v>0</v>
          </cell>
          <cell r="BH87" t="str">
            <v>M0000000</v>
          </cell>
          <cell r="BI87">
            <v>0</v>
          </cell>
          <cell r="BJ87">
            <v>0</v>
          </cell>
          <cell r="BK87" t="str">
            <v>M0000000</v>
          </cell>
          <cell r="BL87">
            <v>0</v>
          </cell>
          <cell r="BM87">
            <v>0</v>
          </cell>
          <cell r="BN87" t="str">
            <v>M0000000</v>
          </cell>
          <cell r="BO87">
            <v>0</v>
          </cell>
          <cell r="BP87">
            <v>0</v>
          </cell>
          <cell r="BQ87" t="str">
            <v>M0000000</v>
          </cell>
          <cell r="BR87">
            <v>0</v>
          </cell>
          <cell r="BS87">
            <v>0</v>
          </cell>
          <cell r="BT87" t="str">
            <v>M0000000</v>
          </cell>
          <cell r="BU87">
            <v>0</v>
          </cell>
          <cell r="BV87">
            <v>0</v>
          </cell>
          <cell r="BW87">
            <v>0</v>
          </cell>
          <cell r="BX87" t="str">
            <v>M0000000</v>
          </cell>
          <cell r="BY87">
            <v>0</v>
          </cell>
          <cell r="BZ87">
            <v>0</v>
          </cell>
          <cell r="CA87" t="str">
            <v>M0000000</v>
          </cell>
          <cell r="CB87">
            <v>0</v>
          </cell>
          <cell r="CC87">
            <v>0</v>
          </cell>
          <cell r="CD87" t="str">
            <v>M0000000</v>
          </cell>
          <cell r="CE87">
            <v>0</v>
          </cell>
          <cell r="CF87">
            <v>0</v>
          </cell>
        </row>
        <row r="88">
          <cell r="A88">
            <v>143</v>
          </cell>
          <cell r="B88" t="str">
            <v>23.1.d</v>
          </cell>
          <cell r="C88" t="str">
            <v>Caño de hormigón s/pl. tipo A-82.  Ø = 0,60 m</v>
          </cell>
          <cell r="D88" t="str">
            <v>m</v>
          </cell>
          <cell r="E88">
            <v>0</v>
          </cell>
          <cell r="F88">
            <v>0</v>
          </cell>
          <cell r="G88">
            <v>45</v>
          </cell>
          <cell r="H88" t="str">
            <v>E99000HM</v>
          </cell>
          <cell r="I88">
            <v>2</v>
          </cell>
          <cell r="J88" t="str">
            <v>E0405163</v>
          </cell>
          <cell r="K88">
            <v>1</v>
          </cell>
          <cell r="L88" t="str">
            <v>E1902044</v>
          </cell>
          <cell r="M88">
            <v>1</v>
          </cell>
          <cell r="N88" t="str">
            <v>E0000000</v>
          </cell>
          <cell r="O88">
            <v>0</v>
          </cell>
          <cell r="P88" t="str">
            <v>E0000000</v>
          </cell>
          <cell r="Q88">
            <v>0</v>
          </cell>
          <cell r="R88" t="str">
            <v>E0000000</v>
          </cell>
          <cell r="S88">
            <v>0</v>
          </cell>
          <cell r="T88" t="str">
            <v>E0000000</v>
          </cell>
          <cell r="U88">
            <v>0</v>
          </cell>
          <cell r="V88" t="str">
            <v>E0000000</v>
          </cell>
          <cell r="W88">
            <v>0</v>
          </cell>
          <cell r="X88" t="str">
            <v>E0000000</v>
          </cell>
          <cell r="Y88">
            <v>0</v>
          </cell>
          <cell r="Z88" t="str">
            <v>E0000000</v>
          </cell>
          <cell r="AA88">
            <v>0</v>
          </cell>
          <cell r="AB88" t="str">
            <v>E0000000</v>
          </cell>
          <cell r="AC88">
            <v>0</v>
          </cell>
          <cell r="AD88" t="str">
            <v>E0000000</v>
          </cell>
          <cell r="AE88">
            <v>0</v>
          </cell>
          <cell r="AF88" t="str">
            <v>E0000000</v>
          </cell>
          <cell r="AG88">
            <v>0</v>
          </cell>
          <cell r="AH88" t="str">
            <v>E0000000</v>
          </cell>
          <cell r="AI88">
            <v>0</v>
          </cell>
          <cell r="AJ88">
            <v>8</v>
          </cell>
          <cell r="AK88">
            <v>80</v>
          </cell>
          <cell r="AL88" t="str">
            <v>M0320010</v>
          </cell>
          <cell r="AM88">
            <v>0.13</v>
          </cell>
          <cell r="AN88">
            <v>30</v>
          </cell>
          <cell r="AO88">
            <v>3</v>
          </cell>
          <cell r="AP88">
            <v>0</v>
          </cell>
          <cell r="AQ88">
            <v>4</v>
          </cell>
          <cell r="AR88">
            <v>10</v>
          </cell>
          <cell r="AS88" t="str">
            <v>M05502119</v>
          </cell>
          <cell r="AT88">
            <v>1</v>
          </cell>
          <cell r="AU88">
            <v>0</v>
          </cell>
          <cell r="AV88" t="str">
            <v>M0000000</v>
          </cell>
          <cell r="AW88">
            <v>0</v>
          </cell>
          <cell r="AX88">
            <v>0</v>
          </cell>
          <cell r="AY88" t="str">
            <v>M0000000</v>
          </cell>
          <cell r="AZ88">
            <v>0</v>
          </cell>
          <cell r="BA88">
            <v>0</v>
          </cell>
          <cell r="BB88" t="str">
            <v>M0000000</v>
          </cell>
          <cell r="BC88">
            <v>0</v>
          </cell>
          <cell r="BD88">
            <v>0</v>
          </cell>
          <cell r="BE88" t="str">
            <v>M0000000</v>
          </cell>
          <cell r="BF88">
            <v>0</v>
          </cell>
          <cell r="BG88">
            <v>0</v>
          </cell>
          <cell r="BH88" t="str">
            <v>M0000000</v>
          </cell>
          <cell r="BI88">
            <v>0</v>
          </cell>
          <cell r="BJ88">
            <v>0</v>
          </cell>
          <cell r="BK88" t="str">
            <v>M0000000</v>
          </cell>
          <cell r="BL88">
            <v>0</v>
          </cell>
          <cell r="BM88">
            <v>0</v>
          </cell>
          <cell r="BN88" t="str">
            <v>M0000000</v>
          </cell>
          <cell r="BO88">
            <v>0</v>
          </cell>
          <cell r="BP88">
            <v>0</v>
          </cell>
          <cell r="BQ88" t="str">
            <v>M0000000</v>
          </cell>
          <cell r="BR88">
            <v>0</v>
          </cell>
          <cell r="BS88">
            <v>0</v>
          </cell>
          <cell r="BT88" t="str">
            <v>M0000000</v>
          </cell>
          <cell r="BU88">
            <v>0</v>
          </cell>
          <cell r="BV88">
            <v>0</v>
          </cell>
          <cell r="BW88">
            <v>0</v>
          </cell>
          <cell r="BX88" t="str">
            <v>M0000000</v>
          </cell>
          <cell r="BY88">
            <v>0</v>
          </cell>
          <cell r="BZ88">
            <v>0</v>
          </cell>
          <cell r="CA88" t="str">
            <v>M0000000</v>
          </cell>
          <cell r="CB88">
            <v>0</v>
          </cell>
          <cell r="CC88">
            <v>0</v>
          </cell>
          <cell r="CD88" t="str">
            <v>M0000000</v>
          </cell>
          <cell r="CE88">
            <v>0</v>
          </cell>
          <cell r="CF88">
            <v>0</v>
          </cell>
        </row>
        <row r="89">
          <cell r="A89">
            <v>144</v>
          </cell>
          <cell r="B89" t="str">
            <v>23.2</v>
          </cell>
          <cell r="C89" t="str">
            <v>Construcción de cabecera y alas de hormigón s/pl. tipo H-2993</v>
          </cell>
          <cell r="D89" t="str">
            <v>u</v>
          </cell>
          <cell r="E89">
            <v>0</v>
          </cell>
          <cell r="F89">
            <v>0</v>
          </cell>
          <cell r="G89">
            <v>5</v>
          </cell>
          <cell r="H89" t="str">
            <v>E99000HM</v>
          </cell>
          <cell r="I89">
            <v>2</v>
          </cell>
          <cell r="J89" t="str">
            <v>E0405163</v>
          </cell>
          <cell r="K89">
            <v>1</v>
          </cell>
          <cell r="L89" t="str">
            <v>E1902044</v>
          </cell>
          <cell r="M89">
            <v>1</v>
          </cell>
          <cell r="N89" t="str">
            <v>E0000000</v>
          </cell>
          <cell r="O89">
            <v>0</v>
          </cell>
          <cell r="P89" t="str">
            <v>E0000000</v>
          </cell>
          <cell r="Q89">
            <v>0</v>
          </cell>
          <cell r="R89" t="str">
            <v>E0000000</v>
          </cell>
          <cell r="S89">
            <v>0</v>
          </cell>
          <cell r="T89" t="str">
            <v>E0000000</v>
          </cell>
          <cell r="U89">
            <v>0</v>
          </cell>
          <cell r="V89" t="str">
            <v>E0000000</v>
          </cell>
          <cell r="W89">
            <v>0</v>
          </cell>
          <cell r="X89" t="str">
            <v>E0000000</v>
          </cell>
          <cell r="Y89">
            <v>0</v>
          </cell>
          <cell r="Z89" t="str">
            <v>E0000000</v>
          </cell>
          <cell r="AA89">
            <v>0</v>
          </cell>
          <cell r="AB89" t="str">
            <v>E0000000</v>
          </cell>
          <cell r="AC89">
            <v>0</v>
          </cell>
          <cell r="AD89" t="str">
            <v>E0000000</v>
          </cell>
          <cell r="AE89">
            <v>0</v>
          </cell>
          <cell r="AF89" t="str">
            <v>E0000000</v>
          </cell>
          <cell r="AG89">
            <v>0</v>
          </cell>
          <cell r="AH89" t="str">
            <v>E0000000</v>
          </cell>
          <cell r="AI89">
            <v>0</v>
          </cell>
          <cell r="AJ89">
            <v>8</v>
          </cell>
          <cell r="AK89">
            <v>80</v>
          </cell>
          <cell r="AL89" t="str">
            <v>M0320010</v>
          </cell>
          <cell r="AM89">
            <v>0.13</v>
          </cell>
          <cell r="AN89">
            <v>30</v>
          </cell>
          <cell r="AO89">
            <v>3</v>
          </cell>
          <cell r="AP89">
            <v>0</v>
          </cell>
          <cell r="AQ89">
            <v>4</v>
          </cell>
          <cell r="AR89">
            <v>10</v>
          </cell>
          <cell r="AS89" t="str">
            <v>M0550222</v>
          </cell>
          <cell r="AT89">
            <v>1</v>
          </cell>
          <cell r="AU89">
            <v>0</v>
          </cell>
          <cell r="AV89" t="str">
            <v>M0000000</v>
          </cell>
          <cell r="AW89">
            <v>0</v>
          </cell>
          <cell r="AX89">
            <v>0</v>
          </cell>
          <cell r="AY89" t="str">
            <v>M0000000</v>
          </cell>
          <cell r="AZ89">
            <v>0</v>
          </cell>
          <cell r="BA89">
            <v>0</v>
          </cell>
          <cell r="BB89" t="str">
            <v>M0000000</v>
          </cell>
          <cell r="BC89">
            <v>0</v>
          </cell>
          <cell r="BD89">
            <v>0</v>
          </cell>
          <cell r="BE89" t="str">
            <v>M0000000</v>
          </cell>
          <cell r="BF89">
            <v>0</v>
          </cell>
          <cell r="BG89">
            <v>0</v>
          </cell>
          <cell r="BH89" t="str">
            <v>M0000000</v>
          </cell>
          <cell r="BI89">
            <v>0</v>
          </cell>
          <cell r="BJ89">
            <v>0</v>
          </cell>
          <cell r="BK89" t="str">
            <v>M0000000</v>
          </cell>
          <cell r="BL89">
            <v>0</v>
          </cell>
          <cell r="BM89">
            <v>0</v>
          </cell>
          <cell r="BN89" t="str">
            <v>M0000000</v>
          </cell>
          <cell r="BO89">
            <v>0</v>
          </cell>
          <cell r="BP89">
            <v>0</v>
          </cell>
          <cell r="BQ89" t="str">
            <v>M0000000</v>
          </cell>
          <cell r="BR89">
            <v>0</v>
          </cell>
          <cell r="BS89">
            <v>0</v>
          </cell>
          <cell r="BT89" t="str">
            <v>M0000000</v>
          </cell>
          <cell r="BU89">
            <v>0</v>
          </cell>
          <cell r="BV89">
            <v>0</v>
          </cell>
          <cell r="BW89">
            <v>0</v>
          </cell>
          <cell r="BX89" t="str">
            <v>M0000000</v>
          </cell>
          <cell r="BY89">
            <v>0</v>
          </cell>
          <cell r="BZ89">
            <v>0</v>
          </cell>
          <cell r="CA89" t="str">
            <v>M0000000</v>
          </cell>
          <cell r="CB89">
            <v>0</v>
          </cell>
          <cell r="CC89">
            <v>0</v>
          </cell>
          <cell r="CD89" t="str">
            <v>M0000000</v>
          </cell>
          <cell r="CE89">
            <v>0</v>
          </cell>
          <cell r="CF89">
            <v>0</v>
          </cell>
        </row>
        <row r="90">
          <cell r="A90">
            <v>0</v>
          </cell>
          <cell r="B90">
            <v>0</v>
          </cell>
          <cell r="C90" t="str">
            <v>Excavaciones</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row>
        <row r="91">
          <cell r="A91">
            <v>0</v>
          </cell>
          <cell r="B91">
            <v>0</v>
          </cell>
          <cell r="C91" t="str">
            <v>Excavación no clasificada</v>
          </cell>
          <cell r="D91" t="str">
            <v>m3</v>
          </cell>
          <cell r="E91">
            <v>0</v>
          </cell>
          <cell r="F91">
            <v>0</v>
          </cell>
          <cell r="G91">
            <v>500</v>
          </cell>
          <cell r="H91" t="str">
            <v>E2000020</v>
          </cell>
          <cell r="I91">
            <v>1</v>
          </cell>
          <cell r="J91" t="str">
            <v>E99000HM</v>
          </cell>
          <cell r="K91">
            <v>1</v>
          </cell>
          <cell r="L91" t="str">
            <v>E0000000</v>
          </cell>
          <cell r="M91">
            <v>0</v>
          </cell>
          <cell r="N91" t="str">
            <v>E0000000</v>
          </cell>
          <cell r="O91">
            <v>0</v>
          </cell>
          <cell r="P91" t="str">
            <v>E0000000</v>
          </cell>
          <cell r="Q91">
            <v>0</v>
          </cell>
          <cell r="R91" t="str">
            <v>E0000000</v>
          </cell>
          <cell r="S91">
            <v>0</v>
          </cell>
          <cell r="T91" t="str">
            <v>E0000000</v>
          </cell>
          <cell r="U91">
            <v>0</v>
          </cell>
          <cell r="V91" t="str">
            <v>E0000000</v>
          </cell>
          <cell r="W91">
            <v>0</v>
          </cell>
          <cell r="X91" t="str">
            <v>E0000000</v>
          </cell>
          <cell r="Y91">
            <v>0</v>
          </cell>
          <cell r="Z91" t="str">
            <v>E0000000</v>
          </cell>
          <cell r="AA91">
            <v>0</v>
          </cell>
          <cell r="AB91" t="str">
            <v>E0000000</v>
          </cell>
          <cell r="AC91">
            <v>0</v>
          </cell>
          <cell r="AD91" t="str">
            <v>E0000000</v>
          </cell>
          <cell r="AE91">
            <v>0</v>
          </cell>
          <cell r="AF91" t="str">
            <v>E0000000</v>
          </cell>
          <cell r="AG91">
            <v>0</v>
          </cell>
          <cell r="AH91" t="str">
            <v>E0000000</v>
          </cell>
          <cell r="AI91">
            <v>0</v>
          </cell>
          <cell r="AJ91">
            <v>8</v>
          </cell>
          <cell r="AK91">
            <v>80</v>
          </cell>
          <cell r="AL91" t="str">
            <v>M0320010</v>
          </cell>
          <cell r="AM91">
            <v>0.13</v>
          </cell>
          <cell r="AN91">
            <v>30</v>
          </cell>
          <cell r="AO91">
            <v>1</v>
          </cell>
          <cell r="AP91">
            <v>0</v>
          </cell>
          <cell r="AQ91">
            <v>3</v>
          </cell>
          <cell r="AR91">
            <v>10</v>
          </cell>
          <cell r="AS91" t="str">
            <v>M0000000</v>
          </cell>
          <cell r="AT91">
            <v>0</v>
          </cell>
          <cell r="AU91">
            <v>0</v>
          </cell>
          <cell r="AV91" t="str">
            <v>M0000000</v>
          </cell>
          <cell r="AW91">
            <v>0</v>
          </cell>
          <cell r="AX91">
            <v>0</v>
          </cell>
          <cell r="AY91" t="str">
            <v>M0000000</v>
          </cell>
          <cell r="AZ91">
            <v>0</v>
          </cell>
          <cell r="BA91">
            <v>0</v>
          </cell>
          <cell r="BB91" t="str">
            <v>M0000000</v>
          </cell>
          <cell r="BC91">
            <v>0</v>
          </cell>
          <cell r="BD91">
            <v>0</v>
          </cell>
          <cell r="BE91" t="str">
            <v>M0000000</v>
          </cell>
          <cell r="BF91">
            <v>0</v>
          </cell>
          <cell r="BG91">
            <v>0</v>
          </cell>
          <cell r="BH91" t="str">
            <v>M0000000</v>
          </cell>
          <cell r="BI91">
            <v>0</v>
          </cell>
          <cell r="BJ91">
            <v>0</v>
          </cell>
          <cell r="BK91" t="str">
            <v>M0000000</v>
          </cell>
          <cell r="BL91">
            <v>0</v>
          </cell>
          <cell r="BM91">
            <v>0</v>
          </cell>
          <cell r="BN91" t="str">
            <v>M0000000</v>
          </cell>
          <cell r="BO91">
            <v>0</v>
          </cell>
          <cell r="BP91">
            <v>0</v>
          </cell>
          <cell r="BQ91" t="str">
            <v>M0000000</v>
          </cell>
          <cell r="BR91">
            <v>0</v>
          </cell>
          <cell r="BS91">
            <v>0</v>
          </cell>
          <cell r="BT91" t="str">
            <v>M0000000</v>
          </cell>
          <cell r="BU91">
            <v>0</v>
          </cell>
          <cell r="BV91">
            <v>0</v>
          </cell>
          <cell r="BW91">
            <v>0</v>
          </cell>
          <cell r="BX91" t="str">
            <v>M0000000</v>
          </cell>
          <cell r="BY91">
            <v>0</v>
          </cell>
          <cell r="BZ91">
            <v>0</v>
          </cell>
          <cell r="CA91" t="str">
            <v>M0000000</v>
          </cell>
          <cell r="CB91">
            <v>0</v>
          </cell>
          <cell r="CC91">
            <v>0</v>
          </cell>
          <cell r="CD91" t="str">
            <v>M0000000</v>
          </cell>
          <cell r="CE91">
            <v>0</v>
          </cell>
          <cell r="CF91">
            <v>0</v>
          </cell>
        </row>
        <row r="92">
          <cell r="A92">
            <v>0</v>
          </cell>
          <cell r="B92">
            <v>0</v>
          </cell>
          <cell r="C92" t="str">
            <v>Excavación para apertura de caja</v>
          </cell>
          <cell r="D92" t="str">
            <v>m3</v>
          </cell>
          <cell r="E92">
            <v>0</v>
          </cell>
          <cell r="F92">
            <v>0</v>
          </cell>
          <cell r="G92">
            <v>350</v>
          </cell>
          <cell r="H92" t="str">
            <v>E2000020</v>
          </cell>
          <cell r="I92">
            <v>1</v>
          </cell>
          <cell r="J92" t="str">
            <v>E3201010</v>
          </cell>
          <cell r="K92">
            <v>1</v>
          </cell>
          <cell r="L92" t="str">
            <v>E3701015</v>
          </cell>
          <cell r="M92">
            <v>1</v>
          </cell>
          <cell r="N92" t="str">
            <v>E99000HM</v>
          </cell>
          <cell r="O92">
            <v>1</v>
          </cell>
          <cell r="P92" t="str">
            <v>E0000000</v>
          </cell>
          <cell r="Q92">
            <v>0</v>
          </cell>
          <cell r="R92" t="str">
            <v>E0000000</v>
          </cell>
          <cell r="S92">
            <v>0</v>
          </cell>
          <cell r="T92" t="str">
            <v>E0000000</v>
          </cell>
          <cell r="U92">
            <v>0</v>
          </cell>
          <cell r="V92" t="str">
            <v>E0000000</v>
          </cell>
          <cell r="W92">
            <v>0</v>
          </cell>
          <cell r="X92" t="str">
            <v>E0000000</v>
          </cell>
          <cell r="Y92">
            <v>0</v>
          </cell>
          <cell r="Z92" t="str">
            <v>E0000000</v>
          </cell>
          <cell r="AA92">
            <v>0</v>
          </cell>
          <cell r="AB92" t="str">
            <v>E0000000</v>
          </cell>
          <cell r="AC92">
            <v>0</v>
          </cell>
          <cell r="AD92" t="str">
            <v>E0000000</v>
          </cell>
          <cell r="AE92">
            <v>0</v>
          </cell>
          <cell r="AF92" t="str">
            <v>E0000000</v>
          </cell>
          <cell r="AG92">
            <v>0</v>
          </cell>
          <cell r="AH92" t="str">
            <v>E0000000</v>
          </cell>
          <cell r="AI92">
            <v>0</v>
          </cell>
          <cell r="AJ92">
            <v>8</v>
          </cell>
          <cell r="AK92">
            <v>80</v>
          </cell>
          <cell r="AL92" t="str">
            <v>M0320010</v>
          </cell>
          <cell r="AM92">
            <v>0.13</v>
          </cell>
          <cell r="AN92">
            <v>30</v>
          </cell>
          <cell r="AO92">
            <v>3</v>
          </cell>
          <cell r="AP92">
            <v>0</v>
          </cell>
          <cell r="AQ92">
            <v>1</v>
          </cell>
          <cell r="AR92">
            <v>10</v>
          </cell>
          <cell r="AS92" t="str">
            <v>M0000000</v>
          </cell>
          <cell r="AT92">
            <v>0</v>
          </cell>
          <cell r="AU92">
            <v>0</v>
          </cell>
          <cell r="AV92" t="str">
            <v>M0000000</v>
          </cell>
          <cell r="AW92">
            <v>0</v>
          </cell>
          <cell r="AX92">
            <v>0</v>
          </cell>
          <cell r="AY92" t="str">
            <v>M0000000</v>
          </cell>
          <cell r="AZ92">
            <v>0</v>
          </cell>
          <cell r="BA92">
            <v>0</v>
          </cell>
          <cell r="BB92" t="str">
            <v>M0000000</v>
          </cell>
          <cell r="BC92">
            <v>0</v>
          </cell>
          <cell r="BD92">
            <v>0</v>
          </cell>
          <cell r="BE92" t="str">
            <v>M0000000</v>
          </cell>
          <cell r="BF92">
            <v>0</v>
          </cell>
          <cell r="BG92">
            <v>0</v>
          </cell>
          <cell r="BH92" t="str">
            <v>M0000000</v>
          </cell>
          <cell r="BI92">
            <v>0</v>
          </cell>
          <cell r="BJ92">
            <v>0</v>
          </cell>
          <cell r="BK92" t="str">
            <v>M0000000</v>
          </cell>
          <cell r="BL92">
            <v>0</v>
          </cell>
          <cell r="BM92">
            <v>0</v>
          </cell>
          <cell r="BN92" t="str">
            <v>M0000000</v>
          </cell>
          <cell r="BO92">
            <v>0</v>
          </cell>
          <cell r="BP92">
            <v>0</v>
          </cell>
          <cell r="BQ92" t="str">
            <v>M0000000</v>
          </cell>
          <cell r="BR92">
            <v>0</v>
          </cell>
          <cell r="BS92">
            <v>0</v>
          </cell>
          <cell r="BT92" t="str">
            <v>M0000000</v>
          </cell>
          <cell r="BU92">
            <v>0</v>
          </cell>
          <cell r="BV92">
            <v>0</v>
          </cell>
          <cell r="BW92">
            <v>0</v>
          </cell>
          <cell r="BX92" t="str">
            <v>M0000000</v>
          </cell>
          <cell r="BY92">
            <v>0</v>
          </cell>
          <cell r="BZ92">
            <v>0</v>
          </cell>
          <cell r="CA92" t="str">
            <v>M0000000</v>
          </cell>
          <cell r="CB92">
            <v>0</v>
          </cell>
          <cell r="CC92">
            <v>0</v>
          </cell>
          <cell r="CD92" t="str">
            <v>M0000000</v>
          </cell>
          <cell r="CE92">
            <v>0</v>
          </cell>
          <cell r="CF92">
            <v>0</v>
          </cell>
        </row>
        <row r="93">
          <cell r="A93">
            <v>0</v>
          </cell>
          <cell r="B93">
            <v>0</v>
          </cell>
          <cell r="C93" t="str">
            <v>Excavación para apertura de caja (c/preparación de subrasante)</v>
          </cell>
          <cell r="D93" t="str">
            <v>m3</v>
          </cell>
          <cell r="E93">
            <v>0</v>
          </cell>
          <cell r="F93">
            <v>0</v>
          </cell>
          <cell r="G93">
            <v>350</v>
          </cell>
          <cell r="H93" t="str">
            <v>E1400048</v>
          </cell>
          <cell r="I93">
            <v>1</v>
          </cell>
          <cell r="J93" t="str">
            <v>E2000020</v>
          </cell>
          <cell r="K93">
            <v>1</v>
          </cell>
          <cell r="L93" t="str">
            <v>E3201010</v>
          </cell>
          <cell r="M93">
            <v>1</v>
          </cell>
          <cell r="N93" t="str">
            <v>E3701015</v>
          </cell>
          <cell r="O93">
            <v>1</v>
          </cell>
          <cell r="P93" t="str">
            <v>E99000HM</v>
          </cell>
          <cell r="Q93">
            <v>1</v>
          </cell>
          <cell r="R93" t="str">
            <v>E0000000</v>
          </cell>
          <cell r="S93">
            <v>0</v>
          </cell>
          <cell r="T93" t="str">
            <v>E0000000</v>
          </cell>
          <cell r="U93">
            <v>0</v>
          </cell>
          <cell r="V93" t="str">
            <v>E0000000</v>
          </cell>
          <cell r="W93">
            <v>0</v>
          </cell>
          <cell r="X93" t="str">
            <v>E0000000</v>
          </cell>
          <cell r="Y93">
            <v>0</v>
          </cell>
          <cell r="Z93" t="str">
            <v>E0000000</v>
          </cell>
          <cell r="AA93">
            <v>0</v>
          </cell>
          <cell r="AB93" t="str">
            <v>E0000000</v>
          </cell>
          <cell r="AC93">
            <v>0</v>
          </cell>
          <cell r="AD93" t="str">
            <v>E0000000</v>
          </cell>
          <cell r="AE93">
            <v>0</v>
          </cell>
          <cell r="AF93" t="str">
            <v>E0000000</v>
          </cell>
          <cell r="AG93">
            <v>0</v>
          </cell>
          <cell r="AH93" t="str">
            <v>E0000000</v>
          </cell>
          <cell r="AI93">
            <v>0</v>
          </cell>
          <cell r="AJ93">
            <v>8</v>
          </cell>
          <cell r="AK93">
            <v>80</v>
          </cell>
          <cell r="AL93" t="str">
            <v>M0320010</v>
          </cell>
          <cell r="AM93">
            <v>0.13</v>
          </cell>
          <cell r="AN93">
            <v>30</v>
          </cell>
          <cell r="AO93">
            <v>2</v>
          </cell>
          <cell r="AP93">
            <v>2</v>
          </cell>
          <cell r="AQ93">
            <v>3</v>
          </cell>
          <cell r="AR93">
            <v>10</v>
          </cell>
          <cell r="AS93" t="str">
            <v>M0140050</v>
          </cell>
          <cell r="AT93">
            <v>1.7000000000000001E-2</v>
          </cell>
          <cell r="AU93">
            <v>5</v>
          </cell>
          <cell r="AV93" t="str">
            <v>M0000000</v>
          </cell>
          <cell r="AW93">
            <v>0</v>
          </cell>
          <cell r="AX93">
            <v>0</v>
          </cell>
          <cell r="AY93" t="str">
            <v>M0000000</v>
          </cell>
          <cell r="AZ93">
            <v>0</v>
          </cell>
          <cell r="BA93">
            <v>0</v>
          </cell>
          <cell r="BB93" t="str">
            <v>M0000000</v>
          </cell>
          <cell r="BC93">
            <v>0</v>
          </cell>
          <cell r="BD93">
            <v>0</v>
          </cell>
          <cell r="BE93" t="str">
            <v>M0000000</v>
          </cell>
          <cell r="BF93">
            <v>0</v>
          </cell>
          <cell r="BG93">
            <v>0</v>
          </cell>
          <cell r="BH93" t="str">
            <v>M0000000</v>
          </cell>
          <cell r="BI93">
            <v>0</v>
          </cell>
          <cell r="BJ93">
            <v>0</v>
          </cell>
          <cell r="BK93" t="str">
            <v>M0000000</v>
          </cell>
          <cell r="BL93">
            <v>0</v>
          </cell>
          <cell r="BM93">
            <v>0</v>
          </cell>
          <cell r="BN93" t="str">
            <v>M0000000</v>
          </cell>
          <cell r="BO93">
            <v>0</v>
          </cell>
          <cell r="BP93">
            <v>0</v>
          </cell>
          <cell r="BQ93" t="str">
            <v>M0000000</v>
          </cell>
          <cell r="BR93">
            <v>0</v>
          </cell>
          <cell r="BS93">
            <v>0</v>
          </cell>
          <cell r="BT93" t="str">
            <v>M0000000</v>
          </cell>
          <cell r="BU93">
            <v>0</v>
          </cell>
          <cell r="BV93">
            <v>0</v>
          </cell>
          <cell r="BW93">
            <v>0</v>
          </cell>
          <cell r="BX93" t="str">
            <v>M0000000</v>
          </cell>
          <cell r="BY93">
            <v>0</v>
          </cell>
          <cell r="BZ93">
            <v>0</v>
          </cell>
          <cell r="CA93" t="str">
            <v>M0000000</v>
          </cell>
          <cell r="CB93">
            <v>0</v>
          </cell>
          <cell r="CC93">
            <v>0</v>
          </cell>
          <cell r="CD93" t="str">
            <v>M0000000</v>
          </cell>
          <cell r="CE93">
            <v>0</v>
          </cell>
          <cell r="CF93">
            <v>0</v>
          </cell>
        </row>
        <row r="94">
          <cell r="A94">
            <v>0</v>
          </cell>
          <cell r="B94">
            <v>0</v>
          </cell>
          <cell r="C94" t="str">
            <v>Cunetas. Apertura y/o rectificación CON TRANSPORTE</v>
          </cell>
          <cell r="D94" t="str">
            <v>m3</v>
          </cell>
          <cell r="E94">
            <v>0</v>
          </cell>
          <cell r="F94">
            <v>0</v>
          </cell>
          <cell r="G94">
            <v>500</v>
          </cell>
          <cell r="H94" t="str">
            <v>E2000020</v>
          </cell>
          <cell r="I94">
            <v>1</v>
          </cell>
          <cell r="J94" t="str">
            <v>E0405163</v>
          </cell>
          <cell r="K94">
            <v>2</v>
          </cell>
          <cell r="L94" t="str">
            <v>E99000HM</v>
          </cell>
          <cell r="M94">
            <v>1</v>
          </cell>
          <cell r="N94" t="str">
            <v>E0000000</v>
          </cell>
          <cell r="O94">
            <v>0</v>
          </cell>
          <cell r="P94" t="str">
            <v>E0000000</v>
          </cell>
          <cell r="Q94">
            <v>0</v>
          </cell>
          <cell r="R94" t="str">
            <v>E0000000</v>
          </cell>
          <cell r="S94">
            <v>0</v>
          </cell>
          <cell r="T94" t="str">
            <v>E0000000</v>
          </cell>
          <cell r="U94">
            <v>0</v>
          </cell>
          <cell r="V94" t="str">
            <v>E0000000</v>
          </cell>
          <cell r="W94">
            <v>0</v>
          </cell>
          <cell r="X94" t="str">
            <v>E0000000</v>
          </cell>
          <cell r="Y94">
            <v>0</v>
          </cell>
          <cell r="Z94" t="str">
            <v>E0000000</v>
          </cell>
          <cell r="AA94">
            <v>0</v>
          </cell>
          <cell r="AB94" t="str">
            <v>E0000000</v>
          </cell>
          <cell r="AC94">
            <v>0</v>
          </cell>
          <cell r="AD94" t="str">
            <v>E0000000</v>
          </cell>
          <cell r="AE94">
            <v>0</v>
          </cell>
          <cell r="AF94" t="str">
            <v>E0000000</v>
          </cell>
          <cell r="AG94">
            <v>0</v>
          </cell>
          <cell r="AH94" t="str">
            <v>E0000000</v>
          </cell>
          <cell r="AI94">
            <v>0</v>
          </cell>
          <cell r="AJ94">
            <v>8</v>
          </cell>
          <cell r="AK94">
            <v>80</v>
          </cell>
          <cell r="AL94" t="str">
            <v>M0320010</v>
          </cell>
          <cell r="AM94">
            <v>0.13</v>
          </cell>
          <cell r="AN94">
            <v>30</v>
          </cell>
          <cell r="AO94">
            <v>1</v>
          </cell>
          <cell r="AP94">
            <v>2</v>
          </cell>
          <cell r="AQ94">
            <v>2</v>
          </cell>
          <cell r="AR94">
            <v>10</v>
          </cell>
          <cell r="AS94" t="str">
            <v>M0000000</v>
          </cell>
          <cell r="AT94">
            <v>0</v>
          </cell>
          <cell r="AU94">
            <v>0</v>
          </cell>
          <cell r="AV94" t="str">
            <v>M0000000</v>
          </cell>
          <cell r="AW94">
            <v>0</v>
          </cell>
          <cell r="AX94">
            <v>0</v>
          </cell>
          <cell r="AY94" t="str">
            <v>M0000000</v>
          </cell>
          <cell r="AZ94">
            <v>0</v>
          </cell>
          <cell r="BA94">
            <v>0</v>
          </cell>
          <cell r="BB94" t="str">
            <v>M0000000</v>
          </cell>
          <cell r="BC94">
            <v>0</v>
          </cell>
          <cell r="BD94">
            <v>0</v>
          </cell>
          <cell r="BE94" t="str">
            <v>M0000000</v>
          </cell>
          <cell r="BF94">
            <v>0</v>
          </cell>
          <cell r="BG94">
            <v>0</v>
          </cell>
          <cell r="BH94" t="str">
            <v>M0000000</v>
          </cell>
          <cell r="BI94">
            <v>0</v>
          </cell>
          <cell r="BJ94">
            <v>0</v>
          </cell>
          <cell r="BK94" t="str">
            <v>M0000000</v>
          </cell>
          <cell r="BL94">
            <v>0</v>
          </cell>
          <cell r="BM94">
            <v>0</v>
          </cell>
          <cell r="BN94" t="str">
            <v>M0000000</v>
          </cell>
          <cell r="BO94">
            <v>0</v>
          </cell>
          <cell r="BP94">
            <v>0</v>
          </cell>
          <cell r="BQ94" t="str">
            <v>M0000000</v>
          </cell>
          <cell r="BR94">
            <v>0</v>
          </cell>
          <cell r="BS94">
            <v>0</v>
          </cell>
          <cell r="BT94" t="str">
            <v>M0000000</v>
          </cell>
          <cell r="BU94">
            <v>0</v>
          </cell>
          <cell r="BV94">
            <v>0</v>
          </cell>
          <cell r="BW94">
            <v>0</v>
          </cell>
          <cell r="BX94" t="str">
            <v>M0000000</v>
          </cell>
          <cell r="BY94">
            <v>0</v>
          </cell>
          <cell r="BZ94">
            <v>0</v>
          </cell>
          <cell r="CA94" t="str">
            <v>M0000000</v>
          </cell>
          <cell r="CB94">
            <v>0</v>
          </cell>
          <cell r="CC94">
            <v>0</v>
          </cell>
          <cell r="CD94" t="str">
            <v>M0000000</v>
          </cell>
          <cell r="CE94">
            <v>0</v>
          </cell>
          <cell r="CF94">
            <v>0</v>
          </cell>
        </row>
        <row r="95">
          <cell r="A95">
            <v>0</v>
          </cell>
          <cell r="B95">
            <v>0</v>
          </cell>
          <cell r="C95" t="str">
            <v>Cunetas. Limpieza y perfilado CON TRANSPORTE</v>
          </cell>
          <cell r="D95" t="str">
            <v>m3</v>
          </cell>
          <cell r="E95">
            <v>0</v>
          </cell>
          <cell r="F95">
            <v>0</v>
          </cell>
          <cell r="G95">
            <v>500</v>
          </cell>
          <cell r="H95" t="str">
            <v>E2000020</v>
          </cell>
          <cell r="I95">
            <v>1</v>
          </cell>
          <cell r="J95" t="str">
            <v>E0405163</v>
          </cell>
          <cell r="K95">
            <v>2</v>
          </cell>
          <cell r="L95" t="str">
            <v>E99000HM</v>
          </cell>
          <cell r="M95">
            <v>1</v>
          </cell>
          <cell r="N95" t="str">
            <v>E0000000</v>
          </cell>
          <cell r="O95">
            <v>0</v>
          </cell>
          <cell r="P95" t="str">
            <v>E0000000</v>
          </cell>
          <cell r="Q95">
            <v>0</v>
          </cell>
          <cell r="R95" t="str">
            <v>E0000000</v>
          </cell>
          <cell r="S95">
            <v>0</v>
          </cell>
          <cell r="T95" t="str">
            <v>E0000000</v>
          </cell>
          <cell r="U95">
            <v>0</v>
          </cell>
          <cell r="V95" t="str">
            <v>E0000000</v>
          </cell>
          <cell r="W95">
            <v>0</v>
          </cell>
          <cell r="X95" t="str">
            <v>E0000000</v>
          </cell>
          <cell r="Y95">
            <v>0</v>
          </cell>
          <cell r="Z95" t="str">
            <v>E0000000</v>
          </cell>
          <cell r="AA95">
            <v>0</v>
          </cell>
          <cell r="AB95" t="str">
            <v>E0000000</v>
          </cell>
          <cell r="AC95">
            <v>0</v>
          </cell>
          <cell r="AD95" t="str">
            <v>E0000000</v>
          </cell>
          <cell r="AE95">
            <v>0</v>
          </cell>
          <cell r="AF95" t="str">
            <v>E0000000</v>
          </cell>
          <cell r="AG95">
            <v>0</v>
          </cell>
          <cell r="AH95" t="str">
            <v>E0000000</v>
          </cell>
          <cell r="AI95">
            <v>0</v>
          </cell>
          <cell r="AJ95">
            <v>8</v>
          </cell>
          <cell r="AK95">
            <v>80</v>
          </cell>
          <cell r="AL95" t="str">
            <v>M0320010</v>
          </cell>
          <cell r="AM95">
            <v>0.13</v>
          </cell>
          <cell r="AN95">
            <v>30</v>
          </cell>
          <cell r="AO95">
            <v>1</v>
          </cell>
          <cell r="AP95">
            <v>2</v>
          </cell>
          <cell r="AQ95">
            <v>2</v>
          </cell>
          <cell r="AR95">
            <v>10</v>
          </cell>
          <cell r="AS95" t="str">
            <v>M0000000</v>
          </cell>
          <cell r="AT95">
            <v>0</v>
          </cell>
          <cell r="AU95">
            <v>0</v>
          </cell>
          <cell r="AV95" t="str">
            <v>M0000000</v>
          </cell>
          <cell r="AW95">
            <v>0</v>
          </cell>
          <cell r="AX95">
            <v>0</v>
          </cell>
          <cell r="AY95" t="str">
            <v>M0000000</v>
          </cell>
          <cell r="AZ95">
            <v>0</v>
          </cell>
          <cell r="BA95">
            <v>0</v>
          </cell>
          <cell r="BB95" t="str">
            <v>M0000000</v>
          </cell>
          <cell r="BC95">
            <v>0</v>
          </cell>
          <cell r="BD95">
            <v>0</v>
          </cell>
          <cell r="BE95" t="str">
            <v>M0000000</v>
          </cell>
          <cell r="BF95">
            <v>0</v>
          </cell>
          <cell r="BG95">
            <v>0</v>
          </cell>
          <cell r="BH95" t="str">
            <v>M0000000</v>
          </cell>
          <cell r="BI95">
            <v>0</v>
          </cell>
          <cell r="BJ95">
            <v>0</v>
          </cell>
          <cell r="BK95" t="str">
            <v>M0000000</v>
          </cell>
          <cell r="BL95">
            <v>0</v>
          </cell>
          <cell r="BM95">
            <v>0</v>
          </cell>
          <cell r="BN95" t="str">
            <v>M0000000</v>
          </cell>
          <cell r="BO95">
            <v>0</v>
          </cell>
          <cell r="BP95">
            <v>0</v>
          </cell>
          <cell r="BQ95" t="str">
            <v>M0000000</v>
          </cell>
          <cell r="BR95">
            <v>0</v>
          </cell>
          <cell r="BS95">
            <v>0</v>
          </cell>
          <cell r="BT95" t="str">
            <v>M0000000</v>
          </cell>
          <cell r="BU95">
            <v>0</v>
          </cell>
          <cell r="BV95">
            <v>0</v>
          </cell>
          <cell r="BW95">
            <v>0</v>
          </cell>
          <cell r="BX95" t="str">
            <v>M0000000</v>
          </cell>
          <cell r="BY95">
            <v>0</v>
          </cell>
          <cell r="BZ95">
            <v>0</v>
          </cell>
          <cell r="CA95" t="str">
            <v>M0000000</v>
          </cell>
          <cell r="CB95">
            <v>0</v>
          </cell>
          <cell r="CC95">
            <v>0</v>
          </cell>
          <cell r="CD95" t="str">
            <v>M0000000</v>
          </cell>
          <cell r="CE95">
            <v>0</v>
          </cell>
          <cell r="CF95">
            <v>0</v>
          </cell>
        </row>
        <row r="96">
          <cell r="A96">
            <v>0</v>
          </cell>
          <cell r="B96">
            <v>0</v>
          </cell>
          <cell r="C96" t="str">
            <v>Excavación p/fundaciones alcantarillas O-41211 recta</v>
          </cell>
          <cell r="D96" t="str">
            <v>m3</v>
          </cell>
          <cell r="E96">
            <v>0</v>
          </cell>
          <cell r="F96">
            <v>0</v>
          </cell>
          <cell r="G96">
            <v>30</v>
          </cell>
          <cell r="H96" t="str">
            <v>E2000020</v>
          </cell>
          <cell r="I96">
            <v>1</v>
          </cell>
          <cell r="J96" t="str">
            <v>E99000HM</v>
          </cell>
          <cell r="K96">
            <v>2</v>
          </cell>
          <cell r="L96" t="str">
            <v>E0000000</v>
          </cell>
          <cell r="M96">
            <v>0</v>
          </cell>
          <cell r="N96" t="str">
            <v>E0000000</v>
          </cell>
          <cell r="O96">
            <v>0</v>
          </cell>
          <cell r="P96" t="str">
            <v>E0000000</v>
          </cell>
          <cell r="Q96">
            <v>0</v>
          </cell>
          <cell r="R96" t="str">
            <v>E0000000</v>
          </cell>
          <cell r="S96">
            <v>0</v>
          </cell>
          <cell r="T96" t="str">
            <v>E0000000</v>
          </cell>
          <cell r="U96">
            <v>0</v>
          </cell>
          <cell r="V96" t="str">
            <v>E0000000</v>
          </cell>
          <cell r="W96">
            <v>0</v>
          </cell>
          <cell r="X96" t="str">
            <v>E0000000</v>
          </cell>
          <cell r="Y96">
            <v>0</v>
          </cell>
          <cell r="Z96" t="str">
            <v>E0000000</v>
          </cell>
          <cell r="AA96">
            <v>0</v>
          </cell>
          <cell r="AB96" t="str">
            <v>E0000000</v>
          </cell>
          <cell r="AC96">
            <v>0</v>
          </cell>
          <cell r="AD96" t="str">
            <v>E0000000</v>
          </cell>
          <cell r="AE96">
            <v>0</v>
          </cell>
          <cell r="AF96" t="str">
            <v>E0000000</v>
          </cell>
          <cell r="AG96">
            <v>0</v>
          </cell>
          <cell r="AH96" t="str">
            <v>E0000000</v>
          </cell>
          <cell r="AI96">
            <v>0</v>
          </cell>
          <cell r="AJ96">
            <v>8</v>
          </cell>
          <cell r="AK96">
            <v>80</v>
          </cell>
          <cell r="AL96" t="str">
            <v>M0320010</v>
          </cell>
          <cell r="AM96">
            <v>0.13</v>
          </cell>
          <cell r="AN96">
            <v>30</v>
          </cell>
          <cell r="AO96">
            <v>1</v>
          </cell>
          <cell r="AP96">
            <v>1</v>
          </cell>
          <cell r="AQ96">
            <v>4</v>
          </cell>
          <cell r="AR96">
            <v>10</v>
          </cell>
          <cell r="AS96" t="str">
            <v>M0000000</v>
          </cell>
          <cell r="AT96">
            <v>0</v>
          </cell>
          <cell r="AU96">
            <v>0</v>
          </cell>
          <cell r="AV96" t="str">
            <v>M0000000</v>
          </cell>
          <cell r="AW96">
            <v>0</v>
          </cell>
          <cell r="AX96">
            <v>0</v>
          </cell>
          <cell r="AY96" t="str">
            <v>M0000000</v>
          </cell>
          <cell r="AZ96">
            <v>0</v>
          </cell>
          <cell r="BA96">
            <v>0</v>
          </cell>
          <cell r="BB96" t="str">
            <v>M0000000</v>
          </cell>
          <cell r="BC96">
            <v>0</v>
          </cell>
          <cell r="BD96">
            <v>0</v>
          </cell>
          <cell r="BE96" t="str">
            <v>M0000000</v>
          </cell>
          <cell r="BF96">
            <v>0</v>
          </cell>
          <cell r="BG96">
            <v>0</v>
          </cell>
          <cell r="BH96" t="str">
            <v>M0000000</v>
          </cell>
          <cell r="BI96">
            <v>0</v>
          </cell>
          <cell r="BJ96">
            <v>0</v>
          </cell>
          <cell r="BK96" t="str">
            <v>M0000000</v>
          </cell>
          <cell r="BL96">
            <v>0</v>
          </cell>
          <cell r="BM96">
            <v>0</v>
          </cell>
          <cell r="BN96" t="str">
            <v>M0000000</v>
          </cell>
          <cell r="BO96">
            <v>0</v>
          </cell>
          <cell r="BP96">
            <v>0</v>
          </cell>
          <cell r="BQ96" t="str">
            <v>M0000000</v>
          </cell>
          <cell r="BR96">
            <v>0</v>
          </cell>
          <cell r="BS96">
            <v>0</v>
          </cell>
          <cell r="BT96" t="str">
            <v>M0000000</v>
          </cell>
          <cell r="BU96">
            <v>0</v>
          </cell>
          <cell r="BV96">
            <v>0</v>
          </cell>
          <cell r="BW96">
            <v>0</v>
          </cell>
          <cell r="BX96" t="str">
            <v>M0000000</v>
          </cell>
          <cell r="BY96">
            <v>0</v>
          </cell>
          <cell r="BZ96">
            <v>0</v>
          </cell>
          <cell r="CA96" t="str">
            <v>M0000000</v>
          </cell>
          <cell r="CB96">
            <v>0</v>
          </cell>
          <cell r="CC96">
            <v>0</v>
          </cell>
          <cell r="CD96" t="str">
            <v>M0000000</v>
          </cell>
          <cell r="CE96">
            <v>0</v>
          </cell>
          <cell r="CF96">
            <v>0</v>
          </cell>
        </row>
        <row r="97">
          <cell r="A97">
            <v>0</v>
          </cell>
          <cell r="B97">
            <v>0</v>
          </cell>
          <cell r="C97" t="str">
            <v>Excavación no clasificada</v>
          </cell>
          <cell r="D97" t="str">
            <v>m3</v>
          </cell>
          <cell r="E97">
            <v>0</v>
          </cell>
          <cell r="F97">
            <v>0</v>
          </cell>
          <cell r="G97">
            <v>700</v>
          </cell>
          <cell r="H97" t="str">
            <v>E1000044</v>
          </cell>
          <cell r="I97">
            <v>1</v>
          </cell>
          <cell r="J97" t="str">
            <v>E2000020</v>
          </cell>
          <cell r="K97">
            <v>1</v>
          </cell>
          <cell r="L97" t="str">
            <v>E1902044</v>
          </cell>
          <cell r="M97">
            <v>1</v>
          </cell>
          <cell r="N97" t="str">
            <v>E0405163</v>
          </cell>
          <cell r="O97">
            <v>4</v>
          </cell>
          <cell r="P97" t="str">
            <v>E0000000</v>
          </cell>
          <cell r="Q97">
            <v>0</v>
          </cell>
          <cell r="R97" t="str">
            <v>E0000000</v>
          </cell>
          <cell r="S97">
            <v>0</v>
          </cell>
          <cell r="T97" t="str">
            <v>E0000000</v>
          </cell>
          <cell r="U97">
            <v>0</v>
          </cell>
          <cell r="V97" t="str">
            <v>E0000000</v>
          </cell>
          <cell r="W97">
            <v>0</v>
          </cell>
          <cell r="X97" t="str">
            <v>E0000000</v>
          </cell>
          <cell r="Y97">
            <v>0</v>
          </cell>
          <cell r="Z97" t="str">
            <v>E0000000</v>
          </cell>
          <cell r="AA97">
            <v>0</v>
          </cell>
          <cell r="AB97" t="str">
            <v>E0000000</v>
          </cell>
          <cell r="AC97">
            <v>0</v>
          </cell>
          <cell r="AD97" t="str">
            <v>E0000000</v>
          </cell>
          <cell r="AE97">
            <v>0</v>
          </cell>
          <cell r="AF97" t="str">
            <v>E0000000</v>
          </cell>
          <cell r="AG97">
            <v>0</v>
          </cell>
          <cell r="AH97" t="str">
            <v>E0000000</v>
          </cell>
          <cell r="AI97">
            <v>0</v>
          </cell>
          <cell r="AJ97">
            <v>8</v>
          </cell>
          <cell r="AK97">
            <v>80</v>
          </cell>
          <cell r="AL97" t="str">
            <v>M0320010</v>
          </cell>
          <cell r="AM97">
            <v>0.13</v>
          </cell>
          <cell r="AN97">
            <v>30</v>
          </cell>
          <cell r="AO97">
            <v>2</v>
          </cell>
          <cell r="AP97">
            <v>4</v>
          </cell>
          <cell r="AQ97">
            <v>2</v>
          </cell>
          <cell r="AR97">
            <v>10</v>
          </cell>
          <cell r="AS97" t="str">
            <v>M0000000</v>
          </cell>
          <cell r="AT97">
            <v>0</v>
          </cell>
          <cell r="AU97">
            <v>0</v>
          </cell>
          <cell r="AV97" t="str">
            <v>M0000000</v>
          </cell>
          <cell r="AW97">
            <v>0</v>
          </cell>
          <cell r="AX97">
            <v>0</v>
          </cell>
          <cell r="AY97" t="str">
            <v>M0000000</v>
          </cell>
          <cell r="AZ97">
            <v>0</v>
          </cell>
          <cell r="BA97">
            <v>0</v>
          </cell>
          <cell r="BB97" t="str">
            <v>M0000000</v>
          </cell>
          <cell r="BC97">
            <v>0</v>
          </cell>
          <cell r="BD97">
            <v>0</v>
          </cell>
          <cell r="BE97" t="str">
            <v>M0000000</v>
          </cell>
          <cell r="BF97">
            <v>0</v>
          </cell>
          <cell r="BG97">
            <v>0</v>
          </cell>
          <cell r="BH97" t="str">
            <v>M0000000</v>
          </cell>
          <cell r="BI97">
            <v>0</v>
          </cell>
          <cell r="BJ97">
            <v>0</v>
          </cell>
          <cell r="BK97" t="str">
            <v>M0000000</v>
          </cell>
          <cell r="BL97">
            <v>0</v>
          </cell>
          <cell r="BM97">
            <v>0</v>
          </cell>
          <cell r="BN97" t="str">
            <v>M0000000</v>
          </cell>
          <cell r="BO97">
            <v>0</v>
          </cell>
          <cell r="BP97">
            <v>0</v>
          </cell>
          <cell r="BQ97" t="str">
            <v>M0000000</v>
          </cell>
          <cell r="BR97">
            <v>0</v>
          </cell>
          <cell r="BS97">
            <v>0</v>
          </cell>
          <cell r="BT97" t="str">
            <v>M0000000</v>
          </cell>
          <cell r="BU97">
            <v>0</v>
          </cell>
          <cell r="BV97">
            <v>0</v>
          </cell>
          <cell r="BW97">
            <v>0</v>
          </cell>
          <cell r="BX97" t="str">
            <v>M0000000</v>
          </cell>
          <cell r="BY97">
            <v>0</v>
          </cell>
          <cell r="BZ97">
            <v>0</v>
          </cell>
          <cell r="CA97" t="str">
            <v>M0000000</v>
          </cell>
          <cell r="CB97">
            <v>0</v>
          </cell>
          <cell r="CC97">
            <v>0</v>
          </cell>
          <cell r="CD97" t="str">
            <v>M0000000</v>
          </cell>
          <cell r="CE97">
            <v>0</v>
          </cell>
          <cell r="CF97">
            <v>0</v>
          </cell>
        </row>
        <row r="98">
          <cell r="A98">
            <v>0</v>
          </cell>
          <cell r="B98">
            <v>0</v>
          </cell>
          <cell r="C98" t="str">
            <v>Excavación para Fundaciones</v>
          </cell>
          <cell r="D98" t="str">
            <v>m3</v>
          </cell>
          <cell r="E98">
            <v>0</v>
          </cell>
          <cell r="F98">
            <v>0</v>
          </cell>
          <cell r="G98">
            <v>20</v>
          </cell>
          <cell r="H98" t="str">
            <v>E1902044</v>
          </cell>
          <cell r="I98">
            <v>1</v>
          </cell>
          <cell r="J98" t="str">
            <v>E0405163</v>
          </cell>
          <cell r="K98">
            <v>1</v>
          </cell>
          <cell r="L98" t="str">
            <v>E4400043</v>
          </cell>
          <cell r="M98">
            <v>1</v>
          </cell>
          <cell r="N98" t="str">
            <v>E8001008</v>
          </cell>
          <cell r="O98">
            <v>1</v>
          </cell>
          <cell r="P98" t="str">
            <v>E99000HM</v>
          </cell>
          <cell r="Q98">
            <v>3</v>
          </cell>
          <cell r="R98" t="str">
            <v>E0000000</v>
          </cell>
          <cell r="S98">
            <v>0</v>
          </cell>
          <cell r="T98" t="str">
            <v>E0000000</v>
          </cell>
          <cell r="U98">
            <v>0</v>
          </cell>
          <cell r="V98" t="str">
            <v>E0000000</v>
          </cell>
          <cell r="W98">
            <v>0</v>
          </cell>
          <cell r="X98" t="str">
            <v>E0000000</v>
          </cell>
          <cell r="Y98">
            <v>0</v>
          </cell>
          <cell r="Z98" t="str">
            <v>E0000000</v>
          </cell>
          <cell r="AA98">
            <v>0</v>
          </cell>
          <cell r="AB98" t="str">
            <v>E0000000</v>
          </cell>
          <cell r="AC98">
            <v>0</v>
          </cell>
          <cell r="AD98" t="str">
            <v>E0000000</v>
          </cell>
          <cell r="AE98">
            <v>0</v>
          </cell>
          <cell r="AF98" t="str">
            <v>E0000000</v>
          </cell>
          <cell r="AG98">
            <v>0</v>
          </cell>
          <cell r="AH98" t="str">
            <v>E0000000</v>
          </cell>
          <cell r="AI98">
            <v>0</v>
          </cell>
          <cell r="AJ98">
            <v>8</v>
          </cell>
          <cell r="AK98">
            <v>80</v>
          </cell>
          <cell r="AL98" t="str">
            <v>M0320010</v>
          </cell>
          <cell r="AM98">
            <v>0.13</v>
          </cell>
          <cell r="AN98">
            <v>30</v>
          </cell>
          <cell r="AO98">
            <v>1</v>
          </cell>
          <cell r="AP98">
            <v>2</v>
          </cell>
          <cell r="AQ98">
            <v>4</v>
          </cell>
          <cell r="AR98">
            <v>10</v>
          </cell>
          <cell r="AS98" t="str">
            <v>M0000000</v>
          </cell>
          <cell r="AT98">
            <v>0</v>
          </cell>
          <cell r="AU98">
            <v>0</v>
          </cell>
          <cell r="AV98" t="str">
            <v>M0000000</v>
          </cell>
          <cell r="AW98">
            <v>0</v>
          </cell>
          <cell r="AX98">
            <v>0</v>
          </cell>
          <cell r="AY98" t="str">
            <v>M0000000</v>
          </cell>
          <cell r="AZ98">
            <v>0</v>
          </cell>
          <cell r="BA98">
            <v>0</v>
          </cell>
          <cell r="BB98" t="str">
            <v>M0000000</v>
          </cell>
          <cell r="BC98">
            <v>0</v>
          </cell>
          <cell r="BD98">
            <v>0</v>
          </cell>
          <cell r="BE98" t="str">
            <v>M0000000</v>
          </cell>
          <cell r="BF98">
            <v>0</v>
          </cell>
          <cell r="BG98">
            <v>0</v>
          </cell>
          <cell r="BH98" t="str">
            <v>M0000000</v>
          </cell>
          <cell r="BI98">
            <v>0</v>
          </cell>
          <cell r="BJ98">
            <v>0</v>
          </cell>
          <cell r="BK98" t="str">
            <v>M0000000</v>
          </cell>
          <cell r="BL98">
            <v>0</v>
          </cell>
          <cell r="BM98">
            <v>0</v>
          </cell>
          <cell r="BN98" t="str">
            <v>M0000000</v>
          </cell>
          <cell r="BO98">
            <v>0</v>
          </cell>
          <cell r="BP98">
            <v>0</v>
          </cell>
          <cell r="BQ98" t="str">
            <v>M0000000</v>
          </cell>
          <cell r="BR98">
            <v>0</v>
          </cell>
          <cell r="BS98">
            <v>0</v>
          </cell>
          <cell r="BT98" t="str">
            <v>M0000000</v>
          </cell>
          <cell r="BU98">
            <v>0</v>
          </cell>
          <cell r="BV98">
            <v>0</v>
          </cell>
          <cell r="BW98">
            <v>0</v>
          </cell>
          <cell r="BX98" t="str">
            <v>M0000000</v>
          </cell>
          <cell r="BY98">
            <v>0</v>
          </cell>
          <cell r="BZ98">
            <v>0</v>
          </cell>
          <cell r="CA98" t="str">
            <v>M0000000</v>
          </cell>
          <cell r="CB98">
            <v>0</v>
          </cell>
          <cell r="CC98">
            <v>0</v>
          </cell>
          <cell r="CD98" t="str">
            <v>M0000000</v>
          </cell>
          <cell r="CE98">
            <v>0</v>
          </cell>
          <cell r="CF98">
            <v>0</v>
          </cell>
        </row>
        <row r="99">
          <cell r="A99">
            <v>0</v>
          </cell>
          <cell r="B99">
            <v>0</v>
          </cell>
          <cell r="C99" t="str">
            <v>Forestacion, Desbosque, Empastado</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row>
        <row r="100">
          <cell r="A100">
            <v>0</v>
          </cell>
          <cell r="B100">
            <v>0</v>
          </cell>
          <cell r="C100" t="str">
            <v>Desbosque, destronque y limpieza de terreno</v>
          </cell>
          <cell r="D100" t="str">
            <v>ha</v>
          </cell>
          <cell r="E100">
            <v>0</v>
          </cell>
          <cell r="F100">
            <v>0</v>
          </cell>
          <cell r="G100">
            <v>2</v>
          </cell>
          <cell r="H100" t="str">
            <v>E1400048</v>
          </cell>
          <cell r="I100">
            <v>1</v>
          </cell>
          <cell r="J100" t="str">
            <v>E1101044</v>
          </cell>
          <cell r="K100">
            <v>2</v>
          </cell>
          <cell r="L100" t="str">
            <v>E0405163</v>
          </cell>
          <cell r="M100">
            <v>2</v>
          </cell>
          <cell r="N100" t="str">
            <v>E1901051</v>
          </cell>
          <cell r="O100">
            <v>1</v>
          </cell>
          <cell r="P100" t="str">
            <v>E0405169</v>
          </cell>
          <cell r="Q100">
            <v>1</v>
          </cell>
          <cell r="R100" t="str">
            <v>E99000HM</v>
          </cell>
          <cell r="S100">
            <v>1</v>
          </cell>
          <cell r="T100" t="str">
            <v>E1000044</v>
          </cell>
          <cell r="U100">
            <v>1</v>
          </cell>
          <cell r="V100" t="str">
            <v>E0000000</v>
          </cell>
          <cell r="W100">
            <v>0</v>
          </cell>
          <cell r="X100" t="str">
            <v>E0000000</v>
          </cell>
          <cell r="Y100">
            <v>0</v>
          </cell>
          <cell r="Z100" t="str">
            <v>E0000000</v>
          </cell>
          <cell r="AA100">
            <v>0</v>
          </cell>
          <cell r="AB100" t="str">
            <v>E0000000</v>
          </cell>
          <cell r="AC100">
            <v>0</v>
          </cell>
          <cell r="AD100" t="str">
            <v>E0000000</v>
          </cell>
          <cell r="AE100">
            <v>0</v>
          </cell>
          <cell r="AF100" t="str">
            <v>E0000000</v>
          </cell>
          <cell r="AG100">
            <v>0</v>
          </cell>
          <cell r="AH100" t="str">
            <v>E0000000</v>
          </cell>
          <cell r="AI100">
            <v>0</v>
          </cell>
          <cell r="AJ100">
            <v>8</v>
          </cell>
          <cell r="AK100">
            <v>80</v>
          </cell>
          <cell r="AL100" t="str">
            <v>M0320010</v>
          </cell>
          <cell r="AM100">
            <v>0.13</v>
          </cell>
          <cell r="AN100">
            <v>30</v>
          </cell>
          <cell r="AO100">
            <v>6</v>
          </cell>
          <cell r="AP100">
            <v>3</v>
          </cell>
          <cell r="AQ100">
            <v>6</v>
          </cell>
          <cell r="AR100">
            <v>10</v>
          </cell>
          <cell r="AS100" t="str">
            <v>M0000000</v>
          </cell>
          <cell r="AT100">
            <v>0</v>
          </cell>
          <cell r="AU100">
            <v>0</v>
          </cell>
          <cell r="AV100" t="str">
            <v>M0000000</v>
          </cell>
          <cell r="AW100">
            <v>0</v>
          </cell>
          <cell r="AX100">
            <v>0</v>
          </cell>
          <cell r="AY100" t="str">
            <v>M0000000</v>
          </cell>
          <cell r="AZ100">
            <v>0</v>
          </cell>
          <cell r="BA100">
            <v>0</v>
          </cell>
          <cell r="BB100" t="str">
            <v>M0000000</v>
          </cell>
          <cell r="BC100">
            <v>0</v>
          </cell>
          <cell r="BD100">
            <v>0</v>
          </cell>
          <cell r="BE100" t="str">
            <v>M0000000</v>
          </cell>
          <cell r="BF100">
            <v>0</v>
          </cell>
          <cell r="BG100">
            <v>0</v>
          </cell>
          <cell r="BH100" t="str">
            <v>M0000000</v>
          </cell>
          <cell r="BI100">
            <v>0</v>
          </cell>
          <cell r="BJ100">
            <v>0</v>
          </cell>
          <cell r="BK100" t="str">
            <v>M0000000</v>
          </cell>
          <cell r="BL100">
            <v>0</v>
          </cell>
          <cell r="BM100">
            <v>0</v>
          </cell>
          <cell r="BN100" t="str">
            <v>M0000000</v>
          </cell>
          <cell r="BO100">
            <v>0</v>
          </cell>
          <cell r="BP100">
            <v>0</v>
          </cell>
          <cell r="BQ100" t="str">
            <v>M0000000</v>
          </cell>
          <cell r="BR100">
            <v>0</v>
          </cell>
          <cell r="BS100">
            <v>0</v>
          </cell>
          <cell r="BT100" t="str">
            <v>M0000000</v>
          </cell>
          <cell r="BU100">
            <v>0</v>
          </cell>
          <cell r="BV100">
            <v>0</v>
          </cell>
          <cell r="BW100">
            <v>0</v>
          </cell>
          <cell r="BX100" t="str">
            <v>M0000000</v>
          </cell>
          <cell r="BY100">
            <v>0</v>
          </cell>
          <cell r="BZ100">
            <v>0</v>
          </cell>
          <cell r="CA100" t="str">
            <v>M0000000</v>
          </cell>
          <cell r="CB100">
            <v>0</v>
          </cell>
          <cell r="CC100">
            <v>0</v>
          </cell>
          <cell r="CD100" t="str">
            <v>M0000000</v>
          </cell>
          <cell r="CE100">
            <v>0</v>
          </cell>
          <cell r="CF100">
            <v>0</v>
          </cell>
        </row>
        <row r="101">
          <cell r="A101">
            <v>0</v>
          </cell>
          <cell r="B101">
            <v>0</v>
          </cell>
          <cell r="C101" t="str">
            <v>Limpieza</v>
          </cell>
          <cell r="D101" t="str">
            <v>ha</v>
          </cell>
          <cell r="E101">
            <v>0</v>
          </cell>
          <cell r="F101">
            <v>0</v>
          </cell>
          <cell r="G101">
            <v>3</v>
          </cell>
          <cell r="H101" t="str">
            <v>E1400048</v>
          </cell>
          <cell r="I101">
            <v>1</v>
          </cell>
          <cell r="J101" t="str">
            <v>E1101044</v>
          </cell>
          <cell r="K101">
            <v>1</v>
          </cell>
          <cell r="L101" t="str">
            <v>E0405163</v>
          </cell>
          <cell r="M101">
            <v>1</v>
          </cell>
          <cell r="N101" t="str">
            <v>E1901051</v>
          </cell>
          <cell r="O101">
            <v>1</v>
          </cell>
          <cell r="P101" t="str">
            <v>E99000HM</v>
          </cell>
          <cell r="Q101">
            <v>1</v>
          </cell>
          <cell r="R101" t="str">
            <v>E0000000</v>
          </cell>
          <cell r="S101">
            <v>0</v>
          </cell>
          <cell r="T101" t="str">
            <v>E0000000</v>
          </cell>
          <cell r="U101">
            <v>0</v>
          </cell>
          <cell r="V101" t="str">
            <v>E0000000</v>
          </cell>
          <cell r="W101">
            <v>0</v>
          </cell>
          <cell r="X101" t="str">
            <v>E0000000</v>
          </cell>
          <cell r="Y101">
            <v>0</v>
          </cell>
          <cell r="Z101" t="str">
            <v>E0000000</v>
          </cell>
          <cell r="AA101">
            <v>0</v>
          </cell>
          <cell r="AB101" t="str">
            <v>E0000000</v>
          </cell>
          <cell r="AC101">
            <v>0</v>
          </cell>
          <cell r="AD101" t="str">
            <v>E0000000</v>
          </cell>
          <cell r="AE101">
            <v>0</v>
          </cell>
          <cell r="AF101" t="str">
            <v>E0000000</v>
          </cell>
          <cell r="AG101">
            <v>0</v>
          </cell>
          <cell r="AH101" t="str">
            <v>E0000000</v>
          </cell>
          <cell r="AI101">
            <v>0</v>
          </cell>
          <cell r="AJ101">
            <v>8</v>
          </cell>
          <cell r="AK101">
            <v>80</v>
          </cell>
          <cell r="AL101" t="str">
            <v>M0320010</v>
          </cell>
          <cell r="AM101">
            <v>0.13</v>
          </cell>
          <cell r="AN101">
            <v>30</v>
          </cell>
          <cell r="AO101">
            <v>2</v>
          </cell>
          <cell r="AP101">
            <v>2</v>
          </cell>
          <cell r="AQ101">
            <v>2</v>
          </cell>
          <cell r="AR101">
            <v>10</v>
          </cell>
          <cell r="AS101" t="str">
            <v>M0000000</v>
          </cell>
          <cell r="AT101">
            <v>0</v>
          </cell>
          <cell r="AU101">
            <v>0</v>
          </cell>
          <cell r="AV101" t="str">
            <v>M0000000</v>
          </cell>
          <cell r="AW101">
            <v>0</v>
          </cell>
          <cell r="AX101">
            <v>0</v>
          </cell>
          <cell r="AY101" t="str">
            <v>M0000000</v>
          </cell>
          <cell r="AZ101">
            <v>0</v>
          </cell>
          <cell r="BA101">
            <v>0</v>
          </cell>
          <cell r="BB101" t="str">
            <v>M0000000</v>
          </cell>
          <cell r="BC101">
            <v>0</v>
          </cell>
          <cell r="BD101">
            <v>0</v>
          </cell>
          <cell r="BE101" t="str">
            <v>M0000000</v>
          </cell>
          <cell r="BF101">
            <v>0</v>
          </cell>
          <cell r="BG101">
            <v>0</v>
          </cell>
          <cell r="BH101" t="str">
            <v>M0000000</v>
          </cell>
          <cell r="BI101">
            <v>0</v>
          </cell>
          <cell r="BJ101">
            <v>0</v>
          </cell>
          <cell r="BK101" t="str">
            <v>M0000000</v>
          </cell>
          <cell r="BL101">
            <v>0</v>
          </cell>
          <cell r="BM101">
            <v>0</v>
          </cell>
          <cell r="BN101" t="str">
            <v>M0000000</v>
          </cell>
          <cell r="BO101">
            <v>0</v>
          </cell>
          <cell r="BP101">
            <v>0</v>
          </cell>
          <cell r="BQ101" t="str">
            <v>M0000000</v>
          </cell>
          <cell r="BR101">
            <v>0</v>
          </cell>
          <cell r="BS101">
            <v>0</v>
          </cell>
          <cell r="BT101" t="str">
            <v>M0000000</v>
          </cell>
          <cell r="BU101">
            <v>0</v>
          </cell>
          <cell r="BV101">
            <v>0</v>
          </cell>
          <cell r="BW101">
            <v>0</v>
          </cell>
          <cell r="BX101" t="str">
            <v>M0000000</v>
          </cell>
          <cell r="BY101">
            <v>0</v>
          </cell>
          <cell r="BZ101">
            <v>0</v>
          </cell>
          <cell r="CA101" t="str">
            <v>M0000000</v>
          </cell>
          <cell r="CB101">
            <v>0</v>
          </cell>
          <cell r="CC101">
            <v>0</v>
          </cell>
          <cell r="CD101" t="str">
            <v>M0000000</v>
          </cell>
          <cell r="CE101">
            <v>0</v>
          </cell>
          <cell r="CF101">
            <v>0</v>
          </cell>
        </row>
        <row r="102">
          <cell r="A102">
            <v>0</v>
          </cell>
          <cell r="B102">
            <v>0</v>
          </cell>
          <cell r="C102" t="str">
            <v>Extracción de Árboles y Arbustos</v>
          </cell>
          <cell r="D102" t="str">
            <v>u</v>
          </cell>
          <cell r="E102">
            <v>0</v>
          </cell>
          <cell r="F102">
            <v>0</v>
          </cell>
          <cell r="G102">
            <v>12</v>
          </cell>
          <cell r="H102" t="str">
            <v>E2000020</v>
          </cell>
          <cell r="I102">
            <v>1</v>
          </cell>
          <cell r="J102" t="str">
            <v>e0405163</v>
          </cell>
          <cell r="K102">
            <v>1</v>
          </cell>
          <cell r="L102" t="str">
            <v>E99000HM</v>
          </cell>
          <cell r="M102">
            <v>1</v>
          </cell>
          <cell r="N102" t="str">
            <v>E0000000</v>
          </cell>
          <cell r="O102">
            <v>0</v>
          </cell>
          <cell r="P102" t="str">
            <v>E0000000</v>
          </cell>
          <cell r="Q102">
            <v>0</v>
          </cell>
          <cell r="R102" t="str">
            <v>E0000000</v>
          </cell>
          <cell r="S102">
            <v>0</v>
          </cell>
          <cell r="T102" t="str">
            <v>E0000000</v>
          </cell>
          <cell r="U102">
            <v>0</v>
          </cell>
          <cell r="V102" t="str">
            <v>E0000000</v>
          </cell>
          <cell r="W102">
            <v>0</v>
          </cell>
          <cell r="X102" t="str">
            <v>E0000000</v>
          </cell>
          <cell r="Y102">
            <v>0</v>
          </cell>
          <cell r="Z102" t="str">
            <v>E0000000</v>
          </cell>
          <cell r="AA102">
            <v>0</v>
          </cell>
          <cell r="AB102" t="str">
            <v>E0000000</v>
          </cell>
          <cell r="AC102">
            <v>0</v>
          </cell>
          <cell r="AD102" t="str">
            <v>E0000000</v>
          </cell>
          <cell r="AE102">
            <v>0</v>
          </cell>
          <cell r="AF102" t="str">
            <v>E0000000</v>
          </cell>
          <cell r="AG102">
            <v>0</v>
          </cell>
          <cell r="AH102" t="str">
            <v>E0000000</v>
          </cell>
          <cell r="AI102">
            <v>0</v>
          </cell>
          <cell r="AJ102">
            <v>8</v>
          </cell>
          <cell r="AK102">
            <v>80</v>
          </cell>
          <cell r="AL102" t="str">
            <v>M0320010</v>
          </cell>
          <cell r="AM102">
            <v>0.13</v>
          </cell>
          <cell r="AN102">
            <v>30</v>
          </cell>
          <cell r="AO102">
            <v>1</v>
          </cell>
          <cell r="AP102">
            <v>1</v>
          </cell>
          <cell r="AQ102">
            <v>3</v>
          </cell>
          <cell r="AR102">
            <v>10</v>
          </cell>
          <cell r="AS102" t="str">
            <v>M0000000</v>
          </cell>
          <cell r="AT102">
            <v>0</v>
          </cell>
          <cell r="AU102">
            <v>0</v>
          </cell>
          <cell r="AV102" t="str">
            <v>M0000000</v>
          </cell>
          <cell r="AW102">
            <v>0</v>
          </cell>
          <cell r="AX102">
            <v>0</v>
          </cell>
          <cell r="AY102" t="str">
            <v>M0000000</v>
          </cell>
          <cell r="AZ102">
            <v>0</v>
          </cell>
          <cell r="BA102">
            <v>0</v>
          </cell>
          <cell r="BB102" t="str">
            <v>M0000000</v>
          </cell>
          <cell r="BC102">
            <v>0</v>
          </cell>
          <cell r="BD102">
            <v>0</v>
          </cell>
          <cell r="BE102" t="str">
            <v>M0000000</v>
          </cell>
          <cell r="BF102">
            <v>0</v>
          </cell>
          <cell r="BG102">
            <v>0</v>
          </cell>
          <cell r="BH102" t="str">
            <v>M0000000</v>
          </cell>
          <cell r="BI102">
            <v>0</v>
          </cell>
          <cell r="BJ102">
            <v>0</v>
          </cell>
          <cell r="BK102" t="str">
            <v>M0000000</v>
          </cell>
          <cell r="BL102">
            <v>0</v>
          </cell>
          <cell r="BM102">
            <v>0</v>
          </cell>
          <cell r="BN102" t="str">
            <v>M0000000</v>
          </cell>
          <cell r="BO102">
            <v>0</v>
          </cell>
          <cell r="BP102">
            <v>0</v>
          </cell>
          <cell r="BQ102" t="str">
            <v>M0000000</v>
          </cell>
          <cell r="BR102">
            <v>0</v>
          </cell>
          <cell r="BS102">
            <v>0</v>
          </cell>
          <cell r="BT102" t="str">
            <v>M0000000</v>
          </cell>
          <cell r="BU102">
            <v>0</v>
          </cell>
          <cell r="BV102">
            <v>0</v>
          </cell>
          <cell r="BW102">
            <v>0</v>
          </cell>
          <cell r="BX102" t="str">
            <v>M0000000</v>
          </cell>
          <cell r="BY102">
            <v>0</v>
          </cell>
          <cell r="BZ102">
            <v>0</v>
          </cell>
          <cell r="CA102" t="str">
            <v>M0000000</v>
          </cell>
          <cell r="CB102">
            <v>0</v>
          </cell>
          <cell r="CC102">
            <v>0</v>
          </cell>
          <cell r="CD102" t="str">
            <v>M0000000</v>
          </cell>
          <cell r="CE102">
            <v>0</v>
          </cell>
          <cell r="CF102">
            <v>0</v>
          </cell>
        </row>
        <row r="103">
          <cell r="A103">
            <v>0</v>
          </cell>
          <cell r="B103">
            <v>0</v>
          </cell>
          <cell r="C103" t="str">
            <v>Forestación. Árboles</v>
          </cell>
          <cell r="D103" t="str">
            <v>u</v>
          </cell>
          <cell r="E103">
            <v>0</v>
          </cell>
          <cell r="F103">
            <v>0</v>
          </cell>
          <cell r="G103">
            <v>40</v>
          </cell>
          <cell r="H103" t="str">
            <v>E1903002</v>
          </cell>
          <cell r="I103">
            <v>1</v>
          </cell>
          <cell r="J103" t="str">
            <v>E0405169</v>
          </cell>
          <cell r="K103">
            <v>1</v>
          </cell>
          <cell r="L103" t="str">
            <v>E99000HM</v>
          </cell>
          <cell r="M103">
            <v>2</v>
          </cell>
          <cell r="N103" t="str">
            <v>E0000000</v>
          </cell>
          <cell r="O103">
            <v>0</v>
          </cell>
          <cell r="P103" t="str">
            <v>E0000000</v>
          </cell>
          <cell r="Q103">
            <v>0</v>
          </cell>
          <cell r="R103" t="str">
            <v>E0000000</v>
          </cell>
          <cell r="S103">
            <v>0</v>
          </cell>
          <cell r="T103" t="str">
            <v>E0000000</v>
          </cell>
          <cell r="U103">
            <v>0</v>
          </cell>
          <cell r="V103" t="str">
            <v>E0000000</v>
          </cell>
          <cell r="W103">
            <v>0</v>
          </cell>
          <cell r="X103" t="str">
            <v>E0000000</v>
          </cell>
          <cell r="Y103">
            <v>0</v>
          </cell>
          <cell r="Z103" t="str">
            <v>E0000000</v>
          </cell>
          <cell r="AA103">
            <v>0</v>
          </cell>
          <cell r="AB103" t="str">
            <v>E0000000</v>
          </cell>
          <cell r="AC103">
            <v>0</v>
          </cell>
          <cell r="AD103" t="str">
            <v>E0000000</v>
          </cell>
          <cell r="AE103">
            <v>0</v>
          </cell>
          <cell r="AF103" t="str">
            <v>E0000000</v>
          </cell>
          <cell r="AG103">
            <v>0</v>
          </cell>
          <cell r="AH103" t="str">
            <v>E0000000</v>
          </cell>
          <cell r="AI103">
            <v>0</v>
          </cell>
          <cell r="AJ103">
            <v>8</v>
          </cell>
          <cell r="AK103">
            <v>80</v>
          </cell>
          <cell r="AL103" t="str">
            <v>M0320010</v>
          </cell>
          <cell r="AM103">
            <v>0.13</v>
          </cell>
          <cell r="AN103">
            <v>30</v>
          </cell>
          <cell r="AO103">
            <v>1</v>
          </cell>
          <cell r="AP103">
            <v>1</v>
          </cell>
          <cell r="AQ103">
            <v>4</v>
          </cell>
          <cell r="AR103">
            <v>10</v>
          </cell>
          <cell r="AS103" t="str">
            <v>M0400345</v>
          </cell>
          <cell r="AT103">
            <v>1</v>
          </cell>
          <cell r="AU103">
            <v>50</v>
          </cell>
          <cell r="AV103" t="str">
            <v>M0400400</v>
          </cell>
          <cell r="AW103">
            <v>1</v>
          </cell>
          <cell r="AX103">
            <v>10</v>
          </cell>
          <cell r="AY103" t="str">
            <v>MAGUA1</v>
          </cell>
          <cell r="AZ103">
            <v>0.05</v>
          </cell>
          <cell r="BA103">
            <v>0</v>
          </cell>
          <cell r="BB103" t="str">
            <v>M0000000</v>
          </cell>
          <cell r="BC103">
            <v>0</v>
          </cell>
          <cell r="BD103">
            <v>0</v>
          </cell>
          <cell r="BE103" t="str">
            <v>M0000000</v>
          </cell>
          <cell r="BF103">
            <v>0</v>
          </cell>
          <cell r="BG103">
            <v>0</v>
          </cell>
          <cell r="BH103" t="str">
            <v>M0000000</v>
          </cell>
          <cell r="BI103">
            <v>0</v>
          </cell>
          <cell r="BJ103">
            <v>0</v>
          </cell>
          <cell r="BK103" t="str">
            <v>M0000000</v>
          </cell>
          <cell r="BL103">
            <v>0</v>
          </cell>
          <cell r="BM103">
            <v>0</v>
          </cell>
          <cell r="BN103" t="str">
            <v>M0000000</v>
          </cell>
          <cell r="BO103">
            <v>0</v>
          </cell>
          <cell r="BP103">
            <v>0</v>
          </cell>
          <cell r="BQ103" t="str">
            <v>M0000000</v>
          </cell>
          <cell r="BR103">
            <v>0</v>
          </cell>
          <cell r="BS103">
            <v>0</v>
          </cell>
          <cell r="BT103" t="str">
            <v>M0000000</v>
          </cell>
          <cell r="BU103">
            <v>0</v>
          </cell>
          <cell r="BV103">
            <v>0</v>
          </cell>
          <cell r="BW103">
            <v>0</v>
          </cell>
          <cell r="BX103" t="str">
            <v>M0000000</v>
          </cell>
          <cell r="BY103">
            <v>0</v>
          </cell>
          <cell r="BZ103">
            <v>0</v>
          </cell>
          <cell r="CA103" t="str">
            <v>M0000000</v>
          </cell>
          <cell r="CB103">
            <v>0</v>
          </cell>
          <cell r="CC103">
            <v>0</v>
          </cell>
          <cell r="CD103" t="str">
            <v>M0000000</v>
          </cell>
          <cell r="CE103">
            <v>0</v>
          </cell>
          <cell r="CF103">
            <v>0</v>
          </cell>
        </row>
        <row r="104">
          <cell r="A104">
            <v>0</v>
          </cell>
          <cell r="B104">
            <v>0</v>
          </cell>
          <cell r="C104" t="str">
            <v>Forestación. Arbustos</v>
          </cell>
          <cell r="D104" t="str">
            <v>u</v>
          </cell>
          <cell r="E104">
            <v>0</v>
          </cell>
          <cell r="F104">
            <v>0</v>
          </cell>
          <cell r="G104">
            <v>55</v>
          </cell>
          <cell r="H104" t="str">
            <v>E1903002</v>
          </cell>
          <cell r="I104">
            <v>1</v>
          </cell>
          <cell r="J104" t="str">
            <v>E0405169</v>
          </cell>
          <cell r="K104">
            <v>1</v>
          </cell>
          <cell r="L104" t="str">
            <v>E99000HM</v>
          </cell>
          <cell r="M104">
            <v>2</v>
          </cell>
          <cell r="N104" t="str">
            <v>E0000000</v>
          </cell>
          <cell r="O104">
            <v>0</v>
          </cell>
          <cell r="P104" t="str">
            <v>E0000000</v>
          </cell>
          <cell r="Q104">
            <v>0</v>
          </cell>
          <cell r="R104" t="str">
            <v>E0000000</v>
          </cell>
          <cell r="S104">
            <v>0</v>
          </cell>
          <cell r="T104" t="str">
            <v>E0000000</v>
          </cell>
          <cell r="U104">
            <v>0</v>
          </cell>
          <cell r="V104" t="str">
            <v>E0000000</v>
          </cell>
          <cell r="W104">
            <v>0</v>
          </cell>
          <cell r="X104" t="str">
            <v>E0000000</v>
          </cell>
          <cell r="Y104">
            <v>0</v>
          </cell>
          <cell r="Z104" t="str">
            <v>E0000000</v>
          </cell>
          <cell r="AA104">
            <v>0</v>
          </cell>
          <cell r="AB104" t="str">
            <v>E0000000</v>
          </cell>
          <cell r="AC104">
            <v>0</v>
          </cell>
          <cell r="AD104" t="str">
            <v>E0000000</v>
          </cell>
          <cell r="AE104">
            <v>0</v>
          </cell>
          <cell r="AF104" t="str">
            <v>E0000000</v>
          </cell>
          <cell r="AG104">
            <v>0</v>
          </cell>
          <cell r="AH104" t="str">
            <v>E0000000</v>
          </cell>
          <cell r="AI104">
            <v>0</v>
          </cell>
          <cell r="AJ104">
            <v>8</v>
          </cell>
          <cell r="AK104">
            <v>80</v>
          </cell>
          <cell r="AL104" t="str">
            <v>M0320010</v>
          </cell>
          <cell r="AM104">
            <v>0.13</v>
          </cell>
          <cell r="AN104">
            <v>30</v>
          </cell>
          <cell r="AO104">
            <v>1</v>
          </cell>
          <cell r="AP104">
            <v>1</v>
          </cell>
          <cell r="AQ104">
            <v>4</v>
          </cell>
          <cell r="AR104">
            <v>10</v>
          </cell>
          <cell r="AS104" t="str">
            <v>M0400346</v>
          </cell>
          <cell r="AT104">
            <v>1</v>
          </cell>
          <cell r="AU104">
            <v>50</v>
          </cell>
          <cell r="AV104" t="str">
            <v>M0400400</v>
          </cell>
          <cell r="AW104">
            <v>1</v>
          </cell>
          <cell r="AX104">
            <v>10</v>
          </cell>
          <cell r="AY104" t="str">
            <v>MAGUA1</v>
          </cell>
          <cell r="AZ104">
            <v>0.05</v>
          </cell>
          <cell r="BA104">
            <v>0</v>
          </cell>
          <cell r="BB104" t="str">
            <v>M0000000</v>
          </cell>
          <cell r="BC104">
            <v>0</v>
          </cell>
          <cell r="BD104">
            <v>0</v>
          </cell>
          <cell r="BE104" t="str">
            <v>M0000000</v>
          </cell>
          <cell r="BF104">
            <v>0</v>
          </cell>
          <cell r="BG104">
            <v>0</v>
          </cell>
          <cell r="BH104" t="str">
            <v>M0000000</v>
          </cell>
          <cell r="BI104">
            <v>0</v>
          </cell>
          <cell r="BJ104">
            <v>0</v>
          </cell>
          <cell r="BK104" t="str">
            <v>M0000000</v>
          </cell>
          <cell r="BL104">
            <v>0</v>
          </cell>
          <cell r="BM104">
            <v>0</v>
          </cell>
          <cell r="BN104" t="str">
            <v>M0000000</v>
          </cell>
          <cell r="BO104">
            <v>0</v>
          </cell>
          <cell r="BP104">
            <v>0</v>
          </cell>
          <cell r="BQ104" t="str">
            <v>M0000000</v>
          </cell>
          <cell r="BR104">
            <v>0</v>
          </cell>
          <cell r="BS104">
            <v>0</v>
          </cell>
          <cell r="BT104" t="str">
            <v>M0000000</v>
          </cell>
          <cell r="BU104">
            <v>0</v>
          </cell>
          <cell r="BV104">
            <v>0</v>
          </cell>
          <cell r="BW104">
            <v>0</v>
          </cell>
          <cell r="BX104" t="str">
            <v>M0000000</v>
          </cell>
          <cell r="BY104">
            <v>0</v>
          </cell>
          <cell r="BZ104">
            <v>0</v>
          </cell>
          <cell r="CA104" t="str">
            <v>M0000000</v>
          </cell>
          <cell r="CB104">
            <v>0</v>
          </cell>
          <cell r="CC104">
            <v>0</v>
          </cell>
          <cell r="CD104" t="str">
            <v>M0000000</v>
          </cell>
          <cell r="CE104">
            <v>0</v>
          </cell>
          <cell r="CF104">
            <v>0</v>
          </cell>
        </row>
        <row r="105">
          <cell r="A105">
            <v>0</v>
          </cell>
          <cell r="B105">
            <v>0</v>
          </cell>
          <cell r="C105" t="str">
            <v>Fresado de pavimento</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row>
        <row r="106">
          <cell r="A106">
            <v>0</v>
          </cell>
          <cell r="B106">
            <v>0</v>
          </cell>
          <cell r="C106" t="str">
            <v>Fresado de Pavimento Existente - Espesor en 0,19 m</v>
          </cell>
          <cell r="D106" t="str">
            <v>m2</v>
          </cell>
          <cell r="E106">
            <v>0</v>
          </cell>
          <cell r="F106">
            <v>0</v>
          </cell>
          <cell r="G106">
            <v>800</v>
          </cell>
          <cell r="H106" t="str">
            <v>E7800006</v>
          </cell>
          <cell r="I106">
            <v>1</v>
          </cell>
          <cell r="J106" t="str">
            <v>E1903002</v>
          </cell>
          <cell r="K106">
            <v>1</v>
          </cell>
          <cell r="L106" t="str">
            <v>E0405169</v>
          </cell>
          <cell r="M106">
            <v>1</v>
          </cell>
          <cell r="N106" t="str">
            <v>E1400048</v>
          </cell>
          <cell r="O106">
            <v>0.25</v>
          </cell>
          <cell r="P106" t="str">
            <v>E0405163</v>
          </cell>
          <cell r="Q106">
            <v>6</v>
          </cell>
          <cell r="R106" t="str">
            <v>E1101044</v>
          </cell>
          <cell r="S106">
            <v>1</v>
          </cell>
          <cell r="T106" t="str">
            <v>E0000085</v>
          </cell>
          <cell r="U106">
            <v>1</v>
          </cell>
          <cell r="V106" t="str">
            <v>E99000HM</v>
          </cell>
          <cell r="W106">
            <v>1</v>
          </cell>
          <cell r="X106" t="str">
            <v>E0000000</v>
          </cell>
          <cell r="Y106">
            <v>0</v>
          </cell>
          <cell r="Z106" t="str">
            <v>E0000000</v>
          </cell>
          <cell r="AA106">
            <v>0</v>
          </cell>
          <cell r="AB106" t="str">
            <v>E0000000</v>
          </cell>
          <cell r="AC106">
            <v>0</v>
          </cell>
          <cell r="AD106" t="str">
            <v>E0000000</v>
          </cell>
          <cell r="AE106">
            <v>0</v>
          </cell>
          <cell r="AF106" t="str">
            <v>E0000000</v>
          </cell>
          <cell r="AG106">
            <v>0</v>
          </cell>
          <cell r="AH106" t="str">
            <v>E0000000</v>
          </cell>
          <cell r="AI106">
            <v>0</v>
          </cell>
          <cell r="AJ106">
            <v>8</v>
          </cell>
          <cell r="AK106">
            <v>80</v>
          </cell>
          <cell r="AL106" t="str">
            <v>M0320010</v>
          </cell>
          <cell r="AM106">
            <v>0.13</v>
          </cell>
          <cell r="AN106">
            <v>30</v>
          </cell>
          <cell r="AO106">
            <v>4</v>
          </cell>
          <cell r="AP106">
            <v>7</v>
          </cell>
          <cell r="AQ106">
            <v>4</v>
          </cell>
          <cell r="AR106">
            <v>10</v>
          </cell>
          <cell r="AS106" t="str">
            <v>MAGUA1</v>
          </cell>
          <cell r="AT106">
            <v>200</v>
          </cell>
          <cell r="AU106">
            <v>20</v>
          </cell>
          <cell r="AV106" t="str">
            <v>M0000000</v>
          </cell>
          <cell r="AW106">
            <v>0</v>
          </cell>
          <cell r="AX106">
            <v>0</v>
          </cell>
          <cell r="AY106" t="str">
            <v>M0000000</v>
          </cell>
          <cell r="AZ106">
            <v>0</v>
          </cell>
          <cell r="BA106">
            <v>0</v>
          </cell>
          <cell r="BB106" t="str">
            <v>M0000000</v>
          </cell>
          <cell r="BC106">
            <v>0</v>
          </cell>
          <cell r="BD106">
            <v>0</v>
          </cell>
          <cell r="BE106" t="str">
            <v>M0000000</v>
          </cell>
          <cell r="BF106">
            <v>0</v>
          </cell>
          <cell r="BG106">
            <v>0</v>
          </cell>
          <cell r="BH106" t="str">
            <v>M0000000</v>
          </cell>
          <cell r="BI106">
            <v>0</v>
          </cell>
          <cell r="BJ106">
            <v>0</v>
          </cell>
          <cell r="BK106" t="str">
            <v>M0000000</v>
          </cell>
          <cell r="BL106">
            <v>0</v>
          </cell>
          <cell r="BM106">
            <v>0</v>
          </cell>
          <cell r="BN106" t="str">
            <v>M0000000</v>
          </cell>
          <cell r="BO106">
            <v>0</v>
          </cell>
          <cell r="BP106">
            <v>0</v>
          </cell>
          <cell r="BQ106" t="str">
            <v>M0000000</v>
          </cell>
          <cell r="BR106">
            <v>0</v>
          </cell>
          <cell r="BS106">
            <v>0</v>
          </cell>
          <cell r="BT106" t="str">
            <v>M0000000</v>
          </cell>
          <cell r="BU106">
            <v>0</v>
          </cell>
          <cell r="BV106">
            <v>0</v>
          </cell>
          <cell r="BW106">
            <v>0</v>
          </cell>
          <cell r="BX106" t="str">
            <v>M0000000</v>
          </cell>
          <cell r="BY106">
            <v>0</v>
          </cell>
          <cell r="BZ106">
            <v>0</v>
          </cell>
          <cell r="CA106" t="str">
            <v>M0000000</v>
          </cell>
          <cell r="CB106">
            <v>0</v>
          </cell>
          <cell r="CC106">
            <v>0</v>
          </cell>
          <cell r="CD106" t="str">
            <v>M0000000</v>
          </cell>
          <cell r="CE106">
            <v>0</v>
          </cell>
          <cell r="CF106">
            <v>0</v>
          </cell>
        </row>
        <row r="107">
          <cell r="A107">
            <v>0</v>
          </cell>
          <cell r="B107">
            <v>0</v>
          </cell>
          <cell r="C107" t="str">
            <v>Fresado de Pavimento Existente - Espesor 0,06 m</v>
          </cell>
          <cell r="D107" t="str">
            <v>m2</v>
          </cell>
          <cell r="E107">
            <v>0</v>
          </cell>
          <cell r="F107">
            <v>0</v>
          </cell>
          <cell r="G107">
            <v>2500</v>
          </cell>
          <cell r="H107" t="str">
            <v>E7800006</v>
          </cell>
          <cell r="I107">
            <v>1</v>
          </cell>
          <cell r="J107" t="str">
            <v>E1903002</v>
          </cell>
          <cell r="K107">
            <v>1</v>
          </cell>
          <cell r="L107" t="str">
            <v>E0405169</v>
          </cell>
          <cell r="M107">
            <v>1</v>
          </cell>
          <cell r="N107" t="str">
            <v>E1400048</v>
          </cell>
          <cell r="O107">
            <v>0.25</v>
          </cell>
          <cell r="P107" t="str">
            <v>E0405163</v>
          </cell>
          <cell r="Q107">
            <v>6</v>
          </cell>
          <cell r="R107" t="str">
            <v>E1101044</v>
          </cell>
          <cell r="S107">
            <v>1</v>
          </cell>
          <cell r="T107" t="str">
            <v>E0000085</v>
          </cell>
          <cell r="U107">
            <v>1</v>
          </cell>
          <cell r="V107" t="str">
            <v>E99000HM</v>
          </cell>
          <cell r="W107">
            <v>1</v>
          </cell>
          <cell r="X107" t="str">
            <v>E0000000</v>
          </cell>
          <cell r="Y107">
            <v>0</v>
          </cell>
          <cell r="Z107" t="str">
            <v>E0000000</v>
          </cell>
          <cell r="AA107">
            <v>0</v>
          </cell>
          <cell r="AB107" t="str">
            <v>E0000000</v>
          </cell>
          <cell r="AC107">
            <v>0</v>
          </cell>
          <cell r="AD107" t="str">
            <v>E0000000</v>
          </cell>
          <cell r="AE107">
            <v>0</v>
          </cell>
          <cell r="AF107" t="str">
            <v>E0000000</v>
          </cell>
          <cell r="AG107">
            <v>0</v>
          </cell>
          <cell r="AH107" t="str">
            <v>E0000000</v>
          </cell>
          <cell r="AI107">
            <v>0</v>
          </cell>
          <cell r="AJ107">
            <v>8</v>
          </cell>
          <cell r="AK107">
            <v>80</v>
          </cell>
          <cell r="AL107" t="str">
            <v>M0320010</v>
          </cell>
          <cell r="AM107">
            <v>0.13</v>
          </cell>
          <cell r="AN107">
            <v>30</v>
          </cell>
          <cell r="AO107">
            <v>4</v>
          </cell>
          <cell r="AP107">
            <v>7</v>
          </cell>
          <cell r="AQ107">
            <v>2</v>
          </cell>
          <cell r="AR107">
            <v>10</v>
          </cell>
          <cell r="AS107" t="str">
            <v>MAGUA1</v>
          </cell>
          <cell r="AT107">
            <v>200</v>
          </cell>
          <cell r="AU107">
            <v>20</v>
          </cell>
          <cell r="AV107" t="str">
            <v>M0000000</v>
          </cell>
          <cell r="AW107">
            <v>0</v>
          </cell>
          <cell r="AX107">
            <v>0</v>
          </cell>
          <cell r="AY107" t="str">
            <v>M0000000</v>
          </cell>
          <cell r="AZ107">
            <v>0</v>
          </cell>
          <cell r="BA107">
            <v>0</v>
          </cell>
          <cell r="BB107" t="str">
            <v>M0000000</v>
          </cell>
          <cell r="BC107">
            <v>0</v>
          </cell>
          <cell r="BD107">
            <v>0</v>
          </cell>
          <cell r="BE107" t="str">
            <v>M0000000</v>
          </cell>
          <cell r="BF107">
            <v>0</v>
          </cell>
          <cell r="BG107">
            <v>0</v>
          </cell>
          <cell r="BH107" t="str">
            <v>M0000000</v>
          </cell>
          <cell r="BI107">
            <v>0</v>
          </cell>
          <cell r="BJ107">
            <v>0</v>
          </cell>
          <cell r="BK107" t="str">
            <v>M0000000</v>
          </cell>
          <cell r="BL107">
            <v>0</v>
          </cell>
          <cell r="BM107">
            <v>0</v>
          </cell>
          <cell r="BN107" t="str">
            <v>M0000000</v>
          </cell>
          <cell r="BO107">
            <v>0</v>
          </cell>
          <cell r="BP107">
            <v>0</v>
          </cell>
          <cell r="BQ107" t="str">
            <v>M0000000</v>
          </cell>
          <cell r="BR107">
            <v>0</v>
          </cell>
          <cell r="BS107">
            <v>0</v>
          </cell>
          <cell r="BT107" t="str">
            <v>M0000000</v>
          </cell>
          <cell r="BU107">
            <v>0</v>
          </cell>
          <cell r="BV107">
            <v>0</v>
          </cell>
          <cell r="BW107">
            <v>0</v>
          </cell>
          <cell r="BX107" t="str">
            <v>M0000000</v>
          </cell>
          <cell r="BY107">
            <v>0</v>
          </cell>
          <cell r="BZ107">
            <v>0</v>
          </cell>
          <cell r="CA107" t="str">
            <v>M0000000</v>
          </cell>
          <cell r="CB107">
            <v>0</v>
          </cell>
          <cell r="CC107">
            <v>0</v>
          </cell>
          <cell r="CD107" t="str">
            <v>M0000000</v>
          </cell>
          <cell r="CE107">
            <v>0</v>
          </cell>
          <cell r="CF107">
            <v>0</v>
          </cell>
        </row>
        <row r="108">
          <cell r="A108">
            <v>0</v>
          </cell>
          <cell r="B108">
            <v>0</v>
          </cell>
          <cell r="C108" t="str">
            <v>Gaviones y colchonetas</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row>
        <row r="109">
          <cell r="A109">
            <v>0</v>
          </cell>
          <cell r="B109">
            <v>0</v>
          </cell>
          <cell r="C109" t="str">
            <v>Const. de colchonetas de gaviones. Malla 6x8 de alambre 2.2 mm y</v>
          </cell>
          <cell r="D109" t="str">
            <v>m3</v>
          </cell>
          <cell r="E109">
            <v>0</v>
          </cell>
          <cell r="F109">
            <v>0</v>
          </cell>
          <cell r="G109">
            <v>25</v>
          </cell>
          <cell r="H109" t="str">
            <v>E2000020</v>
          </cell>
          <cell r="I109">
            <v>1</v>
          </cell>
          <cell r="J109" t="str">
            <v>E99000HM</v>
          </cell>
          <cell r="K109">
            <v>3</v>
          </cell>
          <cell r="L109" t="str">
            <v>E0000000</v>
          </cell>
          <cell r="M109">
            <v>0</v>
          </cell>
          <cell r="N109" t="str">
            <v>E0000000</v>
          </cell>
          <cell r="O109">
            <v>0</v>
          </cell>
          <cell r="P109" t="str">
            <v>E0000000</v>
          </cell>
          <cell r="Q109">
            <v>0</v>
          </cell>
          <cell r="R109" t="str">
            <v>E0000000</v>
          </cell>
          <cell r="S109">
            <v>0</v>
          </cell>
          <cell r="T109" t="str">
            <v>E0000000</v>
          </cell>
          <cell r="U109">
            <v>0</v>
          </cell>
          <cell r="V109" t="str">
            <v>E0000000</v>
          </cell>
          <cell r="W109">
            <v>0</v>
          </cell>
          <cell r="X109" t="str">
            <v>E0000000</v>
          </cell>
          <cell r="Y109">
            <v>0</v>
          </cell>
          <cell r="Z109" t="str">
            <v>E0000000</v>
          </cell>
          <cell r="AA109">
            <v>0</v>
          </cell>
          <cell r="AB109" t="str">
            <v>E0000000</v>
          </cell>
          <cell r="AC109">
            <v>0</v>
          </cell>
          <cell r="AD109" t="str">
            <v>E0000000</v>
          </cell>
          <cell r="AE109">
            <v>0</v>
          </cell>
          <cell r="AF109" t="str">
            <v>E0000000</v>
          </cell>
          <cell r="AG109">
            <v>0</v>
          </cell>
          <cell r="AH109" t="str">
            <v>E0000000</v>
          </cell>
          <cell r="AI109">
            <v>0</v>
          </cell>
          <cell r="AJ109">
            <v>8</v>
          </cell>
          <cell r="AK109">
            <v>80</v>
          </cell>
          <cell r="AL109" t="str">
            <v>M0320010</v>
          </cell>
          <cell r="AM109">
            <v>0.13</v>
          </cell>
          <cell r="AN109">
            <v>30</v>
          </cell>
          <cell r="AO109">
            <v>2</v>
          </cell>
          <cell r="AP109">
            <v>2</v>
          </cell>
          <cell r="AQ109">
            <v>7</v>
          </cell>
          <cell r="AR109">
            <v>10</v>
          </cell>
          <cell r="AS109" t="str">
            <v>M0740040</v>
          </cell>
          <cell r="AT109">
            <v>10.67</v>
          </cell>
          <cell r="AU109">
            <v>5</v>
          </cell>
          <cell r="AV109" t="str">
            <v>M0000000</v>
          </cell>
          <cell r="AW109">
            <v>0</v>
          </cell>
          <cell r="AX109">
            <v>0</v>
          </cell>
          <cell r="AY109" t="str">
            <v>M0000000</v>
          </cell>
          <cell r="AZ109">
            <v>0</v>
          </cell>
          <cell r="BA109">
            <v>0</v>
          </cell>
          <cell r="BB109" t="str">
            <v>M0000000</v>
          </cell>
          <cell r="BC109">
            <v>0</v>
          </cell>
          <cell r="BD109">
            <v>0</v>
          </cell>
          <cell r="BE109" t="str">
            <v>M0000000</v>
          </cell>
          <cell r="BF109">
            <v>0</v>
          </cell>
          <cell r="BG109">
            <v>0</v>
          </cell>
          <cell r="BH109" t="str">
            <v>M0000000</v>
          </cell>
          <cell r="BI109">
            <v>0</v>
          </cell>
          <cell r="BJ109">
            <v>0</v>
          </cell>
          <cell r="BK109" t="str">
            <v>M0000000</v>
          </cell>
          <cell r="BL109">
            <v>0</v>
          </cell>
          <cell r="BM109">
            <v>0</v>
          </cell>
          <cell r="BN109" t="str">
            <v>M0000000</v>
          </cell>
          <cell r="BO109">
            <v>0</v>
          </cell>
          <cell r="BP109">
            <v>0</v>
          </cell>
          <cell r="BQ109" t="str">
            <v>M0000000</v>
          </cell>
          <cell r="BR109">
            <v>0</v>
          </cell>
          <cell r="BS109">
            <v>0</v>
          </cell>
          <cell r="BT109" t="str">
            <v>M0000000</v>
          </cell>
          <cell r="BU109">
            <v>0</v>
          </cell>
          <cell r="BV109">
            <v>0</v>
          </cell>
          <cell r="BW109">
            <v>0</v>
          </cell>
          <cell r="BX109" t="str">
            <v>M0000000</v>
          </cell>
          <cell r="BY109">
            <v>0</v>
          </cell>
          <cell r="BZ109">
            <v>0</v>
          </cell>
          <cell r="CA109" t="str">
            <v>M0000000</v>
          </cell>
          <cell r="CB109">
            <v>0</v>
          </cell>
          <cell r="CC109">
            <v>0</v>
          </cell>
          <cell r="CD109" t="str">
            <v>M0000000</v>
          </cell>
          <cell r="CE109">
            <v>0</v>
          </cell>
          <cell r="CF109">
            <v>0</v>
          </cell>
        </row>
        <row r="110">
          <cell r="A110">
            <v>0</v>
          </cell>
          <cell r="B110">
            <v>0</v>
          </cell>
          <cell r="C110" t="str">
            <v>Const. de gaviones prismáticos, malla hexagonal 8x10, doble tors</v>
          </cell>
          <cell r="D110" t="str">
            <v>m3</v>
          </cell>
          <cell r="E110">
            <v>0</v>
          </cell>
          <cell r="F110">
            <v>0</v>
          </cell>
          <cell r="G110">
            <v>30</v>
          </cell>
          <cell r="H110" t="str">
            <v>E1903002</v>
          </cell>
          <cell r="I110">
            <v>1</v>
          </cell>
          <cell r="J110" t="str">
            <v>E99000HM</v>
          </cell>
          <cell r="K110">
            <v>3</v>
          </cell>
          <cell r="L110" t="str">
            <v>E0000000</v>
          </cell>
          <cell r="M110">
            <v>0</v>
          </cell>
          <cell r="N110" t="str">
            <v>E0000000</v>
          </cell>
          <cell r="O110">
            <v>0</v>
          </cell>
          <cell r="P110" t="str">
            <v>E0000000</v>
          </cell>
          <cell r="Q110">
            <v>0</v>
          </cell>
          <cell r="R110" t="str">
            <v>E0000000</v>
          </cell>
          <cell r="S110">
            <v>0</v>
          </cell>
          <cell r="T110" t="str">
            <v>E0000000</v>
          </cell>
          <cell r="U110">
            <v>0</v>
          </cell>
          <cell r="V110" t="str">
            <v>E0000000</v>
          </cell>
          <cell r="W110">
            <v>0</v>
          </cell>
          <cell r="X110" t="str">
            <v>E0000000</v>
          </cell>
          <cell r="Y110">
            <v>0</v>
          </cell>
          <cell r="Z110" t="str">
            <v>E0000000</v>
          </cell>
          <cell r="AA110">
            <v>0</v>
          </cell>
          <cell r="AB110" t="str">
            <v>E0000000</v>
          </cell>
          <cell r="AC110">
            <v>0</v>
          </cell>
          <cell r="AD110" t="str">
            <v>E0000000</v>
          </cell>
          <cell r="AE110">
            <v>0</v>
          </cell>
          <cell r="AF110" t="str">
            <v>E0000000</v>
          </cell>
          <cell r="AG110">
            <v>0</v>
          </cell>
          <cell r="AH110" t="str">
            <v>E0000000</v>
          </cell>
          <cell r="AI110">
            <v>0</v>
          </cell>
          <cell r="AJ110">
            <v>8</v>
          </cell>
          <cell r="AK110">
            <v>80</v>
          </cell>
          <cell r="AL110" t="str">
            <v>M0320010</v>
          </cell>
          <cell r="AM110">
            <v>0.13</v>
          </cell>
          <cell r="AN110">
            <v>30</v>
          </cell>
          <cell r="AO110">
            <v>2</v>
          </cell>
          <cell r="AP110">
            <v>2</v>
          </cell>
          <cell r="AQ110">
            <v>7</v>
          </cell>
          <cell r="AR110">
            <v>10</v>
          </cell>
          <cell r="AS110" t="str">
            <v>M0740042</v>
          </cell>
          <cell r="AT110">
            <v>1</v>
          </cell>
          <cell r="AU110">
            <v>5</v>
          </cell>
          <cell r="AV110" t="str">
            <v>M0000000</v>
          </cell>
          <cell r="AW110">
            <v>0</v>
          </cell>
          <cell r="AX110">
            <v>0</v>
          </cell>
          <cell r="AY110" t="str">
            <v>M0000000</v>
          </cell>
          <cell r="AZ110">
            <v>0</v>
          </cell>
          <cell r="BA110">
            <v>0</v>
          </cell>
          <cell r="BB110" t="str">
            <v>M0000000</v>
          </cell>
          <cell r="BC110">
            <v>0</v>
          </cell>
          <cell r="BD110">
            <v>0</v>
          </cell>
          <cell r="BE110" t="str">
            <v>M0000000</v>
          </cell>
          <cell r="BF110">
            <v>0</v>
          </cell>
          <cell r="BG110">
            <v>0</v>
          </cell>
          <cell r="BH110" t="str">
            <v>M0000000</v>
          </cell>
          <cell r="BI110">
            <v>0</v>
          </cell>
          <cell r="BJ110">
            <v>0</v>
          </cell>
          <cell r="BK110" t="str">
            <v>M0000000</v>
          </cell>
          <cell r="BL110">
            <v>0</v>
          </cell>
          <cell r="BM110">
            <v>0</v>
          </cell>
          <cell r="BN110" t="str">
            <v>M0000000</v>
          </cell>
          <cell r="BO110">
            <v>0</v>
          </cell>
          <cell r="BP110">
            <v>0</v>
          </cell>
          <cell r="BQ110" t="str">
            <v>M0000000</v>
          </cell>
          <cell r="BR110">
            <v>0</v>
          </cell>
          <cell r="BS110">
            <v>0</v>
          </cell>
          <cell r="BT110" t="str">
            <v>M0000000</v>
          </cell>
          <cell r="BU110">
            <v>0</v>
          </cell>
          <cell r="BV110">
            <v>0</v>
          </cell>
          <cell r="BW110">
            <v>0</v>
          </cell>
          <cell r="BX110" t="str">
            <v>M0000000</v>
          </cell>
          <cell r="BY110">
            <v>0</v>
          </cell>
          <cell r="BZ110">
            <v>0</v>
          </cell>
          <cell r="CA110" t="str">
            <v>M0000000</v>
          </cell>
          <cell r="CB110">
            <v>0</v>
          </cell>
          <cell r="CC110">
            <v>0</v>
          </cell>
          <cell r="CD110" t="str">
            <v>M0000000</v>
          </cell>
          <cell r="CE110">
            <v>0</v>
          </cell>
          <cell r="CF110">
            <v>0</v>
          </cell>
        </row>
        <row r="111">
          <cell r="A111">
            <v>0</v>
          </cell>
          <cell r="B111">
            <v>0</v>
          </cell>
          <cell r="C111" t="str">
            <v>Provisión y Colocación de Gaviones</v>
          </cell>
          <cell r="D111" t="str">
            <v>m3</v>
          </cell>
          <cell r="E111">
            <v>0</v>
          </cell>
          <cell r="F111">
            <v>0</v>
          </cell>
          <cell r="G111">
            <v>8</v>
          </cell>
          <cell r="H111" t="str">
            <v>E0405163</v>
          </cell>
          <cell r="I111">
            <v>1</v>
          </cell>
          <cell r="J111" t="str">
            <v>E1902044</v>
          </cell>
          <cell r="K111">
            <v>1</v>
          </cell>
          <cell r="L111" t="str">
            <v>E99000HM</v>
          </cell>
          <cell r="M111">
            <v>1</v>
          </cell>
          <cell r="N111" t="str">
            <v>E0000000</v>
          </cell>
          <cell r="O111">
            <v>0</v>
          </cell>
          <cell r="P111" t="str">
            <v>E0000000</v>
          </cell>
          <cell r="Q111">
            <v>0</v>
          </cell>
          <cell r="R111" t="str">
            <v>E0000000</v>
          </cell>
          <cell r="S111">
            <v>0</v>
          </cell>
          <cell r="T111" t="str">
            <v>E0000000</v>
          </cell>
          <cell r="U111">
            <v>0</v>
          </cell>
          <cell r="V111" t="str">
            <v>E0000000</v>
          </cell>
          <cell r="W111">
            <v>0</v>
          </cell>
          <cell r="X111" t="str">
            <v>E0000000</v>
          </cell>
          <cell r="Y111">
            <v>0</v>
          </cell>
          <cell r="Z111" t="str">
            <v>E0000000</v>
          </cell>
          <cell r="AA111">
            <v>0</v>
          </cell>
          <cell r="AB111" t="str">
            <v>E0000000</v>
          </cell>
          <cell r="AC111">
            <v>0</v>
          </cell>
          <cell r="AD111" t="str">
            <v>E0000000</v>
          </cell>
          <cell r="AE111">
            <v>0</v>
          </cell>
          <cell r="AF111" t="str">
            <v>E0000000</v>
          </cell>
          <cell r="AG111">
            <v>0</v>
          </cell>
          <cell r="AH111" t="str">
            <v>E0000000</v>
          </cell>
          <cell r="AI111">
            <v>0</v>
          </cell>
          <cell r="AJ111">
            <v>8</v>
          </cell>
          <cell r="AK111">
            <v>80</v>
          </cell>
          <cell r="AL111" t="str">
            <v>M0320010</v>
          </cell>
          <cell r="AM111">
            <v>0.13</v>
          </cell>
          <cell r="AN111">
            <v>30</v>
          </cell>
          <cell r="AO111">
            <v>3</v>
          </cell>
          <cell r="AP111">
            <v>1</v>
          </cell>
          <cell r="AQ111">
            <v>4</v>
          </cell>
          <cell r="AR111">
            <v>10</v>
          </cell>
          <cell r="AS111" t="str">
            <v>M0740042</v>
          </cell>
          <cell r="AT111">
            <v>1</v>
          </cell>
          <cell r="AU111">
            <v>0</v>
          </cell>
          <cell r="AV111" t="str">
            <v>M0120022</v>
          </cell>
          <cell r="AW111">
            <v>1</v>
          </cell>
          <cell r="AX111">
            <v>15</v>
          </cell>
          <cell r="AY111" t="str">
            <v>M0000000</v>
          </cell>
          <cell r="AZ111">
            <v>0</v>
          </cell>
          <cell r="BA111">
            <v>0</v>
          </cell>
          <cell r="BB111" t="str">
            <v>M0000000</v>
          </cell>
          <cell r="BC111">
            <v>0</v>
          </cell>
          <cell r="BD111">
            <v>0</v>
          </cell>
          <cell r="BE111" t="str">
            <v>M0000000</v>
          </cell>
          <cell r="BF111">
            <v>0</v>
          </cell>
          <cell r="BG111">
            <v>0</v>
          </cell>
          <cell r="BH111" t="str">
            <v>M0000000</v>
          </cell>
          <cell r="BI111">
            <v>0</v>
          </cell>
          <cell r="BJ111">
            <v>0</v>
          </cell>
          <cell r="BK111" t="str">
            <v>M0000000</v>
          </cell>
          <cell r="BL111">
            <v>0</v>
          </cell>
          <cell r="BM111">
            <v>0</v>
          </cell>
          <cell r="BN111" t="str">
            <v>M0000000</v>
          </cell>
          <cell r="BO111">
            <v>0</v>
          </cell>
          <cell r="BP111">
            <v>0</v>
          </cell>
          <cell r="BQ111" t="str">
            <v>M0000000</v>
          </cell>
          <cell r="BR111">
            <v>0</v>
          </cell>
          <cell r="BS111">
            <v>0</v>
          </cell>
          <cell r="BT111" t="str">
            <v>M0000000</v>
          </cell>
          <cell r="BU111">
            <v>0</v>
          </cell>
          <cell r="BV111">
            <v>0</v>
          </cell>
          <cell r="BW111">
            <v>0</v>
          </cell>
          <cell r="BX111" t="str">
            <v>M0000000</v>
          </cell>
          <cell r="BY111">
            <v>0</v>
          </cell>
          <cell r="BZ111">
            <v>0</v>
          </cell>
          <cell r="CA111" t="str">
            <v>M0000000</v>
          </cell>
          <cell r="CB111">
            <v>0</v>
          </cell>
          <cell r="CC111">
            <v>0</v>
          </cell>
          <cell r="CD111" t="str">
            <v>M0000000</v>
          </cell>
          <cell r="CE111">
            <v>0</v>
          </cell>
          <cell r="CF111">
            <v>0</v>
          </cell>
        </row>
        <row r="112">
          <cell r="A112">
            <v>0</v>
          </cell>
          <cell r="B112">
            <v>0</v>
          </cell>
          <cell r="C112" t="str">
            <v>Provisión y Colocación de Colchonetas</v>
          </cell>
          <cell r="D112" t="str">
            <v>m2</v>
          </cell>
          <cell r="E112">
            <v>0</v>
          </cell>
          <cell r="F112">
            <v>0</v>
          </cell>
          <cell r="G112">
            <v>16</v>
          </cell>
          <cell r="H112" t="str">
            <v>E0405163</v>
          </cell>
          <cell r="I112">
            <v>1</v>
          </cell>
          <cell r="J112" t="str">
            <v>E1902044</v>
          </cell>
          <cell r="K112">
            <v>1</v>
          </cell>
          <cell r="L112" t="str">
            <v>E99000HM</v>
          </cell>
          <cell r="M112">
            <v>1</v>
          </cell>
          <cell r="N112" t="str">
            <v>E0000000</v>
          </cell>
          <cell r="O112">
            <v>0</v>
          </cell>
          <cell r="P112" t="str">
            <v>E0000000</v>
          </cell>
          <cell r="Q112">
            <v>0</v>
          </cell>
          <cell r="R112" t="str">
            <v>E0000000</v>
          </cell>
          <cell r="S112">
            <v>0</v>
          </cell>
          <cell r="T112" t="str">
            <v>E0000000</v>
          </cell>
          <cell r="U112">
            <v>0</v>
          </cell>
          <cell r="V112" t="str">
            <v>E0000000</v>
          </cell>
          <cell r="W112">
            <v>0</v>
          </cell>
          <cell r="X112" t="str">
            <v>E0000000</v>
          </cell>
          <cell r="Y112">
            <v>0</v>
          </cell>
          <cell r="Z112" t="str">
            <v>E0000000</v>
          </cell>
          <cell r="AA112">
            <v>0</v>
          </cell>
          <cell r="AB112" t="str">
            <v>E0000000</v>
          </cell>
          <cell r="AC112">
            <v>0</v>
          </cell>
          <cell r="AD112" t="str">
            <v>E0000000</v>
          </cell>
          <cell r="AE112">
            <v>0</v>
          </cell>
          <cell r="AF112" t="str">
            <v>E0000000</v>
          </cell>
          <cell r="AG112">
            <v>0</v>
          </cell>
          <cell r="AH112" t="str">
            <v>E0000000</v>
          </cell>
          <cell r="AI112">
            <v>0</v>
          </cell>
          <cell r="AJ112">
            <v>8</v>
          </cell>
          <cell r="AK112">
            <v>80</v>
          </cell>
          <cell r="AL112" t="str">
            <v>M0320010</v>
          </cell>
          <cell r="AM112">
            <v>0.13</v>
          </cell>
          <cell r="AN112">
            <v>30</v>
          </cell>
          <cell r="AO112">
            <v>3</v>
          </cell>
          <cell r="AP112">
            <v>0</v>
          </cell>
          <cell r="AQ112">
            <v>3</v>
          </cell>
          <cell r="AR112">
            <v>10</v>
          </cell>
          <cell r="AS112" t="str">
            <v>M0740040</v>
          </cell>
          <cell r="AT112">
            <v>1</v>
          </cell>
          <cell r="AU112">
            <v>0</v>
          </cell>
          <cell r="AV112" t="str">
            <v>M0120022</v>
          </cell>
          <cell r="AW112">
            <v>1</v>
          </cell>
          <cell r="AX112">
            <v>15</v>
          </cell>
          <cell r="AY112" t="str">
            <v>M0000000</v>
          </cell>
          <cell r="AZ112">
            <v>0</v>
          </cell>
          <cell r="BA112">
            <v>0</v>
          </cell>
          <cell r="BB112" t="str">
            <v>M0000000</v>
          </cell>
          <cell r="BC112">
            <v>0</v>
          </cell>
          <cell r="BD112">
            <v>0</v>
          </cell>
          <cell r="BE112" t="str">
            <v>M0000000</v>
          </cell>
          <cell r="BF112">
            <v>0</v>
          </cell>
          <cell r="BG112">
            <v>0</v>
          </cell>
          <cell r="BH112" t="str">
            <v>M0000000</v>
          </cell>
          <cell r="BI112">
            <v>0</v>
          </cell>
          <cell r="BJ112">
            <v>0</v>
          </cell>
          <cell r="BK112" t="str">
            <v>M0000000</v>
          </cell>
          <cell r="BL112">
            <v>0</v>
          </cell>
          <cell r="BM112">
            <v>0</v>
          </cell>
          <cell r="BN112" t="str">
            <v>M0000000</v>
          </cell>
          <cell r="BO112">
            <v>0</v>
          </cell>
          <cell r="BP112">
            <v>0</v>
          </cell>
          <cell r="BQ112" t="str">
            <v>M0000000</v>
          </cell>
          <cell r="BR112">
            <v>0</v>
          </cell>
          <cell r="BS112">
            <v>0</v>
          </cell>
          <cell r="BT112" t="str">
            <v>M0000000</v>
          </cell>
          <cell r="BU112">
            <v>0</v>
          </cell>
          <cell r="BV112">
            <v>0</v>
          </cell>
          <cell r="BW112">
            <v>0</v>
          </cell>
          <cell r="BX112" t="str">
            <v>M0000000</v>
          </cell>
          <cell r="BY112">
            <v>0</v>
          </cell>
          <cell r="BZ112">
            <v>0</v>
          </cell>
          <cell r="CA112" t="str">
            <v>M0000000</v>
          </cell>
          <cell r="CB112">
            <v>0</v>
          </cell>
          <cell r="CC112">
            <v>0</v>
          </cell>
          <cell r="CD112" t="str">
            <v>M0000000</v>
          </cell>
          <cell r="CE112">
            <v>0</v>
          </cell>
          <cell r="CF112">
            <v>0</v>
          </cell>
        </row>
        <row r="113">
          <cell r="A113">
            <v>0</v>
          </cell>
          <cell r="B113">
            <v>0</v>
          </cell>
          <cell r="C113" t="str">
            <v>Geotextil</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row>
        <row r="114">
          <cell r="A114">
            <v>0</v>
          </cell>
          <cell r="B114">
            <v>0</v>
          </cell>
          <cell r="C114" t="str">
            <v>Provisión y Colocación de Geotextil</v>
          </cell>
          <cell r="D114" t="str">
            <v>m2</v>
          </cell>
          <cell r="E114">
            <v>0</v>
          </cell>
          <cell r="F114">
            <v>0</v>
          </cell>
          <cell r="G114">
            <v>40</v>
          </cell>
          <cell r="H114" t="str">
            <v>E99000HM</v>
          </cell>
          <cell r="I114">
            <v>1</v>
          </cell>
          <cell r="J114" t="str">
            <v>E0000000</v>
          </cell>
          <cell r="K114">
            <v>0</v>
          </cell>
          <cell r="L114" t="str">
            <v>E0000000</v>
          </cell>
          <cell r="M114">
            <v>0</v>
          </cell>
          <cell r="N114" t="str">
            <v>E0000000</v>
          </cell>
          <cell r="O114">
            <v>0</v>
          </cell>
          <cell r="P114" t="str">
            <v>E0000000</v>
          </cell>
          <cell r="Q114">
            <v>0</v>
          </cell>
          <cell r="R114" t="str">
            <v>E0000000</v>
          </cell>
          <cell r="S114">
            <v>0</v>
          </cell>
          <cell r="T114" t="str">
            <v>E0000000</v>
          </cell>
          <cell r="U114">
            <v>0</v>
          </cell>
          <cell r="V114" t="str">
            <v>E0000000</v>
          </cell>
          <cell r="W114">
            <v>0</v>
          </cell>
          <cell r="X114" t="str">
            <v>E0000000</v>
          </cell>
          <cell r="Y114">
            <v>0</v>
          </cell>
          <cell r="Z114" t="str">
            <v>E0000000</v>
          </cell>
          <cell r="AA114">
            <v>0</v>
          </cell>
          <cell r="AB114" t="str">
            <v>E0000000</v>
          </cell>
          <cell r="AC114">
            <v>0</v>
          </cell>
          <cell r="AD114" t="str">
            <v>E0000000</v>
          </cell>
          <cell r="AE114">
            <v>0</v>
          </cell>
          <cell r="AF114" t="str">
            <v>E0000000</v>
          </cell>
          <cell r="AG114">
            <v>0</v>
          </cell>
          <cell r="AH114" t="str">
            <v>E0000000</v>
          </cell>
          <cell r="AI114">
            <v>0</v>
          </cell>
          <cell r="AJ114">
            <v>8</v>
          </cell>
          <cell r="AK114">
            <v>80</v>
          </cell>
          <cell r="AL114" t="str">
            <v>M0320010</v>
          </cell>
          <cell r="AM114">
            <v>0.13</v>
          </cell>
          <cell r="AN114">
            <v>30</v>
          </cell>
          <cell r="AO114">
            <v>0</v>
          </cell>
          <cell r="AP114">
            <v>1</v>
          </cell>
          <cell r="AQ114">
            <v>2</v>
          </cell>
          <cell r="AR114">
            <v>10</v>
          </cell>
          <cell r="AS114" t="str">
            <v>M0740041</v>
          </cell>
          <cell r="AT114">
            <v>1</v>
          </cell>
          <cell r="AU114">
            <v>5</v>
          </cell>
          <cell r="AV114" t="str">
            <v>M0000000</v>
          </cell>
          <cell r="AW114">
            <v>0</v>
          </cell>
          <cell r="AX114">
            <v>0</v>
          </cell>
          <cell r="AY114" t="str">
            <v>M0000000</v>
          </cell>
          <cell r="AZ114">
            <v>0</v>
          </cell>
          <cell r="BA114">
            <v>0</v>
          </cell>
          <cell r="BB114" t="str">
            <v>M0000000</v>
          </cell>
          <cell r="BC114">
            <v>0</v>
          </cell>
          <cell r="BD114">
            <v>0</v>
          </cell>
          <cell r="BE114" t="str">
            <v>M0000000</v>
          </cell>
          <cell r="BF114">
            <v>0</v>
          </cell>
          <cell r="BG114">
            <v>0</v>
          </cell>
          <cell r="BH114" t="str">
            <v>M0000000</v>
          </cell>
          <cell r="BI114">
            <v>0</v>
          </cell>
          <cell r="BJ114">
            <v>0</v>
          </cell>
          <cell r="BK114" t="str">
            <v>M0000000</v>
          </cell>
          <cell r="BL114">
            <v>0</v>
          </cell>
          <cell r="BM114">
            <v>0</v>
          </cell>
          <cell r="BN114" t="str">
            <v>M0000000</v>
          </cell>
          <cell r="BO114">
            <v>0</v>
          </cell>
          <cell r="BP114">
            <v>0</v>
          </cell>
          <cell r="BQ114" t="str">
            <v>M0000000</v>
          </cell>
          <cell r="BR114">
            <v>0</v>
          </cell>
          <cell r="BS114">
            <v>0</v>
          </cell>
          <cell r="BT114" t="str">
            <v>M0000000</v>
          </cell>
          <cell r="BU114">
            <v>0</v>
          </cell>
          <cell r="BV114">
            <v>0</v>
          </cell>
          <cell r="BW114">
            <v>0</v>
          </cell>
          <cell r="BX114" t="str">
            <v>M0000000</v>
          </cell>
          <cell r="BY114">
            <v>0</v>
          </cell>
          <cell r="BZ114">
            <v>0</v>
          </cell>
          <cell r="CA114" t="str">
            <v>M0000000</v>
          </cell>
          <cell r="CB114">
            <v>0</v>
          </cell>
          <cell r="CC114">
            <v>0</v>
          </cell>
          <cell r="CD114" t="str">
            <v>M0000000</v>
          </cell>
          <cell r="CE114">
            <v>0</v>
          </cell>
          <cell r="CF114">
            <v>0</v>
          </cell>
        </row>
        <row r="115">
          <cell r="A115">
            <v>0</v>
          </cell>
          <cell r="B115">
            <v>0</v>
          </cell>
          <cell r="C115" t="str">
            <v>Geotextil no tejido (Densidad 150 g/m2)</v>
          </cell>
          <cell r="D115" t="str">
            <v>m2</v>
          </cell>
          <cell r="E115">
            <v>0</v>
          </cell>
          <cell r="F115">
            <v>0</v>
          </cell>
          <cell r="G115">
            <v>40</v>
          </cell>
          <cell r="H115" t="str">
            <v>E0000000</v>
          </cell>
          <cell r="I115">
            <v>0</v>
          </cell>
          <cell r="J115" t="str">
            <v>E0000000</v>
          </cell>
          <cell r="K115">
            <v>0</v>
          </cell>
          <cell r="L115" t="str">
            <v>E0000000</v>
          </cell>
          <cell r="M115">
            <v>0</v>
          </cell>
          <cell r="N115" t="str">
            <v>E0000000</v>
          </cell>
          <cell r="O115">
            <v>0</v>
          </cell>
          <cell r="P115" t="str">
            <v>E0000000</v>
          </cell>
          <cell r="Q115">
            <v>0</v>
          </cell>
          <cell r="R115" t="str">
            <v>E0000000</v>
          </cell>
          <cell r="S115">
            <v>0</v>
          </cell>
          <cell r="T115" t="str">
            <v>E0000000</v>
          </cell>
          <cell r="U115">
            <v>0</v>
          </cell>
          <cell r="V115" t="str">
            <v>E0000000</v>
          </cell>
          <cell r="W115">
            <v>0</v>
          </cell>
          <cell r="X115" t="str">
            <v>E0000000</v>
          </cell>
          <cell r="Y115">
            <v>0</v>
          </cell>
          <cell r="Z115" t="str">
            <v>E0000000</v>
          </cell>
          <cell r="AA115">
            <v>0</v>
          </cell>
          <cell r="AB115" t="str">
            <v>E0000000</v>
          </cell>
          <cell r="AC115">
            <v>0</v>
          </cell>
          <cell r="AD115" t="str">
            <v>E0000000</v>
          </cell>
          <cell r="AE115">
            <v>0</v>
          </cell>
          <cell r="AF115" t="str">
            <v>E0000000</v>
          </cell>
          <cell r="AG115">
            <v>0</v>
          </cell>
          <cell r="AH115" t="str">
            <v>E0000000</v>
          </cell>
          <cell r="AI115">
            <v>0</v>
          </cell>
          <cell r="AJ115">
            <v>8</v>
          </cell>
          <cell r="AK115">
            <v>80</v>
          </cell>
          <cell r="AL115" t="str">
            <v>M0320010</v>
          </cell>
          <cell r="AM115">
            <v>0.13</v>
          </cell>
          <cell r="AN115">
            <v>30</v>
          </cell>
          <cell r="AO115">
            <v>0</v>
          </cell>
          <cell r="AP115">
            <v>1</v>
          </cell>
          <cell r="AQ115">
            <v>1</v>
          </cell>
          <cell r="AR115">
            <v>10</v>
          </cell>
          <cell r="AS115" t="str">
            <v>M0740041</v>
          </cell>
          <cell r="AT115">
            <v>1</v>
          </cell>
          <cell r="AU115">
            <v>20</v>
          </cell>
          <cell r="AV115" t="str">
            <v>M0000000</v>
          </cell>
          <cell r="AW115">
            <v>0</v>
          </cell>
          <cell r="AX115">
            <v>0</v>
          </cell>
          <cell r="AY115" t="str">
            <v>M0000000</v>
          </cell>
          <cell r="AZ115">
            <v>0</v>
          </cell>
          <cell r="BA115">
            <v>0</v>
          </cell>
          <cell r="BB115" t="str">
            <v>M0000000</v>
          </cell>
          <cell r="BC115">
            <v>0</v>
          </cell>
          <cell r="BD115">
            <v>0</v>
          </cell>
          <cell r="BE115" t="str">
            <v>M0000000</v>
          </cell>
          <cell r="BF115">
            <v>0</v>
          </cell>
          <cell r="BG115">
            <v>0</v>
          </cell>
          <cell r="BH115" t="str">
            <v>M0000000</v>
          </cell>
          <cell r="BI115">
            <v>0</v>
          </cell>
          <cell r="BJ115">
            <v>0</v>
          </cell>
          <cell r="BK115" t="str">
            <v>M0000000</v>
          </cell>
          <cell r="BL115">
            <v>0</v>
          </cell>
          <cell r="BM115">
            <v>0</v>
          </cell>
          <cell r="BN115" t="str">
            <v>M0000000</v>
          </cell>
          <cell r="BO115">
            <v>0</v>
          </cell>
          <cell r="BP115">
            <v>0</v>
          </cell>
          <cell r="BQ115" t="str">
            <v>M0000000</v>
          </cell>
          <cell r="BR115">
            <v>0</v>
          </cell>
          <cell r="BS115">
            <v>0</v>
          </cell>
          <cell r="BT115" t="str">
            <v>M0000000</v>
          </cell>
          <cell r="BU115">
            <v>0</v>
          </cell>
          <cell r="BV115">
            <v>0</v>
          </cell>
          <cell r="BW115">
            <v>0</v>
          </cell>
          <cell r="BX115" t="str">
            <v>M0000000</v>
          </cell>
          <cell r="BY115">
            <v>0</v>
          </cell>
          <cell r="BZ115">
            <v>0</v>
          </cell>
          <cell r="CA115" t="str">
            <v>M0000000</v>
          </cell>
          <cell r="CB115">
            <v>0</v>
          </cell>
          <cell r="CC115">
            <v>0</v>
          </cell>
          <cell r="CD115" t="str">
            <v>M0000000</v>
          </cell>
          <cell r="CE115">
            <v>0</v>
          </cell>
          <cell r="CF115">
            <v>0</v>
          </cell>
        </row>
        <row r="116">
          <cell r="A116">
            <v>0</v>
          </cell>
          <cell r="B116">
            <v>0</v>
          </cell>
          <cell r="C116" t="str">
            <v>Hormigones</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row>
        <row r="117">
          <cell r="A117">
            <v>0</v>
          </cell>
          <cell r="B117">
            <v>0</v>
          </cell>
          <cell r="C117" t="str">
            <v>Hormigón de cemento portland tipo H-21 p/alcantarillas O-41211</v>
          </cell>
          <cell r="D117" t="str">
            <v>m3</v>
          </cell>
          <cell r="E117">
            <v>0</v>
          </cell>
          <cell r="F117">
            <v>0</v>
          </cell>
          <cell r="G117">
            <v>6</v>
          </cell>
          <cell r="H117" t="str">
            <v>E99000HM</v>
          </cell>
          <cell r="I117">
            <v>2</v>
          </cell>
          <cell r="J117" t="str">
            <v>E0000000</v>
          </cell>
          <cell r="K117">
            <v>0</v>
          </cell>
          <cell r="L117" t="str">
            <v>E0000000</v>
          </cell>
          <cell r="M117">
            <v>0</v>
          </cell>
          <cell r="N117" t="str">
            <v>E0000000</v>
          </cell>
          <cell r="O117">
            <v>0</v>
          </cell>
          <cell r="P117" t="str">
            <v>E0000000</v>
          </cell>
          <cell r="Q117">
            <v>0</v>
          </cell>
          <cell r="R117" t="str">
            <v>E0000000</v>
          </cell>
          <cell r="S117">
            <v>0</v>
          </cell>
          <cell r="T117" t="str">
            <v>E0000000</v>
          </cell>
          <cell r="U117">
            <v>0</v>
          </cell>
          <cell r="V117" t="str">
            <v>E0000000</v>
          </cell>
          <cell r="W117">
            <v>0</v>
          </cell>
          <cell r="X117" t="str">
            <v>E0000000</v>
          </cell>
          <cell r="Y117">
            <v>0</v>
          </cell>
          <cell r="Z117" t="str">
            <v>E0000000</v>
          </cell>
          <cell r="AA117">
            <v>0</v>
          </cell>
          <cell r="AB117" t="str">
            <v>E0000000</v>
          </cell>
          <cell r="AC117">
            <v>0</v>
          </cell>
          <cell r="AD117" t="str">
            <v>E0000000</v>
          </cell>
          <cell r="AE117">
            <v>0</v>
          </cell>
          <cell r="AF117" t="str">
            <v>E0000000</v>
          </cell>
          <cell r="AG117">
            <v>0</v>
          </cell>
          <cell r="AH117" t="str">
            <v>E0000000</v>
          </cell>
          <cell r="AI117">
            <v>0</v>
          </cell>
          <cell r="AJ117">
            <v>8</v>
          </cell>
          <cell r="AK117">
            <v>80</v>
          </cell>
          <cell r="AL117" t="str">
            <v>M0320010</v>
          </cell>
          <cell r="AM117">
            <v>0.13</v>
          </cell>
          <cell r="AN117">
            <v>30</v>
          </cell>
          <cell r="AO117">
            <v>1</v>
          </cell>
          <cell r="AP117">
            <v>3</v>
          </cell>
          <cell r="AQ117">
            <v>4</v>
          </cell>
          <cell r="AR117">
            <v>10</v>
          </cell>
          <cell r="AS117" t="str">
            <v>A021</v>
          </cell>
          <cell r="AT117">
            <v>1</v>
          </cell>
          <cell r="AU117">
            <v>2</v>
          </cell>
          <cell r="AV117" t="str">
            <v>M0660126</v>
          </cell>
          <cell r="AW117">
            <v>2.4</v>
          </cell>
          <cell r="AX117">
            <v>0</v>
          </cell>
          <cell r="AY117" t="str">
            <v>M0660127</v>
          </cell>
          <cell r="AZ117">
            <v>1.6</v>
          </cell>
          <cell r="BA117">
            <v>0</v>
          </cell>
          <cell r="BB117" t="str">
            <v>M0000000</v>
          </cell>
          <cell r="BC117">
            <v>0</v>
          </cell>
          <cell r="BD117">
            <v>0</v>
          </cell>
          <cell r="BE117" t="str">
            <v>M0000000</v>
          </cell>
          <cell r="BF117">
            <v>0</v>
          </cell>
          <cell r="BG117">
            <v>0</v>
          </cell>
          <cell r="BH117" t="str">
            <v>M0000000</v>
          </cell>
          <cell r="BI117">
            <v>0</v>
          </cell>
          <cell r="BJ117">
            <v>0</v>
          </cell>
          <cell r="BK117" t="str">
            <v>M0000000</v>
          </cell>
          <cell r="BL117">
            <v>0</v>
          </cell>
          <cell r="BM117">
            <v>0</v>
          </cell>
          <cell r="BN117" t="str">
            <v>M0000000</v>
          </cell>
          <cell r="BO117">
            <v>0</v>
          </cell>
          <cell r="BP117">
            <v>0</v>
          </cell>
          <cell r="BQ117" t="str">
            <v>M0000000</v>
          </cell>
          <cell r="BR117">
            <v>0</v>
          </cell>
          <cell r="BS117">
            <v>0</v>
          </cell>
          <cell r="BT117" t="str">
            <v>M0000000</v>
          </cell>
          <cell r="BU117">
            <v>0</v>
          </cell>
          <cell r="BV117">
            <v>0</v>
          </cell>
          <cell r="BW117">
            <v>0</v>
          </cell>
          <cell r="BX117" t="str">
            <v>M0000000</v>
          </cell>
          <cell r="BY117">
            <v>0</v>
          </cell>
          <cell r="BZ117">
            <v>0</v>
          </cell>
          <cell r="CA117" t="str">
            <v>M0000000</v>
          </cell>
          <cell r="CB117">
            <v>0</v>
          </cell>
          <cell r="CC117">
            <v>0</v>
          </cell>
          <cell r="CD117" t="str">
            <v>M0000000</v>
          </cell>
          <cell r="CE117">
            <v>0</v>
          </cell>
          <cell r="CF117">
            <v>0</v>
          </cell>
        </row>
        <row r="118">
          <cell r="A118">
            <v>0</v>
          </cell>
          <cell r="B118">
            <v>0</v>
          </cell>
          <cell r="C118" t="str">
            <v>Hormigón de cemento portland tipo H-13 p/alcantarillas O-41211</v>
          </cell>
          <cell r="D118" t="str">
            <v>m3</v>
          </cell>
          <cell r="E118">
            <v>0</v>
          </cell>
          <cell r="F118">
            <v>0</v>
          </cell>
          <cell r="G118">
            <v>9</v>
          </cell>
          <cell r="H118" t="str">
            <v>E99000HM</v>
          </cell>
          <cell r="I118">
            <v>1</v>
          </cell>
          <cell r="J118" t="str">
            <v>E0000000</v>
          </cell>
          <cell r="K118">
            <v>0</v>
          </cell>
          <cell r="L118" t="str">
            <v>E0000000</v>
          </cell>
          <cell r="M118">
            <v>0</v>
          </cell>
          <cell r="N118" t="str">
            <v>E0000000</v>
          </cell>
          <cell r="O118">
            <v>0</v>
          </cell>
          <cell r="P118" t="str">
            <v>E0000000</v>
          </cell>
          <cell r="Q118">
            <v>0</v>
          </cell>
          <cell r="R118" t="str">
            <v>E0000000</v>
          </cell>
          <cell r="S118">
            <v>0</v>
          </cell>
          <cell r="T118" t="str">
            <v>E0000000</v>
          </cell>
          <cell r="U118">
            <v>0</v>
          </cell>
          <cell r="V118" t="str">
            <v>E0000000</v>
          </cell>
          <cell r="W118">
            <v>0</v>
          </cell>
          <cell r="X118" t="str">
            <v>E0000000</v>
          </cell>
          <cell r="Y118">
            <v>0</v>
          </cell>
          <cell r="Z118" t="str">
            <v>E0000000</v>
          </cell>
          <cell r="AA118">
            <v>0</v>
          </cell>
          <cell r="AB118" t="str">
            <v>E0000000</v>
          </cell>
          <cell r="AC118">
            <v>0</v>
          </cell>
          <cell r="AD118" t="str">
            <v>E0000000</v>
          </cell>
          <cell r="AE118">
            <v>0</v>
          </cell>
          <cell r="AF118" t="str">
            <v>E0000000</v>
          </cell>
          <cell r="AG118">
            <v>0</v>
          </cell>
          <cell r="AH118" t="str">
            <v>E0000000</v>
          </cell>
          <cell r="AI118">
            <v>0</v>
          </cell>
          <cell r="AJ118">
            <v>8</v>
          </cell>
          <cell r="AK118">
            <v>80</v>
          </cell>
          <cell r="AL118" t="str">
            <v>M0320010</v>
          </cell>
          <cell r="AM118">
            <v>0.13</v>
          </cell>
          <cell r="AN118">
            <v>30</v>
          </cell>
          <cell r="AO118">
            <v>1</v>
          </cell>
          <cell r="AP118">
            <v>4</v>
          </cell>
          <cell r="AQ118">
            <v>6</v>
          </cell>
          <cell r="AR118">
            <v>10</v>
          </cell>
          <cell r="AS118" t="str">
            <v>A013</v>
          </cell>
          <cell r="AT118">
            <v>1</v>
          </cell>
          <cell r="AU118">
            <v>2</v>
          </cell>
          <cell r="AV118" t="str">
            <v>M0660126</v>
          </cell>
          <cell r="AW118">
            <v>2.4</v>
          </cell>
          <cell r="AX118">
            <v>0</v>
          </cell>
          <cell r="AY118" t="str">
            <v>M0660127</v>
          </cell>
          <cell r="AZ118">
            <v>1.6</v>
          </cell>
          <cell r="BA118">
            <v>0</v>
          </cell>
          <cell r="BB118" t="str">
            <v>M0000000</v>
          </cell>
          <cell r="BC118">
            <v>0</v>
          </cell>
          <cell r="BD118">
            <v>0</v>
          </cell>
          <cell r="BE118" t="str">
            <v>M0000000</v>
          </cell>
          <cell r="BF118">
            <v>0</v>
          </cell>
          <cell r="BG118">
            <v>0</v>
          </cell>
          <cell r="BH118" t="str">
            <v>M0000000</v>
          </cell>
          <cell r="BI118">
            <v>0</v>
          </cell>
          <cell r="BJ118">
            <v>0</v>
          </cell>
          <cell r="BK118" t="str">
            <v>M0000000</v>
          </cell>
          <cell r="BL118">
            <v>0</v>
          </cell>
          <cell r="BM118">
            <v>0</v>
          </cell>
          <cell r="BN118" t="str">
            <v>M0000000</v>
          </cell>
          <cell r="BO118">
            <v>0</v>
          </cell>
          <cell r="BP118">
            <v>0</v>
          </cell>
          <cell r="BQ118" t="str">
            <v>M0000000</v>
          </cell>
          <cell r="BR118">
            <v>0</v>
          </cell>
          <cell r="BS118">
            <v>0</v>
          </cell>
          <cell r="BT118" t="str">
            <v>M0000000</v>
          </cell>
          <cell r="BU118">
            <v>0</v>
          </cell>
          <cell r="BV118">
            <v>0</v>
          </cell>
          <cell r="BW118">
            <v>0</v>
          </cell>
          <cell r="BX118" t="str">
            <v>M0000000</v>
          </cell>
          <cell r="BY118">
            <v>0</v>
          </cell>
          <cell r="BZ118">
            <v>0</v>
          </cell>
          <cell r="CA118" t="str">
            <v>M0000000</v>
          </cell>
          <cell r="CB118">
            <v>0</v>
          </cell>
          <cell r="CC118">
            <v>0</v>
          </cell>
          <cell r="CD118" t="str">
            <v>M0000000</v>
          </cell>
          <cell r="CE118">
            <v>0</v>
          </cell>
          <cell r="CF118">
            <v>0</v>
          </cell>
        </row>
        <row r="119">
          <cell r="A119">
            <v>0</v>
          </cell>
          <cell r="B119">
            <v>0</v>
          </cell>
          <cell r="C119" t="str">
            <v>Hormigón de H-8</v>
          </cell>
          <cell r="D119" t="str">
            <v>m3</v>
          </cell>
          <cell r="E119">
            <v>0</v>
          </cell>
          <cell r="F119">
            <v>0</v>
          </cell>
          <cell r="G119">
            <v>10</v>
          </cell>
          <cell r="H119" t="str">
            <v>E9405163</v>
          </cell>
          <cell r="I119">
            <v>1</v>
          </cell>
          <cell r="J119" t="str">
            <v>E99000HM</v>
          </cell>
          <cell r="K119">
            <v>3</v>
          </cell>
          <cell r="L119" t="str">
            <v>E0000000</v>
          </cell>
          <cell r="M119">
            <v>0</v>
          </cell>
          <cell r="N119" t="str">
            <v>E0000000</v>
          </cell>
          <cell r="O119">
            <v>0</v>
          </cell>
          <cell r="P119" t="str">
            <v>E0000000</v>
          </cell>
          <cell r="Q119">
            <v>0</v>
          </cell>
          <cell r="R119" t="str">
            <v>E0000000</v>
          </cell>
          <cell r="S119">
            <v>0</v>
          </cell>
          <cell r="T119" t="str">
            <v>E0000000</v>
          </cell>
          <cell r="U119">
            <v>0</v>
          </cell>
          <cell r="V119" t="str">
            <v>E0000000</v>
          </cell>
          <cell r="W119">
            <v>0</v>
          </cell>
          <cell r="X119" t="str">
            <v>E0000000</v>
          </cell>
          <cell r="Y119">
            <v>0</v>
          </cell>
          <cell r="Z119" t="str">
            <v>E0000000</v>
          </cell>
          <cell r="AA119">
            <v>0</v>
          </cell>
          <cell r="AB119" t="str">
            <v>E0000000</v>
          </cell>
          <cell r="AC119">
            <v>0</v>
          </cell>
          <cell r="AD119" t="str">
            <v>E0000000</v>
          </cell>
          <cell r="AE119">
            <v>0</v>
          </cell>
          <cell r="AF119" t="str">
            <v>E0000000</v>
          </cell>
          <cell r="AG119">
            <v>0</v>
          </cell>
          <cell r="AH119" t="str">
            <v>E0000000</v>
          </cell>
          <cell r="AI119">
            <v>0</v>
          </cell>
          <cell r="AJ119">
            <v>8</v>
          </cell>
          <cell r="AK119">
            <v>80</v>
          </cell>
          <cell r="AL119" t="str">
            <v>M0320010</v>
          </cell>
          <cell r="AM119">
            <v>0.13</v>
          </cell>
          <cell r="AN119">
            <v>30</v>
          </cell>
          <cell r="AO119">
            <v>1</v>
          </cell>
          <cell r="AP119">
            <v>2</v>
          </cell>
          <cell r="AQ119">
            <v>4</v>
          </cell>
          <cell r="AR119">
            <v>10</v>
          </cell>
          <cell r="AS119" t="str">
            <v>A008</v>
          </cell>
          <cell r="AT119">
            <v>1</v>
          </cell>
          <cell r="AU119">
            <v>5</v>
          </cell>
          <cell r="AV119" t="str">
            <v>M0000000</v>
          </cell>
          <cell r="AW119">
            <v>0</v>
          </cell>
          <cell r="AX119">
            <v>0</v>
          </cell>
          <cell r="AY119" t="str">
            <v>M0000000</v>
          </cell>
          <cell r="AZ119">
            <v>0</v>
          </cell>
          <cell r="BA119">
            <v>0</v>
          </cell>
          <cell r="BB119" t="str">
            <v>M0000000</v>
          </cell>
          <cell r="BC119">
            <v>0</v>
          </cell>
          <cell r="BD119">
            <v>0</v>
          </cell>
          <cell r="BE119" t="str">
            <v>M0000000</v>
          </cell>
          <cell r="BF119">
            <v>0</v>
          </cell>
          <cell r="BG119">
            <v>0</v>
          </cell>
          <cell r="BH119" t="str">
            <v>M0000000</v>
          </cell>
          <cell r="BI119">
            <v>0</v>
          </cell>
          <cell r="BJ119">
            <v>0</v>
          </cell>
          <cell r="BK119" t="str">
            <v>M0000000</v>
          </cell>
          <cell r="BL119">
            <v>0</v>
          </cell>
          <cell r="BM119">
            <v>0</v>
          </cell>
          <cell r="BN119" t="str">
            <v>M0000000</v>
          </cell>
          <cell r="BO119">
            <v>0</v>
          </cell>
          <cell r="BP119">
            <v>0</v>
          </cell>
          <cell r="BQ119" t="str">
            <v>M0000000</v>
          </cell>
          <cell r="BR119">
            <v>0</v>
          </cell>
          <cell r="BS119">
            <v>0</v>
          </cell>
          <cell r="BT119" t="str">
            <v>M0000000</v>
          </cell>
          <cell r="BU119">
            <v>0</v>
          </cell>
          <cell r="BV119">
            <v>0</v>
          </cell>
          <cell r="BW119">
            <v>0</v>
          </cell>
          <cell r="BX119" t="str">
            <v>M0000000</v>
          </cell>
          <cell r="BY119">
            <v>0</v>
          </cell>
          <cell r="BZ119">
            <v>0</v>
          </cell>
          <cell r="CA119" t="str">
            <v>M0000000</v>
          </cell>
          <cell r="CB119">
            <v>0</v>
          </cell>
          <cell r="CC119">
            <v>0</v>
          </cell>
          <cell r="CD119" t="str">
            <v>M0000000</v>
          </cell>
          <cell r="CE119">
            <v>0</v>
          </cell>
          <cell r="CF119">
            <v>0</v>
          </cell>
        </row>
        <row r="120">
          <cell r="A120">
            <v>0</v>
          </cell>
          <cell r="B120">
            <v>0</v>
          </cell>
          <cell r="C120" t="str">
            <v>Hormigón de H-13</v>
          </cell>
          <cell r="D120" t="str">
            <v>m3</v>
          </cell>
          <cell r="E120">
            <v>0</v>
          </cell>
          <cell r="F120">
            <v>0</v>
          </cell>
          <cell r="G120">
            <v>8</v>
          </cell>
          <cell r="H120" t="str">
            <v>E9405163</v>
          </cell>
          <cell r="I120">
            <v>1</v>
          </cell>
          <cell r="J120" t="str">
            <v>E0405163</v>
          </cell>
          <cell r="K120">
            <v>1</v>
          </cell>
          <cell r="L120" t="str">
            <v>E4700038</v>
          </cell>
          <cell r="M120">
            <v>1</v>
          </cell>
          <cell r="N120" t="str">
            <v>E99000HM</v>
          </cell>
          <cell r="O120">
            <v>3</v>
          </cell>
          <cell r="P120" t="str">
            <v>E0000000</v>
          </cell>
          <cell r="Q120">
            <v>0</v>
          </cell>
          <cell r="R120" t="str">
            <v>E0000000</v>
          </cell>
          <cell r="S120">
            <v>0</v>
          </cell>
          <cell r="T120" t="str">
            <v>E0000000</v>
          </cell>
          <cell r="U120">
            <v>0</v>
          </cell>
          <cell r="V120" t="str">
            <v>E0000000</v>
          </cell>
          <cell r="W120">
            <v>0</v>
          </cell>
          <cell r="X120" t="str">
            <v>E0000000</v>
          </cell>
          <cell r="Y120">
            <v>0</v>
          </cell>
          <cell r="Z120" t="str">
            <v>E0000000</v>
          </cell>
          <cell r="AA120">
            <v>0</v>
          </cell>
          <cell r="AB120" t="str">
            <v>E0000000</v>
          </cell>
          <cell r="AC120">
            <v>0</v>
          </cell>
          <cell r="AD120" t="str">
            <v>E0000000</v>
          </cell>
          <cell r="AE120">
            <v>0</v>
          </cell>
          <cell r="AF120" t="str">
            <v>E0000000</v>
          </cell>
          <cell r="AG120">
            <v>0</v>
          </cell>
          <cell r="AH120" t="str">
            <v>E0000000</v>
          </cell>
          <cell r="AI120">
            <v>0</v>
          </cell>
          <cell r="AJ120">
            <v>8</v>
          </cell>
          <cell r="AK120">
            <v>80</v>
          </cell>
          <cell r="AL120" t="str">
            <v>M0320010</v>
          </cell>
          <cell r="AM120">
            <v>0.13</v>
          </cell>
          <cell r="AN120">
            <v>30</v>
          </cell>
          <cell r="AO120">
            <v>2</v>
          </cell>
          <cell r="AP120">
            <v>4</v>
          </cell>
          <cell r="AQ120">
            <v>4</v>
          </cell>
          <cell r="AR120">
            <v>10</v>
          </cell>
          <cell r="AS120" t="str">
            <v>A013</v>
          </cell>
          <cell r="AT120">
            <v>1</v>
          </cell>
          <cell r="AU120">
            <v>2</v>
          </cell>
          <cell r="AV120" t="str">
            <v>M0740047</v>
          </cell>
          <cell r="AW120">
            <v>0.71499999999999997</v>
          </cell>
          <cell r="AX120">
            <v>0</v>
          </cell>
          <cell r="AY120" t="str">
            <v>M0660126</v>
          </cell>
          <cell r="AZ120">
            <v>2.4</v>
          </cell>
          <cell r="BA120">
            <v>0</v>
          </cell>
          <cell r="BB120" t="str">
            <v>M0660127</v>
          </cell>
          <cell r="BC120">
            <v>1.6</v>
          </cell>
          <cell r="BD120">
            <v>0</v>
          </cell>
          <cell r="BE120" t="str">
            <v>M0000000</v>
          </cell>
          <cell r="BF120">
            <v>0</v>
          </cell>
          <cell r="BG120">
            <v>0</v>
          </cell>
          <cell r="BH120" t="str">
            <v>M0000000</v>
          </cell>
          <cell r="BI120">
            <v>0</v>
          </cell>
          <cell r="BJ120">
            <v>0</v>
          </cell>
          <cell r="BK120" t="str">
            <v>M0000000</v>
          </cell>
          <cell r="BL120">
            <v>0</v>
          </cell>
          <cell r="BM120">
            <v>0</v>
          </cell>
          <cell r="BN120" t="str">
            <v>M0000000</v>
          </cell>
          <cell r="BO120">
            <v>0</v>
          </cell>
          <cell r="BP120">
            <v>0</v>
          </cell>
          <cell r="BQ120" t="str">
            <v>M0000000</v>
          </cell>
          <cell r="BR120">
            <v>0</v>
          </cell>
          <cell r="BS120">
            <v>0</v>
          </cell>
          <cell r="BT120" t="str">
            <v>M0000000</v>
          </cell>
          <cell r="BU120">
            <v>0</v>
          </cell>
          <cell r="BV120">
            <v>0</v>
          </cell>
          <cell r="BW120">
            <v>0</v>
          </cell>
          <cell r="BX120" t="str">
            <v>M0000000</v>
          </cell>
          <cell r="BY120">
            <v>0</v>
          </cell>
          <cell r="BZ120">
            <v>0</v>
          </cell>
          <cell r="CA120" t="str">
            <v>M0000000</v>
          </cell>
          <cell r="CB120">
            <v>0</v>
          </cell>
          <cell r="CC120">
            <v>0</v>
          </cell>
          <cell r="CD120" t="str">
            <v>M0000000</v>
          </cell>
          <cell r="CE120">
            <v>0</v>
          </cell>
          <cell r="CF120">
            <v>0</v>
          </cell>
        </row>
        <row r="121">
          <cell r="A121">
            <v>0</v>
          </cell>
          <cell r="B121">
            <v>0</v>
          </cell>
          <cell r="C121" t="str">
            <v>Hormigón de H-21</v>
          </cell>
          <cell r="D121" t="str">
            <v>m3</v>
          </cell>
          <cell r="E121">
            <v>0</v>
          </cell>
          <cell r="F121">
            <v>0</v>
          </cell>
          <cell r="G121">
            <v>5</v>
          </cell>
          <cell r="H121" t="str">
            <v>E9405163</v>
          </cell>
          <cell r="I121">
            <v>1</v>
          </cell>
          <cell r="J121" t="str">
            <v>E0405163</v>
          </cell>
          <cell r="K121">
            <v>1</v>
          </cell>
          <cell r="L121" t="str">
            <v>E4700038</v>
          </cell>
          <cell r="M121">
            <v>1</v>
          </cell>
          <cell r="N121" t="str">
            <v>E99000HM</v>
          </cell>
          <cell r="O121">
            <v>3</v>
          </cell>
          <cell r="P121" t="str">
            <v>E0000000</v>
          </cell>
          <cell r="Q121">
            <v>0</v>
          </cell>
          <cell r="R121" t="str">
            <v>E0000000</v>
          </cell>
          <cell r="S121">
            <v>0</v>
          </cell>
          <cell r="T121" t="str">
            <v>E0000000</v>
          </cell>
          <cell r="U121">
            <v>0</v>
          </cell>
          <cell r="V121" t="str">
            <v>E0000000</v>
          </cell>
          <cell r="W121">
            <v>0</v>
          </cell>
          <cell r="X121" t="str">
            <v>E0000000</v>
          </cell>
          <cell r="Y121">
            <v>0</v>
          </cell>
          <cell r="Z121" t="str">
            <v>E0000000</v>
          </cell>
          <cell r="AA121">
            <v>0</v>
          </cell>
          <cell r="AB121" t="str">
            <v>E0000000</v>
          </cell>
          <cell r="AC121">
            <v>0</v>
          </cell>
          <cell r="AD121" t="str">
            <v>E0000000</v>
          </cell>
          <cell r="AE121">
            <v>0</v>
          </cell>
          <cell r="AF121" t="str">
            <v>E0000000</v>
          </cell>
          <cell r="AG121">
            <v>0</v>
          </cell>
          <cell r="AH121" t="str">
            <v>E0000000</v>
          </cell>
          <cell r="AI121">
            <v>0</v>
          </cell>
          <cell r="AJ121">
            <v>8</v>
          </cell>
          <cell r="AK121">
            <v>80</v>
          </cell>
          <cell r="AL121" t="str">
            <v>M0320010</v>
          </cell>
          <cell r="AM121">
            <v>0.13</v>
          </cell>
          <cell r="AN121">
            <v>30</v>
          </cell>
          <cell r="AO121">
            <v>2</v>
          </cell>
          <cell r="AP121">
            <v>4</v>
          </cell>
          <cell r="AQ121">
            <v>4</v>
          </cell>
          <cell r="AR121">
            <v>10</v>
          </cell>
          <cell r="AS121" t="str">
            <v>A011</v>
          </cell>
          <cell r="AT121">
            <v>1</v>
          </cell>
          <cell r="AU121">
            <v>2</v>
          </cell>
          <cell r="AV121" t="str">
            <v>M0740047</v>
          </cell>
          <cell r="AW121">
            <v>0.125</v>
          </cell>
          <cell r="AX121">
            <v>0</v>
          </cell>
          <cell r="AY121" t="str">
            <v>M0660126</v>
          </cell>
          <cell r="AZ121">
            <v>2.4</v>
          </cell>
          <cell r="BA121">
            <v>0</v>
          </cell>
          <cell r="BB121" t="str">
            <v>M0660127</v>
          </cell>
          <cell r="BC121">
            <v>1.6</v>
          </cell>
          <cell r="BD121">
            <v>0</v>
          </cell>
          <cell r="BE121" t="str">
            <v>M0000000</v>
          </cell>
          <cell r="BF121">
            <v>0</v>
          </cell>
          <cell r="BG121">
            <v>0</v>
          </cell>
          <cell r="BH121" t="str">
            <v>M0000000</v>
          </cell>
          <cell r="BI121">
            <v>0</v>
          </cell>
          <cell r="BJ121">
            <v>0</v>
          </cell>
          <cell r="BK121" t="str">
            <v>M0000000</v>
          </cell>
          <cell r="BL121">
            <v>0</v>
          </cell>
          <cell r="BM121">
            <v>0</v>
          </cell>
          <cell r="BN121" t="str">
            <v>M0000000</v>
          </cell>
          <cell r="BO121">
            <v>0</v>
          </cell>
          <cell r="BP121">
            <v>0</v>
          </cell>
          <cell r="BQ121" t="str">
            <v>M0000000</v>
          </cell>
          <cell r="BR121">
            <v>0</v>
          </cell>
          <cell r="BS121">
            <v>0</v>
          </cell>
          <cell r="BT121" t="str">
            <v>M0000000</v>
          </cell>
          <cell r="BU121">
            <v>0</v>
          </cell>
          <cell r="BV121">
            <v>0</v>
          </cell>
          <cell r="BW121">
            <v>0</v>
          </cell>
          <cell r="BX121" t="str">
            <v>M0000000</v>
          </cell>
          <cell r="BY121">
            <v>0</v>
          </cell>
          <cell r="BZ121">
            <v>0</v>
          </cell>
          <cell r="CA121" t="str">
            <v>M0000000</v>
          </cell>
          <cell r="CB121">
            <v>0</v>
          </cell>
          <cell r="CC121">
            <v>0</v>
          </cell>
          <cell r="CD121" t="str">
            <v>M0000000</v>
          </cell>
          <cell r="CE121">
            <v>0</v>
          </cell>
          <cell r="CF121">
            <v>0</v>
          </cell>
        </row>
        <row r="122">
          <cell r="A122">
            <v>0</v>
          </cell>
          <cell r="B122">
            <v>0</v>
          </cell>
          <cell r="C122" t="str">
            <v>Hormigón Armado Tipo "B" - ( H°A° - H-21 )</v>
          </cell>
          <cell r="D122" t="str">
            <v>m3</v>
          </cell>
          <cell r="E122">
            <v>0</v>
          </cell>
          <cell r="F122">
            <v>0</v>
          </cell>
          <cell r="G122">
            <v>2</v>
          </cell>
          <cell r="H122" t="str">
            <v>E1902044</v>
          </cell>
          <cell r="I122">
            <v>1</v>
          </cell>
          <cell r="J122" t="str">
            <v>E99000HM</v>
          </cell>
          <cell r="K122">
            <v>3</v>
          </cell>
          <cell r="L122" t="str">
            <v>E1902044</v>
          </cell>
          <cell r="M122">
            <v>1</v>
          </cell>
          <cell r="N122" t="str">
            <v>E0000000</v>
          </cell>
          <cell r="O122">
            <v>0</v>
          </cell>
          <cell r="P122" t="str">
            <v>E0000000</v>
          </cell>
          <cell r="Q122">
            <v>0</v>
          </cell>
          <cell r="R122" t="str">
            <v>E0000000</v>
          </cell>
          <cell r="S122">
            <v>0</v>
          </cell>
          <cell r="T122" t="str">
            <v>E0000000</v>
          </cell>
          <cell r="U122">
            <v>0</v>
          </cell>
          <cell r="V122" t="str">
            <v>E0000000</v>
          </cell>
          <cell r="W122">
            <v>0</v>
          </cell>
          <cell r="X122" t="str">
            <v>E0000000</v>
          </cell>
          <cell r="Y122">
            <v>0</v>
          </cell>
          <cell r="Z122" t="str">
            <v>E0000000</v>
          </cell>
          <cell r="AA122">
            <v>0</v>
          </cell>
          <cell r="AB122" t="str">
            <v>E0000000</v>
          </cell>
          <cell r="AC122">
            <v>0</v>
          </cell>
          <cell r="AD122" t="str">
            <v>E0000000</v>
          </cell>
          <cell r="AE122">
            <v>0</v>
          </cell>
          <cell r="AF122" t="str">
            <v>E0000000</v>
          </cell>
          <cell r="AG122">
            <v>0</v>
          </cell>
          <cell r="AH122" t="str">
            <v>E0000000</v>
          </cell>
          <cell r="AI122">
            <v>0</v>
          </cell>
          <cell r="AJ122">
            <v>8</v>
          </cell>
          <cell r="AK122">
            <v>80</v>
          </cell>
          <cell r="AL122" t="str">
            <v>M0320010</v>
          </cell>
          <cell r="AM122">
            <v>0.13</v>
          </cell>
          <cell r="AN122">
            <v>30</v>
          </cell>
          <cell r="AO122">
            <v>1</v>
          </cell>
          <cell r="AP122">
            <v>3</v>
          </cell>
          <cell r="AQ122">
            <v>6</v>
          </cell>
          <cell r="AR122">
            <v>10</v>
          </cell>
          <cell r="AS122" t="str">
            <v>A011</v>
          </cell>
          <cell r="AT122">
            <v>1</v>
          </cell>
          <cell r="AU122">
            <v>10</v>
          </cell>
          <cell r="AV122" t="str">
            <v>M0740044</v>
          </cell>
          <cell r="AW122">
            <v>5.8999999999999997E-2</v>
          </cell>
          <cell r="AX122">
            <v>5</v>
          </cell>
          <cell r="AY122" t="str">
            <v>M0410111</v>
          </cell>
          <cell r="AZ122">
            <v>1</v>
          </cell>
          <cell r="BA122">
            <v>20</v>
          </cell>
          <cell r="BB122" t="str">
            <v>M0000000</v>
          </cell>
          <cell r="BC122">
            <v>0</v>
          </cell>
          <cell r="BD122">
            <v>0</v>
          </cell>
          <cell r="BE122" t="str">
            <v>M0000000</v>
          </cell>
          <cell r="BF122">
            <v>0</v>
          </cell>
          <cell r="BG122">
            <v>0</v>
          </cell>
          <cell r="BH122" t="str">
            <v>M0000000</v>
          </cell>
          <cell r="BI122">
            <v>0</v>
          </cell>
          <cell r="BJ122">
            <v>0</v>
          </cell>
          <cell r="BK122" t="str">
            <v>M0000000</v>
          </cell>
          <cell r="BL122">
            <v>0</v>
          </cell>
          <cell r="BM122">
            <v>0</v>
          </cell>
          <cell r="BN122" t="str">
            <v>M0000000</v>
          </cell>
          <cell r="BO122">
            <v>0</v>
          </cell>
          <cell r="BP122">
            <v>0</v>
          </cell>
          <cell r="BQ122" t="str">
            <v>M0000000</v>
          </cell>
          <cell r="BR122">
            <v>0</v>
          </cell>
          <cell r="BS122">
            <v>0</v>
          </cell>
          <cell r="BT122" t="str">
            <v>M0000000</v>
          </cell>
          <cell r="BU122">
            <v>0</v>
          </cell>
          <cell r="BV122">
            <v>0</v>
          </cell>
          <cell r="BW122">
            <v>0</v>
          </cell>
          <cell r="BX122" t="str">
            <v>A011</v>
          </cell>
          <cell r="BY122" t="str">
            <v>THEM</v>
          </cell>
          <cell r="BZ122">
            <v>25</v>
          </cell>
          <cell r="CA122" t="str">
            <v>M0000000</v>
          </cell>
          <cell r="CB122">
            <v>0</v>
          </cell>
          <cell r="CC122">
            <v>0</v>
          </cell>
          <cell r="CD122" t="str">
            <v>M0000000</v>
          </cell>
          <cell r="CE122">
            <v>0</v>
          </cell>
          <cell r="CF122">
            <v>0</v>
          </cell>
        </row>
        <row r="123">
          <cell r="A123">
            <v>0</v>
          </cell>
          <cell r="B123">
            <v>0</v>
          </cell>
          <cell r="C123" t="str">
            <v>Hormigón Simple Tipo "D" - ( H-13 )</v>
          </cell>
          <cell r="D123" t="str">
            <v>m3</v>
          </cell>
          <cell r="E123">
            <v>0</v>
          </cell>
          <cell r="F123">
            <v>0</v>
          </cell>
          <cell r="G123">
            <v>3</v>
          </cell>
          <cell r="H123" t="str">
            <v>E1902044</v>
          </cell>
          <cell r="I123">
            <v>1</v>
          </cell>
          <cell r="J123" t="str">
            <v>E99000HM</v>
          </cell>
          <cell r="K123">
            <v>3</v>
          </cell>
          <cell r="L123" t="str">
            <v>E0000000</v>
          </cell>
          <cell r="M123">
            <v>0</v>
          </cell>
          <cell r="N123" t="str">
            <v>E0000000</v>
          </cell>
          <cell r="O123">
            <v>0</v>
          </cell>
          <cell r="P123" t="str">
            <v>E0000000</v>
          </cell>
          <cell r="Q123">
            <v>0</v>
          </cell>
          <cell r="R123" t="str">
            <v>E0000000</v>
          </cell>
          <cell r="S123">
            <v>0</v>
          </cell>
          <cell r="T123" t="str">
            <v>E0000000</v>
          </cell>
          <cell r="U123">
            <v>0</v>
          </cell>
          <cell r="V123" t="str">
            <v>E0000000</v>
          </cell>
          <cell r="W123">
            <v>0</v>
          </cell>
          <cell r="X123" t="str">
            <v>E0000000</v>
          </cell>
          <cell r="Y123">
            <v>0</v>
          </cell>
          <cell r="Z123" t="str">
            <v>E0000000</v>
          </cell>
          <cell r="AA123">
            <v>0</v>
          </cell>
          <cell r="AB123" t="str">
            <v>E0000000</v>
          </cell>
          <cell r="AC123">
            <v>0</v>
          </cell>
          <cell r="AD123" t="str">
            <v>E0000000</v>
          </cell>
          <cell r="AE123">
            <v>0</v>
          </cell>
          <cell r="AF123" t="str">
            <v>E0000000</v>
          </cell>
          <cell r="AG123">
            <v>0</v>
          </cell>
          <cell r="AH123" t="str">
            <v>E0000000</v>
          </cell>
          <cell r="AI123">
            <v>0</v>
          </cell>
          <cell r="AJ123">
            <v>8</v>
          </cell>
          <cell r="AK123">
            <v>80</v>
          </cell>
          <cell r="AL123" t="str">
            <v>M0320010</v>
          </cell>
          <cell r="AM123">
            <v>0.13</v>
          </cell>
          <cell r="AN123">
            <v>30</v>
          </cell>
          <cell r="AO123">
            <v>1</v>
          </cell>
          <cell r="AP123">
            <v>2</v>
          </cell>
          <cell r="AQ123">
            <v>6</v>
          </cell>
          <cell r="AR123">
            <v>10</v>
          </cell>
          <cell r="AS123" t="str">
            <v>A008</v>
          </cell>
          <cell r="AT123">
            <v>1</v>
          </cell>
          <cell r="AU123">
            <v>10</v>
          </cell>
          <cell r="AV123" t="str">
            <v>M0410111</v>
          </cell>
          <cell r="AW123">
            <v>1</v>
          </cell>
          <cell r="AX123">
            <v>20</v>
          </cell>
          <cell r="AY123" t="str">
            <v>M0000000</v>
          </cell>
          <cell r="AZ123">
            <v>0</v>
          </cell>
          <cell r="BA123">
            <v>0</v>
          </cell>
          <cell r="BB123" t="str">
            <v>M0000000</v>
          </cell>
          <cell r="BC123">
            <v>0</v>
          </cell>
          <cell r="BD123">
            <v>0</v>
          </cell>
          <cell r="BE123" t="str">
            <v>M0000000</v>
          </cell>
          <cell r="BF123">
            <v>0</v>
          </cell>
          <cell r="BG123">
            <v>0</v>
          </cell>
          <cell r="BH123" t="str">
            <v>M0000000</v>
          </cell>
          <cell r="BI123">
            <v>0</v>
          </cell>
          <cell r="BJ123">
            <v>0</v>
          </cell>
          <cell r="BK123" t="str">
            <v>M0000000</v>
          </cell>
          <cell r="BL123">
            <v>0</v>
          </cell>
          <cell r="BM123">
            <v>0</v>
          </cell>
          <cell r="BN123" t="str">
            <v>M0000000</v>
          </cell>
          <cell r="BO123">
            <v>0</v>
          </cell>
          <cell r="BP123">
            <v>0</v>
          </cell>
          <cell r="BQ123" t="str">
            <v>M0000000</v>
          </cell>
          <cell r="BR123">
            <v>0</v>
          </cell>
          <cell r="BS123">
            <v>0</v>
          </cell>
          <cell r="BT123" t="str">
            <v>M0000000</v>
          </cell>
          <cell r="BU123">
            <v>0</v>
          </cell>
          <cell r="BV123">
            <v>0</v>
          </cell>
          <cell r="BW123">
            <v>0</v>
          </cell>
          <cell r="BX123" t="str">
            <v>A008</v>
          </cell>
          <cell r="BY123" t="str">
            <v>THEM</v>
          </cell>
          <cell r="BZ123">
            <v>25</v>
          </cell>
          <cell r="CA123" t="str">
            <v>M0000000</v>
          </cell>
          <cell r="CB123">
            <v>0</v>
          </cell>
          <cell r="CC123">
            <v>0</v>
          </cell>
          <cell r="CD123" t="str">
            <v>M0000000</v>
          </cell>
          <cell r="CE123">
            <v>0</v>
          </cell>
          <cell r="CF123">
            <v>0</v>
          </cell>
        </row>
        <row r="124">
          <cell r="A124">
            <v>0</v>
          </cell>
          <cell r="B124">
            <v>0</v>
          </cell>
          <cell r="C124" t="str">
            <v>Hormigón Simple Tipo "E" - ( H-8 )</v>
          </cell>
          <cell r="D124" t="str">
            <v>m3</v>
          </cell>
          <cell r="E124">
            <v>0</v>
          </cell>
          <cell r="F124">
            <v>0</v>
          </cell>
          <cell r="G124">
            <v>4</v>
          </cell>
          <cell r="H124" t="str">
            <v>E1902044</v>
          </cell>
          <cell r="I124">
            <v>1</v>
          </cell>
          <cell r="J124" t="str">
            <v>E99000HM</v>
          </cell>
          <cell r="K124">
            <v>3</v>
          </cell>
          <cell r="L124" t="str">
            <v>E0000000</v>
          </cell>
          <cell r="M124">
            <v>0</v>
          </cell>
          <cell r="N124" t="str">
            <v>E0000000</v>
          </cell>
          <cell r="O124">
            <v>0</v>
          </cell>
          <cell r="P124" t="str">
            <v>E0000000</v>
          </cell>
          <cell r="Q124">
            <v>0</v>
          </cell>
          <cell r="R124" t="str">
            <v>E0000000</v>
          </cell>
          <cell r="S124">
            <v>0</v>
          </cell>
          <cell r="T124" t="str">
            <v>E0000000</v>
          </cell>
          <cell r="U124">
            <v>0</v>
          </cell>
          <cell r="V124" t="str">
            <v>E0000000</v>
          </cell>
          <cell r="W124">
            <v>0</v>
          </cell>
          <cell r="X124" t="str">
            <v>E0000000</v>
          </cell>
          <cell r="Y124">
            <v>0</v>
          </cell>
          <cell r="Z124" t="str">
            <v>E0000000</v>
          </cell>
          <cell r="AA124">
            <v>0</v>
          </cell>
          <cell r="AB124" t="str">
            <v>E0000000</v>
          </cell>
          <cell r="AC124">
            <v>0</v>
          </cell>
          <cell r="AD124" t="str">
            <v>E0000000</v>
          </cell>
          <cell r="AE124">
            <v>0</v>
          </cell>
          <cell r="AF124" t="str">
            <v>E0000000</v>
          </cell>
          <cell r="AG124">
            <v>0</v>
          </cell>
          <cell r="AH124" t="str">
            <v>E0000000</v>
          </cell>
          <cell r="AI124">
            <v>0</v>
          </cell>
          <cell r="AJ124">
            <v>8</v>
          </cell>
          <cell r="AK124">
            <v>80</v>
          </cell>
          <cell r="AL124" t="str">
            <v>M0320010</v>
          </cell>
          <cell r="AM124">
            <v>0.13</v>
          </cell>
          <cell r="AN124">
            <v>30</v>
          </cell>
          <cell r="AO124">
            <v>1</v>
          </cell>
          <cell r="AP124">
            <v>0</v>
          </cell>
          <cell r="AQ124">
            <v>6</v>
          </cell>
          <cell r="AR124">
            <v>10</v>
          </cell>
          <cell r="AS124" t="str">
            <v>A013</v>
          </cell>
          <cell r="AT124">
            <v>1</v>
          </cell>
          <cell r="AU124">
            <v>10</v>
          </cell>
          <cell r="AV124" t="str">
            <v>M0000000</v>
          </cell>
          <cell r="AW124">
            <v>0</v>
          </cell>
          <cell r="AX124">
            <v>0</v>
          </cell>
          <cell r="AY124" t="str">
            <v>M0000000</v>
          </cell>
          <cell r="AZ124">
            <v>0</v>
          </cell>
          <cell r="BA124">
            <v>0</v>
          </cell>
          <cell r="BB124" t="str">
            <v>M0000000</v>
          </cell>
          <cell r="BC124">
            <v>0</v>
          </cell>
          <cell r="BD124">
            <v>0</v>
          </cell>
          <cell r="BE124" t="str">
            <v>M0000000</v>
          </cell>
          <cell r="BF124">
            <v>0</v>
          </cell>
          <cell r="BG124">
            <v>0</v>
          </cell>
          <cell r="BH124" t="str">
            <v>M0000000</v>
          </cell>
          <cell r="BI124">
            <v>0</v>
          </cell>
          <cell r="BJ124">
            <v>0</v>
          </cell>
          <cell r="BK124" t="str">
            <v>M0000000</v>
          </cell>
          <cell r="BL124">
            <v>0</v>
          </cell>
          <cell r="BM124">
            <v>0</v>
          </cell>
          <cell r="BN124" t="str">
            <v>M0000000</v>
          </cell>
          <cell r="BO124">
            <v>0</v>
          </cell>
          <cell r="BP124">
            <v>0</v>
          </cell>
          <cell r="BQ124" t="str">
            <v>M0000000</v>
          </cell>
          <cell r="BR124">
            <v>0</v>
          </cell>
          <cell r="BS124">
            <v>0</v>
          </cell>
          <cell r="BT124" t="str">
            <v>M0000000</v>
          </cell>
          <cell r="BU124">
            <v>0</v>
          </cell>
          <cell r="BV124">
            <v>0</v>
          </cell>
          <cell r="BW124">
            <v>0</v>
          </cell>
          <cell r="BX124" t="str">
            <v>A013</v>
          </cell>
          <cell r="BY124" t="str">
            <v>THEM</v>
          </cell>
          <cell r="BZ124">
            <v>25</v>
          </cell>
          <cell r="CA124" t="str">
            <v>M0000000</v>
          </cell>
          <cell r="CB124">
            <v>0</v>
          </cell>
          <cell r="CC124">
            <v>0</v>
          </cell>
          <cell r="CD124" t="str">
            <v>M0000000</v>
          </cell>
          <cell r="CE124">
            <v>0</v>
          </cell>
          <cell r="CF124">
            <v>0</v>
          </cell>
        </row>
        <row r="125">
          <cell r="A125">
            <v>0</v>
          </cell>
          <cell r="B125">
            <v>0</v>
          </cell>
          <cell r="C125" t="str">
            <v>Hormigón Armado para Estructuras</v>
          </cell>
          <cell r="D125" t="str">
            <v>m3</v>
          </cell>
          <cell r="E125">
            <v>0</v>
          </cell>
          <cell r="F125">
            <v>0</v>
          </cell>
          <cell r="G125">
            <v>2</v>
          </cell>
          <cell r="H125" t="str">
            <v>E1902044</v>
          </cell>
          <cell r="I125">
            <v>1</v>
          </cell>
          <cell r="J125" t="str">
            <v>E99000HM</v>
          </cell>
          <cell r="K125">
            <v>3</v>
          </cell>
          <cell r="L125" t="str">
            <v>E0000000</v>
          </cell>
          <cell r="M125">
            <v>0</v>
          </cell>
          <cell r="N125" t="str">
            <v>E0000000</v>
          </cell>
          <cell r="O125">
            <v>0</v>
          </cell>
          <cell r="P125" t="str">
            <v>E0000000</v>
          </cell>
          <cell r="Q125">
            <v>0</v>
          </cell>
          <cell r="R125" t="str">
            <v>E0000000</v>
          </cell>
          <cell r="S125">
            <v>0</v>
          </cell>
          <cell r="T125" t="str">
            <v>E0000000</v>
          </cell>
          <cell r="U125">
            <v>0</v>
          </cell>
          <cell r="V125" t="str">
            <v>E0000000</v>
          </cell>
          <cell r="W125">
            <v>0</v>
          </cell>
          <cell r="X125" t="str">
            <v>E0000000</v>
          </cell>
          <cell r="Y125">
            <v>0</v>
          </cell>
          <cell r="Z125" t="str">
            <v>E0000000</v>
          </cell>
          <cell r="AA125">
            <v>0</v>
          </cell>
          <cell r="AB125" t="str">
            <v>E0000000</v>
          </cell>
          <cell r="AC125">
            <v>0</v>
          </cell>
          <cell r="AD125" t="str">
            <v>E0000000</v>
          </cell>
          <cell r="AE125">
            <v>0</v>
          </cell>
          <cell r="AF125" t="str">
            <v>E0000000</v>
          </cell>
          <cell r="AG125">
            <v>0</v>
          </cell>
          <cell r="AH125" t="str">
            <v>E0000000</v>
          </cell>
          <cell r="AI125">
            <v>0</v>
          </cell>
          <cell r="AJ125">
            <v>8</v>
          </cell>
          <cell r="AK125">
            <v>80</v>
          </cell>
          <cell r="AL125" t="str">
            <v>M0320010</v>
          </cell>
          <cell r="AM125">
            <v>0.13</v>
          </cell>
          <cell r="AN125">
            <v>30</v>
          </cell>
          <cell r="AO125">
            <v>1</v>
          </cell>
          <cell r="AP125">
            <v>3</v>
          </cell>
          <cell r="AQ125">
            <v>6</v>
          </cell>
          <cell r="AR125">
            <v>10</v>
          </cell>
          <cell r="AS125" t="str">
            <v>A011</v>
          </cell>
          <cell r="AT125">
            <v>1</v>
          </cell>
          <cell r="AU125">
            <v>10</v>
          </cell>
          <cell r="AV125" t="str">
            <v>M0740044</v>
          </cell>
          <cell r="AW125">
            <v>5.8999999999999997E-2</v>
          </cell>
          <cell r="AX125">
            <v>5</v>
          </cell>
          <cell r="AY125" t="str">
            <v>M0410111</v>
          </cell>
          <cell r="AZ125">
            <v>1</v>
          </cell>
          <cell r="BA125">
            <v>20</v>
          </cell>
          <cell r="BB125" t="str">
            <v>M0000000</v>
          </cell>
          <cell r="BC125">
            <v>0</v>
          </cell>
          <cell r="BD125">
            <v>0</v>
          </cell>
          <cell r="BE125" t="str">
            <v>M0000000</v>
          </cell>
          <cell r="BF125">
            <v>0</v>
          </cell>
          <cell r="BG125">
            <v>0</v>
          </cell>
          <cell r="BH125" t="str">
            <v>M0000000</v>
          </cell>
          <cell r="BI125">
            <v>0</v>
          </cell>
          <cell r="BJ125">
            <v>0</v>
          </cell>
          <cell r="BK125" t="str">
            <v>M0000000</v>
          </cell>
          <cell r="BL125">
            <v>0</v>
          </cell>
          <cell r="BM125">
            <v>0</v>
          </cell>
          <cell r="BN125" t="str">
            <v>M0000000</v>
          </cell>
          <cell r="BO125">
            <v>0</v>
          </cell>
          <cell r="BP125">
            <v>0</v>
          </cell>
          <cell r="BQ125" t="str">
            <v>M0000000</v>
          </cell>
          <cell r="BR125">
            <v>0</v>
          </cell>
          <cell r="BS125">
            <v>0</v>
          </cell>
          <cell r="BT125" t="str">
            <v>M0000000</v>
          </cell>
          <cell r="BU125">
            <v>0</v>
          </cell>
          <cell r="BV125">
            <v>0</v>
          </cell>
          <cell r="BW125">
            <v>0</v>
          </cell>
          <cell r="BX125" t="str">
            <v>A011</v>
          </cell>
          <cell r="BY125" t="str">
            <v>THEM</v>
          </cell>
          <cell r="BZ125">
            <v>25</v>
          </cell>
          <cell r="CA125" t="str">
            <v>M0000000</v>
          </cell>
          <cell r="CB125">
            <v>0</v>
          </cell>
          <cell r="CC125">
            <v>0</v>
          </cell>
          <cell r="CD125" t="str">
            <v>M0000000</v>
          </cell>
          <cell r="CE125">
            <v>0</v>
          </cell>
          <cell r="CF125">
            <v>0</v>
          </cell>
        </row>
        <row r="126">
          <cell r="A126">
            <v>0</v>
          </cell>
          <cell r="B126">
            <v>0</v>
          </cell>
          <cell r="C126" t="str">
            <v>Provisión y Colocación de Alcantarillas de caño Ø 80</v>
          </cell>
          <cell r="D126" t="str">
            <v>m</v>
          </cell>
          <cell r="E126">
            <v>0</v>
          </cell>
          <cell r="F126">
            <v>0</v>
          </cell>
          <cell r="G126">
            <v>10</v>
          </cell>
          <cell r="H126" t="str">
            <v>E99000HM</v>
          </cell>
          <cell r="I126">
            <v>2</v>
          </cell>
          <cell r="J126" t="str">
            <v>E0405163</v>
          </cell>
          <cell r="K126">
            <v>1</v>
          </cell>
          <cell r="L126" t="str">
            <v>E1902044</v>
          </cell>
          <cell r="M126">
            <v>1</v>
          </cell>
          <cell r="N126" t="str">
            <v>E0000000</v>
          </cell>
          <cell r="O126">
            <v>0</v>
          </cell>
          <cell r="P126" t="str">
            <v>E0000000</v>
          </cell>
          <cell r="Q126">
            <v>0</v>
          </cell>
          <cell r="R126" t="str">
            <v>E0000000</v>
          </cell>
          <cell r="S126">
            <v>0</v>
          </cell>
          <cell r="T126" t="str">
            <v>E0000000</v>
          </cell>
          <cell r="U126">
            <v>0</v>
          </cell>
          <cell r="V126" t="str">
            <v>E0000000</v>
          </cell>
          <cell r="W126">
            <v>0</v>
          </cell>
          <cell r="X126" t="str">
            <v>E0000000</v>
          </cell>
          <cell r="Y126">
            <v>0</v>
          </cell>
          <cell r="Z126" t="str">
            <v>E0000000</v>
          </cell>
          <cell r="AA126">
            <v>0</v>
          </cell>
          <cell r="AB126" t="str">
            <v>E0000000</v>
          </cell>
          <cell r="AC126">
            <v>0</v>
          </cell>
          <cell r="AD126" t="str">
            <v>E0000000</v>
          </cell>
          <cell r="AE126">
            <v>0</v>
          </cell>
          <cell r="AF126" t="str">
            <v>E0000000</v>
          </cell>
          <cell r="AG126">
            <v>0</v>
          </cell>
          <cell r="AH126" t="str">
            <v>E0000000</v>
          </cell>
          <cell r="AI126">
            <v>0</v>
          </cell>
          <cell r="AJ126">
            <v>8</v>
          </cell>
          <cell r="AK126">
            <v>80</v>
          </cell>
          <cell r="AL126" t="str">
            <v>M0320010</v>
          </cell>
          <cell r="AM126">
            <v>0.13</v>
          </cell>
          <cell r="AN126">
            <v>30</v>
          </cell>
          <cell r="AO126">
            <v>3</v>
          </cell>
          <cell r="AP126">
            <v>0</v>
          </cell>
          <cell r="AQ126">
            <v>4</v>
          </cell>
          <cell r="AR126">
            <v>10</v>
          </cell>
          <cell r="AS126" t="str">
            <v>M05502119</v>
          </cell>
          <cell r="AT126">
            <v>1</v>
          </cell>
          <cell r="AU126">
            <v>5</v>
          </cell>
          <cell r="AV126" t="str">
            <v>M0550222</v>
          </cell>
          <cell r="AW126">
            <v>6.7000000000000004E-2</v>
          </cell>
          <cell r="AX126">
            <v>0</v>
          </cell>
          <cell r="AY126" t="str">
            <v>M0000000</v>
          </cell>
          <cell r="AZ126">
            <v>0</v>
          </cell>
          <cell r="BA126">
            <v>0</v>
          </cell>
          <cell r="BB126" t="str">
            <v>M0000000</v>
          </cell>
          <cell r="BC126">
            <v>0</v>
          </cell>
          <cell r="BD126">
            <v>0</v>
          </cell>
          <cell r="BE126" t="str">
            <v>M0000000</v>
          </cell>
          <cell r="BF126">
            <v>0</v>
          </cell>
          <cell r="BG126">
            <v>0</v>
          </cell>
          <cell r="BH126" t="str">
            <v>M0000000</v>
          </cell>
          <cell r="BI126">
            <v>0</v>
          </cell>
          <cell r="BJ126">
            <v>0</v>
          </cell>
          <cell r="BK126" t="str">
            <v>M0000000</v>
          </cell>
          <cell r="BL126">
            <v>0</v>
          </cell>
          <cell r="BM126">
            <v>0</v>
          </cell>
          <cell r="BN126" t="str">
            <v>M0000000</v>
          </cell>
          <cell r="BO126">
            <v>0</v>
          </cell>
          <cell r="BP126">
            <v>0</v>
          </cell>
          <cell r="BQ126" t="str">
            <v>M0000000</v>
          </cell>
          <cell r="BR126">
            <v>0</v>
          </cell>
          <cell r="BS126">
            <v>0</v>
          </cell>
          <cell r="BT126" t="str">
            <v>M0000000</v>
          </cell>
          <cell r="BU126">
            <v>0</v>
          </cell>
          <cell r="BV126">
            <v>0</v>
          </cell>
          <cell r="BW126">
            <v>0</v>
          </cell>
          <cell r="BX126" t="str">
            <v>M0000000</v>
          </cell>
          <cell r="BY126">
            <v>0</v>
          </cell>
          <cell r="BZ126">
            <v>0</v>
          </cell>
          <cell r="CA126" t="str">
            <v>M0000000</v>
          </cell>
          <cell r="CB126">
            <v>0</v>
          </cell>
          <cell r="CC126">
            <v>0</v>
          </cell>
          <cell r="CD126" t="str">
            <v>M0000000</v>
          </cell>
          <cell r="CE126">
            <v>0</v>
          </cell>
          <cell r="CF126">
            <v>0</v>
          </cell>
        </row>
        <row r="127">
          <cell r="A127">
            <v>136</v>
          </cell>
          <cell r="B127" t="str">
            <v>22.1.a</v>
          </cell>
          <cell r="C127" t="str">
            <v>Construcción de Alcantarilla L=1 m; H=1 m</v>
          </cell>
          <cell r="D127" t="str">
            <v>m</v>
          </cell>
          <cell r="E127">
            <v>0</v>
          </cell>
          <cell r="F127">
            <v>0</v>
          </cell>
          <cell r="G127">
            <v>3</v>
          </cell>
          <cell r="H127" t="str">
            <v>E1902044</v>
          </cell>
          <cell r="I127">
            <v>1</v>
          </cell>
          <cell r="J127" t="str">
            <v>e0405163</v>
          </cell>
          <cell r="K127">
            <v>1</v>
          </cell>
          <cell r="L127" t="str">
            <v>E99000HM</v>
          </cell>
          <cell r="M127">
            <v>3</v>
          </cell>
          <cell r="N127" t="str">
            <v>E0000000</v>
          </cell>
          <cell r="O127">
            <v>0</v>
          </cell>
          <cell r="P127" t="str">
            <v>E0000000</v>
          </cell>
          <cell r="Q127">
            <v>0</v>
          </cell>
          <cell r="R127" t="str">
            <v>E0000000</v>
          </cell>
          <cell r="S127">
            <v>0</v>
          </cell>
          <cell r="T127" t="str">
            <v>E0000000</v>
          </cell>
          <cell r="U127">
            <v>0</v>
          </cell>
          <cell r="V127" t="str">
            <v>E0000000</v>
          </cell>
          <cell r="W127">
            <v>0</v>
          </cell>
          <cell r="X127" t="str">
            <v>E0000000</v>
          </cell>
          <cell r="Y127">
            <v>0</v>
          </cell>
          <cell r="Z127" t="str">
            <v>E0000000</v>
          </cell>
          <cell r="AA127">
            <v>0</v>
          </cell>
          <cell r="AB127" t="str">
            <v>E0000000</v>
          </cell>
          <cell r="AC127">
            <v>0</v>
          </cell>
          <cell r="AD127" t="str">
            <v>E0000000</v>
          </cell>
          <cell r="AE127">
            <v>0</v>
          </cell>
          <cell r="AF127" t="str">
            <v>E0000000</v>
          </cell>
          <cell r="AG127">
            <v>0</v>
          </cell>
          <cell r="AH127" t="str">
            <v>E0000000</v>
          </cell>
          <cell r="AI127">
            <v>0</v>
          </cell>
          <cell r="AJ127">
            <v>8</v>
          </cell>
          <cell r="AK127">
            <v>80</v>
          </cell>
          <cell r="AL127" t="str">
            <v>M0320010</v>
          </cell>
          <cell r="AM127">
            <v>0.13</v>
          </cell>
          <cell r="AN127">
            <v>30</v>
          </cell>
          <cell r="AO127">
            <v>3</v>
          </cell>
          <cell r="AP127">
            <v>5</v>
          </cell>
          <cell r="AQ127">
            <v>8</v>
          </cell>
          <cell r="AR127">
            <v>10</v>
          </cell>
          <cell r="AS127" t="str">
            <v>a102</v>
          </cell>
          <cell r="AT127">
            <v>0.15</v>
          </cell>
          <cell r="AU127">
            <v>2</v>
          </cell>
          <cell r="AV127" t="str">
            <v>a103</v>
          </cell>
          <cell r="AW127">
            <v>2.3199999999999998</v>
          </cell>
          <cell r="AX127">
            <v>5</v>
          </cell>
          <cell r="AY127" t="str">
            <v>a105</v>
          </cell>
          <cell r="AZ127">
            <v>0.69</v>
          </cell>
          <cell r="BA127">
            <v>2</v>
          </cell>
          <cell r="BB127" t="str">
            <v>M0740044</v>
          </cell>
          <cell r="BC127">
            <v>0.03</v>
          </cell>
          <cell r="BD127">
            <v>3</v>
          </cell>
          <cell r="BE127" t="str">
            <v>M0660103</v>
          </cell>
          <cell r="BF127">
            <v>20</v>
          </cell>
          <cell r="BG127">
            <v>0</v>
          </cell>
          <cell r="BH127" t="str">
            <v>M0660104</v>
          </cell>
          <cell r="BI127">
            <v>7.5</v>
          </cell>
          <cell r="BJ127">
            <v>0</v>
          </cell>
          <cell r="BK127" t="str">
            <v>M0410112</v>
          </cell>
          <cell r="BL127">
            <v>4.74</v>
          </cell>
          <cell r="BM127">
            <v>5</v>
          </cell>
          <cell r="BN127" t="str">
            <v>M0000000</v>
          </cell>
          <cell r="BO127">
            <v>0</v>
          </cell>
          <cell r="BP127">
            <v>0</v>
          </cell>
          <cell r="BQ127" t="str">
            <v>M0000000</v>
          </cell>
          <cell r="BR127">
            <v>0</v>
          </cell>
          <cell r="BS127">
            <v>0</v>
          </cell>
          <cell r="BT127" t="str">
            <v>M0000000</v>
          </cell>
          <cell r="BU127">
            <v>0</v>
          </cell>
          <cell r="BV127">
            <v>0</v>
          </cell>
          <cell r="BW127">
            <v>0</v>
          </cell>
          <cell r="BX127" t="str">
            <v>a103</v>
          </cell>
          <cell r="BY127" t="str">
            <v>THEM</v>
          </cell>
          <cell r="BZ127">
            <v>10</v>
          </cell>
          <cell r="CA127" t="str">
            <v>a105</v>
          </cell>
          <cell r="CB127" t="str">
            <v>them</v>
          </cell>
          <cell r="CC127">
            <v>10</v>
          </cell>
          <cell r="CD127" t="str">
            <v>M0000000</v>
          </cell>
          <cell r="CE127">
            <v>0</v>
          </cell>
          <cell r="CF127">
            <v>0</v>
          </cell>
        </row>
        <row r="128">
          <cell r="A128">
            <v>137</v>
          </cell>
          <cell r="B128" t="str">
            <v>22.1.b</v>
          </cell>
          <cell r="C128" t="str">
            <v>Construcción de Alcantarilla L=2 m; H=1 m</v>
          </cell>
          <cell r="D128" t="str">
            <v>m</v>
          </cell>
          <cell r="E128">
            <v>0</v>
          </cell>
          <cell r="F128">
            <v>0</v>
          </cell>
          <cell r="G128">
            <v>2.5</v>
          </cell>
          <cell r="H128" t="str">
            <v>E1902044</v>
          </cell>
          <cell r="I128">
            <v>1</v>
          </cell>
          <cell r="J128" t="str">
            <v>e0405163</v>
          </cell>
          <cell r="K128">
            <v>1</v>
          </cell>
          <cell r="L128" t="str">
            <v>E99000HM</v>
          </cell>
          <cell r="M128">
            <v>3</v>
          </cell>
          <cell r="N128" t="str">
            <v>E0000000</v>
          </cell>
          <cell r="O128">
            <v>0</v>
          </cell>
          <cell r="P128" t="str">
            <v>E0000000</v>
          </cell>
          <cell r="Q128">
            <v>0</v>
          </cell>
          <cell r="R128" t="str">
            <v>E0000000</v>
          </cell>
          <cell r="S128">
            <v>0</v>
          </cell>
          <cell r="T128" t="str">
            <v>E0000000</v>
          </cell>
          <cell r="U128">
            <v>0</v>
          </cell>
          <cell r="V128" t="str">
            <v>E0000000</v>
          </cell>
          <cell r="W128">
            <v>0</v>
          </cell>
          <cell r="X128" t="str">
            <v>E0000000</v>
          </cell>
          <cell r="Y128">
            <v>0</v>
          </cell>
          <cell r="Z128" t="str">
            <v>E0000000</v>
          </cell>
          <cell r="AA128">
            <v>0</v>
          </cell>
          <cell r="AB128" t="str">
            <v>E0000000</v>
          </cell>
          <cell r="AC128">
            <v>0</v>
          </cell>
          <cell r="AD128" t="str">
            <v>E0000000</v>
          </cell>
          <cell r="AE128">
            <v>0</v>
          </cell>
          <cell r="AF128" t="str">
            <v>E0000000</v>
          </cell>
          <cell r="AG128">
            <v>0</v>
          </cell>
          <cell r="AH128" t="str">
            <v>E0000000</v>
          </cell>
          <cell r="AI128">
            <v>0</v>
          </cell>
          <cell r="AJ128">
            <v>8</v>
          </cell>
          <cell r="AK128">
            <v>80</v>
          </cell>
          <cell r="AL128" t="str">
            <v>M0320010</v>
          </cell>
          <cell r="AM128">
            <v>0.13</v>
          </cell>
          <cell r="AN128">
            <v>30</v>
          </cell>
          <cell r="AO128">
            <v>3</v>
          </cell>
          <cell r="AP128">
            <v>5</v>
          </cell>
          <cell r="AQ128">
            <v>8</v>
          </cell>
          <cell r="AR128">
            <v>10</v>
          </cell>
          <cell r="AS128" t="str">
            <v>a102</v>
          </cell>
          <cell r="AT128">
            <v>0.15</v>
          </cell>
          <cell r="AU128">
            <v>2</v>
          </cell>
          <cell r="AV128" t="str">
            <v>a103</v>
          </cell>
          <cell r="AW128">
            <v>2.62</v>
          </cell>
          <cell r="AX128">
            <v>5</v>
          </cell>
          <cell r="AY128" t="str">
            <v>a105</v>
          </cell>
          <cell r="AZ128">
            <v>1.1399999999999999</v>
          </cell>
          <cell r="BA128">
            <v>2</v>
          </cell>
          <cell r="BB128" t="str">
            <v>M0740044</v>
          </cell>
          <cell r="BC128">
            <v>7.0000000000000007E-2</v>
          </cell>
          <cell r="BD128">
            <v>3</v>
          </cell>
          <cell r="BE128" t="str">
            <v>M0660103</v>
          </cell>
          <cell r="BF128">
            <v>24</v>
          </cell>
          <cell r="BG128">
            <v>0</v>
          </cell>
          <cell r="BH128" t="str">
            <v>M0660104</v>
          </cell>
          <cell r="BI128">
            <v>9</v>
          </cell>
          <cell r="BJ128">
            <v>0</v>
          </cell>
          <cell r="BK128" t="str">
            <v>M0410112</v>
          </cell>
          <cell r="BL128">
            <v>5.86</v>
          </cell>
          <cell r="BM128">
            <v>5</v>
          </cell>
          <cell r="BN128" t="str">
            <v>M0000000</v>
          </cell>
          <cell r="BO128">
            <v>0</v>
          </cell>
          <cell r="BP128">
            <v>0</v>
          </cell>
          <cell r="BQ128" t="str">
            <v>M0000000</v>
          </cell>
          <cell r="BR128">
            <v>0</v>
          </cell>
          <cell r="BS128">
            <v>0</v>
          </cell>
          <cell r="BT128" t="str">
            <v>M0000000</v>
          </cell>
          <cell r="BU128">
            <v>0</v>
          </cell>
          <cell r="BV128">
            <v>0</v>
          </cell>
          <cell r="BW128">
            <v>0</v>
          </cell>
          <cell r="BX128" t="str">
            <v>a103</v>
          </cell>
          <cell r="BY128" t="str">
            <v>THEM</v>
          </cell>
          <cell r="BZ128">
            <v>10</v>
          </cell>
          <cell r="CA128" t="str">
            <v>a105</v>
          </cell>
          <cell r="CB128" t="str">
            <v>them</v>
          </cell>
          <cell r="CC128">
            <v>10</v>
          </cell>
          <cell r="CD128" t="str">
            <v>M0000000</v>
          </cell>
          <cell r="CE128">
            <v>0</v>
          </cell>
          <cell r="CF128">
            <v>0</v>
          </cell>
        </row>
        <row r="129">
          <cell r="A129">
            <v>138</v>
          </cell>
          <cell r="B129" t="str">
            <v>22.1.c</v>
          </cell>
          <cell r="C129" t="str">
            <v>Construcción de Alcantarilla L=2 m; H=1,5 m</v>
          </cell>
          <cell r="D129" t="str">
            <v>m</v>
          </cell>
          <cell r="E129">
            <v>0</v>
          </cell>
          <cell r="F129">
            <v>0</v>
          </cell>
          <cell r="G129">
            <v>2</v>
          </cell>
          <cell r="H129" t="str">
            <v>E1902044</v>
          </cell>
          <cell r="I129">
            <v>1</v>
          </cell>
          <cell r="J129" t="str">
            <v>e0405163</v>
          </cell>
          <cell r="K129">
            <v>1</v>
          </cell>
          <cell r="L129" t="str">
            <v>E99000HM</v>
          </cell>
          <cell r="M129">
            <v>3</v>
          </cell>
          <cell r="N129" t="str">
            <v>E0000000</v>
          </cell>
          <cell r="O129">
            <v>0</v>
          </cell>
          <cell r="P129" t="str">
            <v>E0000000</v>
          </cell>
          <cell r="Q129">
            <v>0</v>
          </cell>
          <cell r="R129" t="str">
            <v>E0000000</v>
          </cell>
          <cell r="S129">
            <v>0</v>
          </cell>
          <cell r="T129" t="str">
            <v>E0000000</v>
          </cell>
          <cell r="U129">
            <v>0</v>
          </cell>
          <cell r="V129" t="str">
            <v>E0000000</v>
          </cell>
          <cell r="W129">
            <v>0</v>
          </cell>
          <cell r="X129" t="str">
            <v>E0000000</v>
          </cell>
          <cell r="Y129">
            <v>0</v>
          </cell>
          <cell r="Z129" t="str">
            <v>E0000000</v>
          </cell>
          <cell r="AA129">
            <v>0</v>
          </cell>
          <cell r="AB129" t="str">
            <v>E0000000</v>
          </cell>
          <cell r="AC129">
            <v>0</v>
          </cell>
          <cell r="AD129" t="str">
            <v>E0000000</v>
          </cell>
          <cell r="AE129">
            <v>0</v>
          </cell>
          <cell r="AF129" t="str">
            <v>E0000000</v>
          </cell>
          <cell r="AG129">
            <v>0</v>
          </cell>
          <cell r="AH129" t="str">
            <v>E0000000</v>
          </cell>
          <cell r="AI129">
            <v>0</v>
          </cell>
          <cell r="AJ129">
            <v>8</v>
          </cell>
          <cell r="AK129">
            <v>80</v>
          </cell>
          <cell r="AL129" t="str">
            <v>M0320010</v>
          </cell>
          <cell r="AM129">
            <v>0.13</v>
          </cell>
          <cell r="AN129">
            <v>30</v>
          </cell>
          <cell r="AO129">
            <v>3</v>
          </cell>
          <cell r="AP129">
            <v>3</v>
          </cell>
          <cell r="AQ129">
            <v>10</v>
          </cell>
          <cell r="AR129">
            <v>10</v>
          </cell>
          <cell r="AS129" t="str">
            <v>a102</v>
          </cell>
          <cell r="AT129">
            <v>0.96</v>
          </cell>
          <cell r="AU129">
            <v>2</v>
          </cell>
          <cell r="AV129" t="str">
            <v>a103</v>
          </cell>
          <cell r="AW129">
            <v>4.7699999999999996</v>
          </cell>
          <cell r="AX129">
            <v>5</v>
          </cell>
          <cell r="AY129" t="str">
            <v>a105</v>
          </cell>
          <cell r="AZ129">
            <v>1.2</v>
          </cell>
          <cell r="BA129">
            <v>2</v>
          </cell>
          <cell r="BB129" t="str">
            <v>M0740044</v>
          </cell>
          <cell r="BC129">
            <v>7.0000000000000007E-2</v>
          </cell>
          <cell r="BD129">
            <v>3</v>
          </cell>
          <cell r="BE129" t="str">
            <v>M0660103</v>
          </cell>
          <cell r="BF129">
            <v>34</v>
          </cell>
          <cell r="BG129">
            <v>0</v>
          </cell>
          <cell r="BH129" t="str">
            <v>M0660104</v>
          </cell>
          <cell r="BI129">
            <v>15</v>
          </cell>
          <cell r="BJ129">
            <v>0</v>
          </cell>
          <cell r="BK129" t="str">
            <v>M0410112</v>
          </cell>
          <cell r="BL129">
            <v>10.39</v>
          </cell>
          <cell r="BM129">
            <v>5</v>
          </cell>
          <cell r="BN129" t="str">
            <v>M0000000</v>
          </cell>
          <cell r="BO129">
            <v>0</v>
          </cell>
          <cell r="BP129">
            <v>0</v>
          </cell>
          <cell r="BQ129" t="str">
            <v>M0000000</v>
          </cell>
          <cell r="BR129">
            <v>0</v>
          </cell>
          <cell r="BS129">
            <v>0</v>
          </cell>
          <cell r="BT129" t="str">
            <v>M0000000</v>
          </cell>
          <cell r="BU129">
            <v>0</v>
          </cell>
          <cell r="BV129">
            <v>0</v>
          </cell>
          <cell r="BW129">
            <v>0</v>
          </cell>
          <cell r="BX129" t="str">
            <v>a103</v>
          </cell>
          <cell r="BY129" t="str">
            <v>THEM</v>
          </cell>
          <cell r="BZ129">
            <v>10</v>
          </cell>
          <cell r="CA129" t="str">
            <v>a105</v>
          </cell>
          <cell r="CB129" t="str">
            <v>them</v>
          </cell>
          <cell r="CC129">
            <v>10</v>
          </cell>
          <cell r="CD129" t="str">
            <v>M0000000</v>
          </cell>
          <cell r="CE129">
            <v>0</v>
          </cell>
          <cell r="CF129">
            <v>0</v>
          </cell>
        </row>
        <row r="130">
          <cell r="A130">
            <v>139</v>
          </cell>
          <cell r="B130" t="str">
            <v>22.1.d</v>
          </cell>
          <cell r="C130" t="str">
            <v>Construcción cabecera y alas termianes</v>
          </cell>
          <cell r="D130" t="str">
            <v>u</v>
          </cell>
          <cell r="E130">
            <v>0</v>
          </cell>
          <cell r="F130">
            <v>0</v>
          </cell>
          <cell r="G130">
            <v>1</v>
          </cell>
          <cell r="H130" t="str">
            <v>E1902044</v>
          </cell>
          <cell r="I130">
            <v>1</v>
          </cell>
          <cell r="J130" t="str">
            <v>e0405163</v>
          </cell>
          <cell r="K130">
            <v>1</v>
          </cell>
          <cell r="L130" t="str">
            <v>E99000HM</v>
          </cell>
          <cell r="M130">
            <v>3</v>
          </cell>
          <cell r="N130" t="str">
            <v>E0000000</v>
          </cell>
          <cell r="O130">
            <v>0</v>
          </cell>
          <cell r="P130" t="str">
            <v>E0000000</v>
          </cell>
          <cell r="Q130">
            <v>0</v>
          </cell>
          <cell r="R130" t="str">
            <v>E0000000</v>
          </cell>
          <cell r="S130">
            <v>0</v>
          </cell>
          <cell r="T130" t="str">
            <v>E0000000</v>
          </cell>
          <cell r="U130">
            <v>0</v>
          </cell>
          <cell r="V130" t="str">
            <v>E0000000</v>
          </cell>
          <cell r="W130">
            <v>0</v>
          </cell>
          <cell r="X130" t="str">
            <v>E0000000</v>
          </cell>
          <cell r="Y130">
            <v>0</v>
          </cell>
          <cell r="Z130" t="str">
            <v>E0000000</v>
          </cell>
          <cell r="AA130">
            <v>0</v>
          </cell>
          <cell r="AB130" t="str">
            <v>E0000000</v>
          </cell>
          <cell r="AC130">
            <v>0</v>
          </cell>
          <cell r="AD130" t="str">
            <v>E0000000</v>
          </cell>
          <cell r="AE130">
            <v>0</v>
          </cell>
          <cell r="AF130" t="str">
            <v>E0000000</v>
          </cell>
          <cell r="AG130">
            <v>0</v>
          </cell>
          <cell r="AH130" t="str">
            <v>E0000000</v>
          </cell>
          <cell r="AI130">
            <v>0</v>
          </cell>
          <cell r="AJ130">
            <v>8</v>
          </cell>
          <cell r="AK130">
            <v>80</v>
          </cell>
          <cell r="AL130" t="str">
            <v>M0320010</v>
          </cell>
          <cell r="AM130">
            <v>0.13</v>
          </cell>
          <cell r="AN130">
            <v>30</v>
          </cell>
          <cell r="AO130">
            <v>2</v>
          </cell>
          <cell r="AP130">
            <v>4</v>
          </cell>
          <cell r="AQ130">
            <v>8</v>
          </cell>
          <cell r="AR130">
            <v>10</v>
          </cell>
          <cell r="AS130" t="str">
            <v>a102</v>
          </cell>
          <cell r="AT130">
            <v>1.05</v>
          </cell>
          <cell r="AU130">
            <v>2</v>
          </cell>
          <cell r="AV130" t="str">
            <v>a103</v>
          </cell>
          <cell r="AW130">
            <v>5.5</v>
          </cell>
          <cell r="AX130">
            <v>5</v>
          </cell>
          <cell r="AY130" t="str">
            <v>M0660103</v>
          </cell>
          <cell r="AZ130">
            <v>32</v>
          </cell>
          <cell r="BA130">
            <v>0</v>
          </cell>
          <cell r="BB130" t="str">
            <v>M0660104</v>
          </cell>
          <cell r="BC130">
            <v>13.5</v>
          </cell>
          <cell r="BD130">
            <v>0</v>
          </cell>
          <cell r="BE130" t="str">
            <v>M0410112</v>
          </cell>
          <cell r="BF130">
            <v>10.39</v>
          </cell>
          <cell r="BG130">
            <v>0</v>
          </cell>
          <cell r="BH130" t="str">
            <v>M0000000</v>
          </cell>
          <cell r="BI130">
            <v>0</v>
          </cell>
          <cell r="BJ130">
            <v>0</v>
          </cell>
          <cell r="BK130" t="str">
            <v>M0000000</v>
          </cell>
          <cell r="BL130">
            <v>0</v>
          </cell>
          <cell r="BM130">
            <v>0</v>
          </cell>
          <cell r="BN130" t="str">
            <v>M0000000</v>
          </cell>
          <cell r="BO130">
            <v>0</v>
          </cell>
          <cell r="BP130">
            <v>0</v>
          </cell>
          <cell r="BQ130" t="str">
            <v>M0000000</v>
          </cell>
          <cell r="BR130">
            <v>0</v>
          </cell>
          <cell r="BS130">
            <v>0</v>
          </cell>
          <cell r="BT130" t="str">
            <v>M0000000</v>
          </cell>
          <cell r="BU130">
            <v>0</v>
          </cell>
          <cell r="BV130">
            <v>0</v>
          </cell>
          <cell r="BW130">
            <v>0</v>
          </cell>
          <cell r="BX130" t="str">
            <v>a103</v>
          </cell>
          <cell r="BY130" t="str">
            <v>THEM</v>
          </cell>
          <cell r="BZ130">
            <v>10</v>
          </cell>
          <cell r="CA130" t="str">
            <v>M0000000</v>
          </cell>
          <cell r="CB130">
            <v>0</v>
          </cell>
          <cell r="CC130">
            <v>0</v>
          </cell>
          <cell r="CD130" t="str">
            <v>M0000000</v>
          </cell>
          <cell r="CE130">
            <v>0</v>
          </cell>
          <cell r="CF130">
            <v>0</v>
          </cell>
        </row>
        <row r="131">
          <cell r="A131">
            <v>0</v>
          </cell>
          <cell r="B131">
            <v>0</v>
          </cell>
          <cell r="C131" t="str">
            <v>Juntas de Dilatación</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row>
        <row r="132">
          <cell r="A132">
            <v>0</v>
          </cell>
          <cell r="B132">
            <v>0</v>
          </cell>
          <cell r="C132" t="str">
            <v>Junta de Dilatación</v>
          </cell>
          <cell r="D132" t="str">
            <v>m</v>
          </cell>
          <cell r="E132">
            <v>0</v>
          </cell>
          <cell r="F132">
            <v>0</v>
          </cell>
          <cell r="G132">
            <v>5</v>
          </cell>
          <cell r="H132" t="str">
            <v>E0405163</v>
          </cell>
          <cell r="I132">
            <v>1</v>
          </cell>
          <cell r="J132" t="str">
            <v>E99000HM</v>
          </cell>
          <cell r="K132">
            <v>2</v>
          </cell>
          <cell r="L132" t="str">
            <v>E0000000</v>
          </cell>
          <cell r="M132">
            <v>0</v>
          </cell>
          <cell r="N132" t="str">
            <v>E0000000</v>
          </cell>
          <cell r="O132">
            <v>0</v>
          </cell>
          <cell r="P132" t="str">
            <v>E0000000</v>
          </cell>
          <cell r="Q132">
            <v>0</v>
          </cell>
          <cell r="R132" t="str">
            <v>E0000000</v>
          </cell>
          <cell r="S132">
            <v>0</v>
          </cell>
          <cell r="T132" t="str">
            <v>E0000000</v>
          </cell>
          <cell r="U132">
            <v>0</v>
          </cell>
          <cell r="V132" t="str">
            <v>E0000000</v>
          </cell>
          <cell r="W132">
            <v>0</v>
          </cell>
          <cell r="X132" t="str">
            <v>E0000000</v>
          </cell>
          <cell r="Y132">
            <v>0</v>
          </cell>
          <cell r="Z132" t="str">
            <v>E0000000</v>
          </cell>
          <cell r="AA132">
            <v>0</v>
          </cell>
          <cell r="AB132" t="str">
            <v>E0000000</v>
          </cell>
          <cell r="AC132">
            <v>0</v>
          </cell>
          <cell r="AD132" t="str">
            <v>E0000000</v>
          </cell>
          <cell r="AE132">
            <v>0</v>
          </cell>
          <cell r="AF132" t="str">
            <v>E0000000</v>
          </cell>
          <cell r="AG132">
            <v>0</v>
          </cell>
          <cell r="AH132" t="str">
            <v>E0000000</v>
          </cell>
          <cell r="AI132">
            <v>0</v>
          </cell>
          <cell r="AJ132">
            <v>8</v>
          </cell>
          <cell r="AK132">
            <v>80</v>
          </cell>
          <cell r="AL132" t="str">
            <v>M0320010</v>
          </cell>
          <cell r="AM132">
            <v>0.13</v>
          </cell>
          <cell r="AN132">
            <v>30</v>
          </cell>
          <cell r="AO132">
            <v>1</v>
          </cell>
          <cell r="AP132">
            <v>0</v>
          </cell>
          <cell r="AQ132">
            <v>2</v>
          </cell>
          <cell r="AR132">
            <v>10</v>
          </cell>
          <cell r="AS132" t="str">
            <v>M0000001</v>
          </cell>
          <cell r="AT132">
            <v>1</v>
          </cell>
          <cell r="AU132">
            <v>0</v>
          </cell>
          <cell r="AV132" t="str">
            <v>M0000002</v>
          </cell>
          <cell r="AW132">
            <v>2</v>
          </cell>
          <cell r="AX132">
            <v>0</v>
          </cell>
          <cell r="AY132" t="str">
            <v>M0000003</v>
          </cell>
          <cell r="AZ132">
            <v>0.1</v>
          </cell>
          <cell r="BA132">
            <v>0</v>
          </cell>
          <cell r="BB132" t="str">
            <v>M0000000</v>
          </cell>
          <cell r="BC132">
            <v>0</v>
          </cell>
          <cell r="BD132">
            <v>0</v>
          </cell>
          <cell r="BE132" t="str">
            <v>M0000000</v>
          </cell>
          <cell r="BF132">
            <v>0</v>
          </cell>
          <cell r="BG132">
            <v>0</v>
          </cell>
          <cell r="BH132" t="str">
            <v>M0000000</v>
          </cell>
          <cell r="BI132">
            <v>0</v>
          </cell>
          <cell r="BJ132">
            <v>0</v>
          </cell>
          <cell r="BK132" t="str">
            <v>M0000000</v>
          </cell>
          <cell r="BL132">
            <v>0</v>
          </cell>
          <cell r="BM132">
            <v>0</v>
          </cell>
          <cell r="BN132" t="str">
            <v>M0000000</v>
          </cell>
          <cell r="BO132">
            <v>0</v>
          </cell>
          <cell r="BP132">
            <v>0</v>
          </cell>
          <cell r="BQ132" t="str">
            <v>M0000000</v>
          </cell>
          <cell r="BR132">
            <v>0</v>
          </cell>
          <cell r="BS132">
            <v>0</v>
          </cell>
          <cell r="BT132" t="str">
            <v>M0000000</v>
          </cell>
          <cell r="BU132">
            <v>0</v>
          </cell>
          <cell r="BV132">
            <v>0</v>
          </cell>
          <cell r="BW132">
            <v>0</v>
          </cell>
          <cell r="BX132" t="str">
            <v>M0000000</v>
          </cell>
          <cell r="BY132">
            <v>0</v>
          </cell>
          <cell r="BZ132">
            <v>0</v>
          </cell>
          <cell r="CA132" t="str">
            <v>M0000000</v>
          </cell>
          <cell r="CB132">
            <v>0</v>
          </cell>
          <cell r="CC132">
            <v>0</v>
          </cell>
          <cell r="CD132">
            <v>0</v>
          </cell>
          <cell r="CE132">
            <v>0</v>
          </cell>
          <cell r="CF132">
            <v>0</v>
          </cell>
        </row>
        <row r="133">
          <cell r="A133">
            <v>0</v>
          </cell>
          <cell r="B133">
            <v>0</v>
          </cell>
          <cell r="C133" t="str">
            <v>Junta de dilatación simple, colocada según Especificación Técnica</v>
          </cell>
          <cell r="D133" t="str">
            <v>m</v>
          </cell>
          <cell r="E133">
            <v>0</v>
          </cell>
          <cell r="F133">
            <v>0</v>
          </cell>
          <cell r="G133">
            <v>15</v>
          </cell>
          <cell r="H133" t="str">
            <v>E99000HM</v>
          </cell>
          <cell r="I133">
            <v>1</v>
          </cell>
          <cell r="J133" t="str">
            <v>E0000000</v>
          </cell>
          <cell r="K133">
            <v>0</v>
          </cell>
          <cell r="L133" t="str">
            <v>E0000000</v>
          </cell>
          <cell r="M133">
            <v>0</v>
          </cell>
          <cell r="N133" t="str">
            <v>E0000000</v>
          </cell>
          <cell r="O133">
            <v>0</v>
          </cell>
          <cell r="P133" t="str">
            <v>E0000000</v>
          </cell>
          <cell r="Q133">
            <v>0</v>
          </cell>
          <cell r="R133" t="str">
            <v>E0000000</v>
          </cell>
          <cell r="S133">
            <v>0</v>
          </cell>
          <cell r="T133" t="str">
            <v>E0000000</v>
          </cell>
          <cell r="U133">
            <v>0</v>
          </cell>
          <cell r="V133" t="str">
            <v>E0000000</v>
          </cell>
          <cell r="W133">
            <v>0</v>
          </cell>
          <cell r="X133" t="str">
            <v>E0000000</v>
          </cell>
          <cell r="Y133">
            <v>0</v>
          </cell>
          <cell r="Z133" t="str">
            <v>E0000000</v>
          </cell>
          <cell r="AA133">
            <v>0</v>
          </cell>
          <cell r="AB133" t="str">
            <v>E0000000</v>
          </cell>
          <cell r="AC133">
            <v>0</v>
          </cell>
          <cell r="AD133" t="str">
            <v>E0000000</v>
          </cell>
          <cell r="AE133">
            <v>0</v>
          </cell>
          <cell r="AF133" t="str">
            <v>E0000000</v>
          </cell>
          <cell r="AG133">
            <v>0</v>
          </cell>
          <cell r="AH133" t="str">
            <v>E0000000</v>
          </cell>
          <cell r="AI133">
            <v>0</v>
          </cell>
          <cell r="AJ133">
            <v>8</v>
          </cell>
          <cell r="AK133">
            <v>80</v>
          </cell>
          <cell r="AL133" t="str">
            <v>M0320010</v>
          </cell>
          <cell r="AM133">
            <v>0.13</v>
          </cell>
          <cell r="AN133">
            <v>30</v>
          </cell>
          <cell r="AO133">
            <v>1</v>
          </cell>
          <cell r="AP133">
            <v>0</v>
          </cell>
          <cell r="AQ133">
            <v>2</v>
          </cell>
          <cell r="AR133">
            <v>10</v>
          </cell>
          <cell r="AS133" t="str">
            <v>M0740015</v>
          </cell>
          <cell r="AT133">
            <v>1</v>
          </cell>
          <cell r="AU133">
            <v>0</v>
          </cell>
          <cell r="AV133" t="str">
            <v>M0000000</v>
          </cell>
          <cell r="AW133">
            <v>0</v>
          </cell>
          <cell r="AX133">
            <v>0</v>
          </cell>
          <cell r="AY133" t="str">
            <v>M0000000</v>
          </cell>
          <cell r="AZ133">
            <v>0</v>
          </cell>
          <cell r="BA133">
            <v>0</v>
          </cell>
          <cell r="BB133" t="str">
            <v>M0000000</v>
          </cell>
          <cell r="BC133">
            <v>0</v>
          </cell>
          <cell r="BD133">
            <v>0</v>
          </cell>
          <cell r="BE133" t="str">
            <v>M0000000</v>
          </cell>
          <cell r="BF133">
            <v>0</v>
          </cell>
          <cell r="BG133">
            <v>0</v>
          </cell>
          <cell r="BH133" t="str">
            <v>M0000000</v>
          </cell>
          <cell r="BI133">
            <v>0</v>
          </cell>
          <cell r="BJ133">
            <v>0</v>
          </cell>
          <cell r="BK133" t="str">
            <v>M0000000</v>
          </cell>
          <cell r="BL133">
            <v>0</v>
          </cell>
          <cell r="BM133">
            <v>0</v>
          </cell>
          <cell r="BN133" t="str">
            <v>M0000000</v>
          </cell>
          <cell r="BO133">
            <v>0</v>
          </cell>
          <cell r="BP133">
            <v>0</v>
          </cell>
          <cell r="BQ133" t="str">
            <v>M0000000</v>
          </cell>
          <cell r="BR133">
            <v>0</v>
          </cell>
          <cell r="BS133">
            <v>0</v>
          </cell>
          <cell r="BT133" t="str">
            <v>M0000000</v>
          </cell>
          <cell r="BU133">
            <v>0</v>
          </cell>
          <cell r="BV133">
            <v>0</v>
          </cell>
          <cell r="BW133">
            <v>0</v>
          </cell>
          <cell r="BX133" t="str">
            <v>M0000000</v>
          </cell>
          <cell r="BY133">
            <v>0</v>
          </cell>
          <cell r="BZ133">
            <v>0</v>
          </cell>
          <cell r="CA133" t="str">
            <v>M0000000</v>
          </cell>
          <cell r="CB133">
            <v>0</v>
          </cell>
          <cell r="CC133">
            <v>0</v>
          </cell>
          <cell r="CD133" t="str">
            <v>M0000000</v>
          </cell>
          <cell r="CE133">
            <v>0</v>
          </cell>
          <cell r="CF133">
            <v>0</v>
          </cell>
        </row>
        <row r="134">
          <cell r="A134">
            <v>0</v>
          </cell>
          <cell r="B134">
            <v>0</v>
          </cell>
          <cell r="C134" t="str">
            <v>Mezcla asfaltica para base negra</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row>
        <row r="135">
          <cell r="A135">
            <v>150</v>
          </cell>
          <cell r="B135" t="str">
            <v>31.a</v>
          </cell>
          <cell r="C135" t="str">
            <v>Base sup. De Concreto asfáltico incluido riego de liga en 0,06 m de espesor</v>
          </cell>
          <cell r="D135" t="str">
            <v>m2</v>
          </cell>
          <cell r="E135">
            <v>0</v>
          </cell>
          <cell r="F135">
            <v>0</v>
          </cell>
          <cell r="G135">
            <v>2700</v>
          </cell>
          <cell r="H135" t="str">
            <v>E5201011</v>
          </cell>
          <cell r="I135">
            <v>1</v>
          </cell>
          <cell r="J135" t="str">
            <v>E3202002</v>
          </cell>
          <cell r="K135">
            <v>1</v>
          </cell>
          <cell r="L135" t="str">
            <v>E3701015</v>
          </cell>
          <cell r="M135">
            <v>2</v>
          </cell>
          <cell r="N135" t="str">
            <v>E1101044</v>
          </cell>
          <cell r="O135">
            <v>1</v>
          </cell>
          <cell r="P135" t="str">
            <v>E0401008</v>
          </cell>
          <cell r="Q135">
            <v>1</v>
          </cell>
          <cell r="R135" t="str">
            <v>E6400008</v>
          </cell>
          <cell r="S135">
            <v>1</v>
          </cell>
          <cell r="T135" t="str">
            <v>E99000HM</v>
          </cell>
          <cell r="U135">
            <v>2</v>
          </cell>
          <cell r="V135" t="str">
            <v>E0000000</v>
          </cell>
          <cell r="W135">
            <v>0</v>
          </cell>
          <cell r="X135" t="str">
            <v>E0000000</v>
          </cell>
          <cell r="Y135">
            <v>0</v>
          </cell>
          <cell r="Z135" t="str">
            <v>E0000000</v>
          </cell>
          <cell r="AA135">
            <v>0</v>
          </cell>
          <cell r="AB135" t="str">
            <v>E0000000</v>
          </cell>
          <cell r="AC135">
            <v>0</v>
          </cell>
          <cell r="AD135" t="str">
            <v>E0000000</v>
          </cell>
          <cell r="AE135">
            <v>0</v>
          </cell>
          <cell r="AF135" t="str">
            <v>E0000000</v>
          </cell>
          <cell r="AG135">
            <v>0</v>
          </cell>
          <cell r="AH135" t="str">
            <v>E0000000</v>
          </cell>
          <cell r="AI135">
            <v>0</v>
          </cell>
          <cell r="AJ135">
            <v>8</v>
          </cell>
          <cell r="AK135">
            <v>80</v>
          </cell>
          <cell r="AL135" t="str">
            <v>M0320010</v>
          </cell>
          <cell r="AM135">
            <v>0.13</v>
          </cell>
          <cell r="AN135">
            <v>30</v>
          </cell>
          <cell r="AO135">
            <v>5</v>
          </cell>
          <cell r="AP135">
            <v>3</v>
          </cell>
          <cell r="AQ135">
            <v>7</v>
          </cell>
          <cell r="AR135">
            <v>10</v>
          </cell>
          <cell r="AS135" t="str">
            <v>a107</v>
          </cell>
          <cell r="AT135">
            <v>0.14699999999999999</v>
          </cell>
          <cell r="AU135">
            <v>5</v>
          </cell>
          <cell r="AV135" t="str">
            <v>M0310532</v>
          </cell>
          <cell r="AW135">
            <v>2.9999999999999997E-4</v>
          </cell>
          <cell r="AX135">
            <v>5</v>
          </cell>
          <cell r="AY135" t="str">
            <v>M0310320</v>
          </cell>
          <cell r="AZ135">
            <v>1.5E-3</v>
          </cell>
          <cell r="BA135">
            <v>5</v>
          </cell>
          <cell r="BB135" t="str">
            <v>M0000000</v>
          </cell>
          <cell r="BC135">
            <v>0</v>
          </cell>
          <cell r="BD135">
            <v>0</v>
          </cell>
          <cell r="BE135" t="str">
            <v>M0000000</v>
          </cell>
          <cell r="BF135">
            <v>0</v>
          </cell>
          <cell r="BG135">
            <v>0</v>
          </cell>
          <cell r="BH135" t="str">
            <v>M0000000</v>
          </cell>
          <cell r="BI135">
            <v>0</v>
          </cell>
          <cell r="BJ135">
            <v>0</v>
          </cell>
          <cell r="BK135" t="str">
            <v>M0000000</v>
          </cell>
          <cell r="BL135">
            <v>0</v>
          </cell>
          <cell r="BM135">
            <v>0</v>
          </cell>
          <cell r="BN135" t="str">
            <v>M0000000</v>
          </cell>
          <cell r="BO135">
            <v>0</v>
          </cell>
          <cell r="BP135">
            <v>0</v>
          </cell>
          <cell r="BQ135" t="str">
            <v>M0000000</v>
          </cell>
          <cell r="BR135">
            <v>0</v>
          </cell>
          <cell r="BS135">
            <v>0</v>
          </cell>
          <cell r="BT135" t="str">
            <v>M0000000</v>
          </cell>
          <cell r="BU135">
            <v>0</v>
          </cell>
          <cell r="BV135">
            <v>0</v>
          </cell>
          <cell r="BW135">
            <v>0</v>
          </cell>
          <cell r="BX135" t="str">
            <v>a107</v>
          </cell>
          <cell r="BY135" t="str">
            <v>TMA tn</v>
          </cell>
          <cell r="BZ135">
            <v>15</v>
          </cell>
          <cell r="CA135" t="str">
            <v>M0000000</v>
          </cell>
          <cell r="CB135">
            <v>0</v>
          </cell>
          <cell r="CC135">
            <v>0</v>
          </cell>
          <cell r="CD135" t="str">
            <v>M0000000</v>
          </cell>
          <cell r="CE135">
            <v>0</v>
          </cell>
          <cell r="CF135">
            <v>0</v>
          </cell>
        </row>
        <row r="136">
          <cell r="A136">
            <v>151</v>
          </cell>
          <cell r="B136" t="str">
            <v>31.b</v>
          </cell>
          <cell r="C136" t="str">
            <v>Base sup. De Concreto asfáltico incluido riego de liga en 0,07 m de espesor</v>
          </cell>
          <cell r="D136" t="str">
            <v>m2</v>
          </cell>
          <cell r="E136">
            <v>0</v>
          </cell>
          <cell r="F136">
            <v>0</v>
          </cell>
          <cell r="G136">
            <v>2300</v>
          </cell>
          <cell r="H136" t="str">
            <v>E5201011</v>
          </cell>
          <cell r="I136">
            <v>1</v>
          </cell>
          <cell r="J136" t="str">
            <v>E3202002</v>
          </cell>
          <cell r="K136">
            <v>1</v>
          </cell>
          <cell r="L136" t="str">
            <v>E3701015</v>
          </cell>
          <cell r="M136">
            <v>2</v>
          </cell>
          <cell r="N136" t="str">
            <v>E1101044</v>
          </cell>
          <cell r="O136">
            <v>1</v>
          </cell>
          <cell r="P136" t="str">
            <v>E0401008</v>
          </cell>
          <cell r="Q136">
            <v>1</v>
          </cell>
          <cell r="R136" t="str">
            <v>E6400008</v>
          </cell>
          <cell r="S136">
            <v>1</v>
          </cell>
          <cell r="T136" t="str">
            <v>E99000HM</v>
          </cell>
          <cell r="U136">
            <v>2</v>
          </cell>
          <cell r="V136" t="str">
            <v>E0000000</v>
          </cell>
          <cell r="W136">
            <v>0</v>
          </cell>
          <cell r="X136" t="str">
            <v>E0000000</v>
          </cell>
          <cell r="Y136">
            <v>0</v>
          </cell>
          <cell r="Z136" t="str">
            <v>E0000000</v>
          </cell>
          <cell r="AA136">
            <v>0</v>
          </cell>
          <cell r="AB136" t="str">
            <v>E0000000</v>
          </cell>
          <cell r="AC136">
            <v>0</v>
          </cell>
          <cell r="AD136" t="str">
            <v>E0000000</v>
          </cell>
          <cell r="AE136">
            <v>0</v>
          </cell>
          <cell r="AF136" t="str">
            <v>E0000000</v>
          </cell>
          <cell r="AG136">
            <v>0</v>
          </cell>
          <cell r="AH136" t="str">
            <v>E0000000</v>
          </cell>
          <cell r="AI136">
            <v>0</v>
          </cell>
          <cell r="AJ136">
            <v>8</v>
          </cell>
          <cell r="AK136">
            <v>80</v>
          </cell>
          <cell r="AL136" t="str">
            <v>M0320010</v>
          </cell>
          <cell r="AM136">
            <v>0.13</v>
          </cell>
          <cell r="AN136">
            <v>30</v>
          </cell>
          <cell r="AO136">
            <v>5</v>
          </cell>
          <cell r="AP136">
            <v>3</v>
          </cell>
          <cell r="AQ136">
            <v>7</v>
          </cell>
          <cell r="AR136">
            <v>10</v>
          </cell>
          <cell r="AS136" t="str">
            <v>a107</v>
          </cell>
          <cell r="AT136">
            <v>0.17199999999999999</v>
          </cell>
          <cell r="AU136">
            <v>5</v>
          </cell>
          <cell r="AV136" t="str">
            <v>M0310532</v>
          </cell>
          <cell r="AW136">
            <v>2.9999999999999997E-4</v>
          </cell>
          <cell r="AX136">
            <v>5</v>
          </cell>
          <cell r="AY136" t="str">
            <v>M0310320</v>
          </cell>
          <cell r="AZ136">
            <v>1.5E-3</v>
          </cell>
          <cell r="BA136">
            <v>5</v>
          </cell>
          <cell r="BB136" t="str">
            <v>M0000000</v>
          </cell>
          <cell r="BC136">
            <v>0</v>
          </cell>
          <cell r="BD136">
            <v>0</v>
          </cell>
          <cell r="BE136" t="str">
            <v>M0000000</v>
          </cell>
          <cell r="BF136">
            <v>0</v>
          </cell>
          <cell r="BG136">
            <v>0</v>
          </cell>
          <cell r="BH136" t="str">
            <v>M0000000</v>
          </cell>
          <cell r="BI136">
            <v>0</v>
          </cell>
          <cell r="BJ136">
            <v>0</v>
          </cell>
          <cell r="BK136" t="str">
            <v>M0000000</v>
          </cell>
          <cell r="BL136">
            <v>0</v>
          </cell>
          <cell r="BM136">
            <v>0</v>
          </cell>
          <cell r="BN136" t="str">
            <v>M0000000</v>
          </cell>
          <cell r="BO136">
            <v>0</v>
          </cell>
          <cell r="BP136">
            <v>0</v>
          </cell>
          <cell r="BQ136" t="str">
            <v>M0000000</v>
          </cell>
          <cell r="BR136">
            <v>0</v>
          </cell>
          <cell r="BS136">
            <v>0</v>
          </cell>
          <cell r="BT136" t="str">
            <v>M0000000</v>
          </cell>
          <cell r="BU136">
            <v>0</v>
          </cell>
          <cell r="BV136">
            <v>0</v>
          </cell>
          <cell r="BW136">
            <v>0</v>
          </cell>
          <cell r="BX136" t="str">
            <v>a107</v>
          </cell>
          <cell r="BY136" t="str">
            <v>TMA tn</v>
          </cell>
          <cell r="BZ136">
            <v>15</v>
          </cell>
          <cell r="CA136" t="str">
            <v>M0000000</v>
          </cell>
          <cell r="CB136">
            <v>0</v>
          </cell>
          <cell r="CC136">
            <v>0</v>
          </cell>
          <cell r="CD136" t="str">
            <v>M0000000</v>
          </cell>
          <cell r="CE136">
            <v>0</v>
          </cell>
          <cell r="CF136">
            <v>0</v>
          </cell>
        </row>
        <row r="137">
          <cell r="A137">
            <v>152</v>
          </cell>
          <cell r="B137" t="str">
            <v>32.a</v>
          </cell>
          <cell r="C137" t="str">
            <v>Base inf. De Concreto asfáltico incluido riego de liga en 0,05 m de espesor</v>
          </cell>
          <cell r="D137" t="str">
            <v>m2</v>
          </cell>
          <cell r="E137">
            <v>0</v>
          </cell>
          <cell r="F137">
            <v>0</v>
          </cell>
          <cell r="G137">
            <v>3200</v>
          </cell>
          <cell r="H137" t="str">
            <v>E5201011</v>
          </cell>
          <cell r="I137">
            <v>1</v>
          </cell>
          <cell r="J137" t="str">
            <v>E3202002</v>
          </cell>
          <cell r="K137">
            <v>1</v>
          </cell>
          <cell r="L137" t="str">
            <v>E3701015</v>
          </cell>
          <cell r="M137">
            <v>2</v>
          </cell>
          <cell r="N137" t="str">
            <v>E1101044</v>
          </cell>
          <cell r="O137">
            <v>1</v>
          </cell>
          <cell r="P137" t="str">
            <v>E0401008</v>
          </cell>
          <cell r="Q137">
            <v>1</v>
          </cell>
          <cell r="R137" t="str">
            <v>E6400008</v>
          </cell>
          <cell r="S137">
            <v>1</v>
          </cell>
          <cell r="T137" t="str">
            <v>E99000HM</v>
          </cell>
          <cell r="U137">
            <v>2</v>
          </cell>
          <cell r="V137" t="str">
            <v>E0000000</v>
          </cell>
          <cell r="W137">
            <v>0</v>
          </cell>
          <cell r="X137" t="str">
            <v>E0000000</v>
          </cell>
          <cell r="Y137">
            <v>0</v>
          </cell>
          <cell r="Z137" t="str">
            <v>E0000000</v>
          </cell>
          <cell r="AA137">
            <v>0</v>
          </cell>
          <cell r="AB137" t="str">
            <v>E0000000</v>
          </cell>
          <cell r="AC137">
            <v>0</v>
          </cell>
          <cell r="AD137" t="str">
            <v>E0000000</v>
          </cell>
          <cell r="AE137">
            <v>0</v>
          </cell>
          <cell r="AF137" t="str">
            <v>E0000000</v>
          </cell>
          <cell r="AG137">
            <v>0</v>
          </cell>
          <cell r="AH137" t="str">
            <v>E0000000</v>
          </cell>
          <cell r="AI137">
            <v>0</v>
          </cell>
          <cell r="AJ137">
            <v>8</v>
          </cell>
          <cell r="AK137">
            <v>80</v>
          </cell>
          <cell r="AL137" t="str">
            <v>M0320010</v>
          </cell>
          <cell r="AM137">
            <v>0.13</v>
          </cell>
          <cell r="AN137">
            <v>30</v>
          </cell>
          <cell r="AO137">
            <v>5</v>
          </cell>
          <cell r="AP137">
            <v>3</v>
          </cell>
          <cell r="AQ137">
            <v>7</v>
          </cell>
          <cell r="AR137">
            <v>10</v>
          </cell>
          <cell r="AS137" t="str">
            <v>a107</v>
          </cell>
          <cell r="AT137">
            <v>0.123</v>
          </cell>
          <cell r="AU137">
            <v>5</v>
          </cell>
          <cell r="AV137" t="str">
            <v>M0310532</v>
          </cell>
          <cell r="AW137">
            <v>2.9999999999999997E-4</v>
          </cell>
          <cell r="AX137">
            <v>5</v>
          </cell>
          <cell r="AY137" t="str">
            <v>M0310320</v>
          </cell>
          <cell r="AZ137">
            <v>1.5E-3</v>
          </cell>
          <cell r="BA137">
            <v>5</v>
          </cell>
          <cell r="BB137" t="str">
            <v>M0000000</v>
          </cell>
          <cell r="BC137">
            <v>0</v>
          </cell>
          <cell r="BD137">
            <v>0</v>
          </cell>
          <cell r="BE137" t="str">
            <v>M0000000</v>
          </cell>
          <cell r="BF137">
            <v>0</v>
          </cell>
          <cell r="BG137">
            <v>0</v>
          </cell>
          <cell r="BH137" t="str">
            <v>M0000000</v>
          </cell>
          <cell r="BI137">
            <v>0</v>
          </cell>
          <cell r="BJ137">
            <v>0</v>
          </cell>
          <cell r="BK137" t="str">
            <v>M0000000</v>
          </cell>
          <cell r="BL137">
            <v>0</v>
          </cell>
          <cell r="BM137">
            <v>0</v>
          </cell>
          <cell r="BN137" t="str">
            <v>M0000000</v>
          </cell>
          <cell r="BO137">
            <v>0</v>
          </cell>
          <cell r="BP137">
            <v>0</v>
          </cell>
          <cell r="BQ137" t="str">
            <v>M0000000</v>
          </cell>
          <cell r="BR137">
            <v>0</v>
          </cell>
          <cell r="BS137">
            <v>0</v>
          </cell>
          <cell r="BT137" t="str">
            <v>M0000000</v>
          </cell>
          <cell r="BU137">
            <v>0</v>
          </cell>
          <cell r="BV137">
            <v>0</v>
          </cell>
          <cell r="BW137">
            <v>0</v>
          </cell>
          <cell r="BX137" t="str">
            <v>a107</v>
          </cell>
          <cell r="BY137" t="str">
            <v>TMA tn</v>
          </cell>
          <cell r="BZ137">
            <v>15</v>
          </cell>
          <cell r="CA137" t="str">
            <v>M0000000</v>
          </cell>
          <cell r="CB137">
            <v>0</v>
          </cell>
          <cell r="CC137">
            <v>0</v>
          </cell>
          <cell r="CD137" t="str">
            <v>M0000000</v>
          </cell>
          <cell r="CE137">
            <v>0</v>
          </cell>
          <cell r="CF137">
            <v>0</v>
          </cell>
        </row>
        <row r="138">
          <cell r="A138">
            <v>153</v>
          </cell>
          <cell r="B138" t="str">
            <v>32.b</v>
          </cell>
          <cell r="C138" t="str">
            <v>Base inf. De Concreto asfáltico incluido riego de liga en 0,07 m de espesor</v>
          </cell>
          <cell r="D138" t="str">
            <v>m2</v>
          </cell>
          <cell r="E138">
            <v>0</v>
          </cell>
          <cell r="F138">
            <v>0</v>
          </cell>
          <cell r="G138">
            <v>2300</v>
          </cell>
          <cell r="H138" t="str">
            <v>E5201011</v>
          </cell>
          <cell r="I138">
            <v>1</v>
          </cell>
          <cell r="J138" t="str">
            <v>E3202002</v>
          </cell>
          <cell r="K138">
            <v>1</v>
          </cell>
          <cell r="L138" t="str">
            <v>E3701015</v>
          </cell>
          <cell r="M138">
            <v>2</v>
          </cell>
          <cell r="N138" t="str">
            <v>E1101044</v>
          </cell>
          <cell r="O138">
            <v>1</v>
          </cell>
          <cell r="P138" t="str">
            <v>E0401008</v>
          </cell>
          <cell r="Q138">
            <v>1</v>
          </cell>
          <cell r="R138" t="str">
            <v>E6400008</v>
          </cell>
          <cell r="S138">
            <v>1</v>
          </cell>
          <cell r="T138" t="str">
            <v>E99000HM</v>
          </cell>
          <cell r="U138">
            <v>2</v>
          </cell>
          <cell r="V138" t="str">
            <v>E0000000</v>
          </cell>
          <cell r="W138">
            <v>0</v>
          </cell>
          <cell r="X138" t="str">
            <v>E0000000</v>
          </cell>
          <cell r="Y138">
            <v>0</v>
          </cell>
          <cell r="Z138" t="str">
            <v>E0000000</v>
          </cell>
          <cell r="AA138">
            <v>0</v>
          </cell>
          <cell r="AB138" t="str">
            <v>E0000000</v>
          </cell>
          <cell r="AC138">
            <v>0</v>
          </cell>
          <cell r="AD138" t="str">
            <v>E0000000</v>
          </cell>
          <cell r="AE138">
            <v>0</v>
          </cell>
          <cell r="AF138" t="str">
            <v>E0000000</v>
          </cell>
          <cell r="AG138">
            <v>0</v>
          </cell>
          <cell r="AH138" t="str">
            <v>E0000000</v>
          </cell>
          <cell r="AI138">
            <v>0</v>
          </cell>
          <cell r="AJ138">
            <v>8</v>
          </cell>
          <cell r="AK138">
            <v>80</v>
          </cell>
          <cell r="AL138" t="str">
            <v>M0320010</v>
          </cell>
          <cell r="AM138">
            <v>0.13</v>
          </cell>
          <cell r="AN138">
            <v>30</v>
          </cell>
          <cell r="AO138">
            <v>5</v>
          </cell>
          <cell r="AP138">
            <v>3</v>
          </cell>
          <cell r="AQ138">
            <v>7</v>
          </cell>
          <cell r="AR138">
            <v>10</v>
          </cell>
          <cell r="AS138" t="str">
            <v>a107</v>
          </cell>
          <cell r="AT138">
            <v>0.17199999999999999</v>
          </cell>
          <cell r="AU138">
            <v>5</v>
          </cell>
          <cell r="AV138" t="str">
            <v>M0310532</v>
          </cell>
          <cell r="AW138">
            <v>2.9999999999999997E-4</v>
          </cell>
          <cell r="AX138">
            <v>5</v>
          </cell>
          <cell r="AY138" t="str">
            <v>M0310320</v>
          </cell>
          <cell r="AZ138">
            <v>1.5E-3</v>
          </cell>
          <cell r="BA138">
            <v>5</v>
          </cell>
          <cell r="BB138" t="str">
            <v>M0000000</v>
          </cell>
          <cell r="BC138">
            <v>0</v>
          </cell>
          <cell r="BD138">
            <v>0</v>
          </cell>
          <cell r="BE138" t="str">
            <v>M0000000</v>
          </cell>
          <cell r="BF138">
            <v>0</v>
          </cell>
          <cell r="BG138">
            <v>0</v>
          </cell>
          <cell r="BH138" t="str">
            <v>M0000000</v>
          </cell>
          <cell r="BI138">
            <v>0</v>
          </cell>
          <cell r="BJ138">
            <v>0</v>
          </cell>
          <cell r="BK138" t="str">
            <v>M0000000</v>
          </cell>
          <cell r="BL138">
            <v>0</v>
          </cell>
          <cell r="BM138">
            <v>0</v>
          </cell>
          <cell r="BN138" t="str">
            <v>M0000000</v>
          </cell>
          <cell r="BO138">
            <v>0</v>
          </cell>
          <cell r="BP138">
            <v>0</v>
          </cell>
          <cell r="BQ138" t="str">
            <v>M0000000</v>
          </cell>
          <cell r="BR138">
            <v>0</v>
          </cell>
          <cell r="BS138">
            <v>0</v>
          </cell>
          <cell r="BT138" t="str">
            <v>M0000000</v>
          </cell>
          <cell r="BU138">
            <v>0</v>
          </cell>
          <cell r="BV138">
            <v>0</v>
          </cell>
          <cell r="BW138">
            <v>0</v>
          </cell>
          <cell r="BX138" t="str">
            <v>a107</v>
          </cell>
          <cell r="BY138" t="str">
            <v>TMA tn</v>
          </cell>
          <cell r="BZ138">
            <v>15</v>
          </cell>
          <cell r="CA138" t="str">
            <v>M0000000</v>
          </cell>
          <cell r="CB138">
            <v>0</v>
          </cell>
          <cell r="CC138">
            <v>0</v>
          </cell>
          <cell r="CD138" t="str">
            <v>M0000000</v>
          </cell>
          <cell r="CE138">
            <v>0</v>
          </cell>
          <cell r="CF138">
            <v>0</v>
          </cell>
        </row>
        <row r="139">
          <cell r="A139">
            <v>0</v>
          </cell>
          <cell r="B139">
            <v>0</v>
          </cell>
          <cell r="C139" t="str">
            <v>Mezcla asfaltica para base - Espesor 0,08 m terminado</v>
          </cell>
          <cell r="D139" t="str">
            <v>m2</v>
          </cell>
          <cell r="E139">
            <v>0</v>
          </cell>
          <cell r="F139">
            <v>0</v>
          </cell>
          <cell r="G139">
            <v>1470</v>
          </cell>
          <cell r="H139" t="str">
            <v>E5201011</v>
          </cell>
          <cell r="I139">
            <v>1</v>
          </cell>
          <cell r="J139" t="str">
            <v>E3202002</v>
          </cell>
          <cell r="K139">
            <v>2</v>
          </cell>
          <cell r="L139" t="str">
            <v>E3701015</v>
          </cell>
          <cell r="M139">
            <v>1</v>
          </cell>
          <cell r="N139" t="str">
            <v>E1101044</v>
          </cell>
          <cell r="O139">
            <v>1</v>
          </cell>
          <cell r="P139" t="str">
            <v>E6400008</v>
          </cell>
          <cell r="Q139">
            <v>1</v>
          </cell>
          <cell r="R139" t="str">
            <v>E0000085</v>
          </cell>
          <cell r="S139">
            <v>1</v>
          </cell>
          <cell r="T139" t="str">
            <v>E1400048</v>
          </cell>
          <cell r="U139">
            <v>0.25</v>
          </cell>
          <cell r="V139" t="str">
            <v>E0405169</v>
          </cell>
          <cell r="W139">
            <v>1</v>
          </cell>
          <cell r="X139" t="str">
            <v>E99000HM</v>
          </cell>
          <cell r="Y139">
            <v>1</v>
          </cell>
          <cell r="Z139" t="str">
            <v>E0000000</v>
          </cell>
          <cell r="AA139">
            <v>0</v>
          </cell>
          <cell r="AB139" t="str">
            <v>E0000000</v>
          </cell>
          <cell r="AC139">
            <v>0</v>
          </cell>
          <cell r="AD139" t="str">
            <v>E0000000</v>
          </cell>
          <cell r="AE139">
            <v>0</v>
          </cell>
          <cell r="AF139" t="str">
            <v>E0000000</v>
          </cell>
          <cell r="AG139">
            <v>0</v>
          </cell>
          <cell r="AH139" t="str">
            <v>E0000000</v>
          </cell>
          <cell r="AI139">
            <v>0</v>
          </cell>
          <cell r="AJ139">
            <v>8</v>
          </cell>
          <cell r="AK139">
            <v>80</v>
          </cell>
          <cell r="AL139" t="str">
            <v>M0320010</v>
          </cell>
          <cell r="AM139">
            <v>0.13</v>
          </cell>
          <cell r="AN139">
            <v>30</v>
          </cell>
          <cell r="AO139">
            <v>7</v>
          </cell>
          <cell r="AP139">
            <v>3</v>
          </cell>
          <cell r="AQ139">
            <v>7</v>
          </cell>
          <cell r="AR139">
            <v>10</v>
          </cell>
          <cell r="AS139" t="str">
            <v>A002</v>
          </cell>
          <cell r="AT139">
            <v>0.20399999999999999</v>
          </cell>
          <cell r="AU139">
            <v>5</v>
          </cell>
          <cell r="AV139" t="str">
            <v>M0000000</v>
          </cell>
          <cell r="AW139">
            <v>0</v>
          </cell>
          <cell r="AX139">
            <v>0</v>
          </cell>
          <cell r="AY139" t="str">
            <v>M0000000</v>
          </cell>
          <cell r="AZ139">
            <v>0</v>
          </cell>
          <cell r="BA139">
            <v>0</v>
          </cell>
          <cell r="BB139" t="str">
            <v>M0000000</v>
          </cell>
          <cell r="BC139">
            <v>0</v>
          </cell>
          <cell r="BD139">
            <v>0</v>
          </cell>
          <cell r="BE139" t="str">
            <v>M0000000</v>
          </cell>
          <cell r="BF139">
            <v>0</v>
          </cell>
          <cell r="BG139">
            <v>0</v>
          </cell>
          <cell r="BH139" t="str">
            <v>M0000000</v>
          </cell>
          <cell r="BI139">
            <v>0</v>
          </cell>
          <cell r="BJ139">
            <v>0</v>
          </cell>
          <cell r="BK139" t="str">
            <v>M0000000</v>
          </cell>
          <cell r="BL139">
            <v>0</v>
          </cell>
          <cell r="BM139">
            <v>0</v>
          </cell>
          <cell r="BN139" t="str">
            <v>M0000000</v>
          </cell>
          <cell r="BO139">
            <v>0</v>
          </cell>
          <cell r="BP139">
            <v>0</v>
          </cell>
          <cell r="BQ139" t="str">
            <v>M0000000</v>
          </cell>
          <cell r="BR139">
            <v>0</v>
          </cell>
          <cell r="BS139">
            <v>0</v>
          </cell>
          <cell r="BT139" t="str">
            <v>M0000000</v>
          </cell>
          <cell r="BU139">
            <v>0</v>
          </cell>
          <cell r="BV139">
            <v>0</v>
          </cell>
          <cell r="BW139">
            <v>0</v>
          </cell>
          <cell r="BX139" t="str">
            <v>A002</v>
          </cell>
          <cell r="BY139" t="str">
            <v>TMA tn</v>
          </cell>
          <cell r="BZ139">
            <v>10</v>
          </cell>
          <cell r="CA139" t="str">
            <v>M0000000</v>
          </cell>
          <cell r="CB139">
            <v>0</v>
          </cell>
          <cell r="CC139">
            <v>0</v>
          </cell>
          <cell r="CD139" t="str">
            <v>M0000000</v>
          </cell>
          <cell r="CE139">
            <v>0</v>
          </cell>
          <cell r="CF139">
            <v>0</v>
          </cell>
        </row>
        <row r="140">
          <cell r="A140">
            <v>0</v>
          </cell>
          <cell r="B140">
            <v>0</v>
          </cell>
          <cell r="C140" t="str">
            <v>Mezcla asfaltica para base - Espesor 0,05 m para ensanche</v>
          </cell>
          <cell r="D140" t="str">
            <v>m2</v>
          </cell>
          <cell r="E140">
            <v>0</v>
          </cell>
          <cell r="F140">
            <v>0</v>
          </cell>
          <cell r="G140">
            <v>2350</v>
          </cell>
          <cell r="H140" t="str">
            <v>E5201011</v>
          </cell>
          <cell r="I140">
            <v>1</v>
          </cell>
          <cell r="J140" t="str">
            <v>E3202002</v>
          </cell>
          <cell r="K140">
            <v>2</v>
          </cell>
          <cell r="L140" t="str">
            <v>E3701015</v>
          </cell>
          <cell r="M140">
            <v>1</v>
          </cell>
          <cell r="N140" t="str">
            <v>E1101044</v>
          </cell>
          <cell r="O140">
            <v>1</v>
          </cell>
          <cell r="P140" t="str">
            <v>E6400008</v>
          </cell>
          <cell r="Q140">
            <v>1</v>
          </cell>
          <cell r="R140" t="str">
            <v>E0000085</v>
          </cell>
          <cell r="S140">
            <v>1</v>
          </cell>
          <cell r="T140" t="str">
            <v>E1400048</v>
          </cell>
          <cell r="U140">
            <v>0.25</v>
          </cell>
          <cell r="V140" t="str">
            <v>E0405169</v>
          </cell>
          <cell r="W140">
            <v>1</v>
          </cell>
          <cell r="X140" t="str">
            <v>E99000HM</v>
          </cell>
          <cell r="Y140">
            <v>1</v>
          </cell>
          <cell r="Z140" t="str">
            <v>E0000000</v>
          </cell>
          <cell r="AA140">
            <v>0</v>
          </cell>
          <cell r="AB140" t="str">
            <v>E0000000</v>
          </cell>
          <cell r="AC140">
            <v>0</v>
          </cell>
          <cell r="AD140" t="str">
            <v>E0000000</v>
          </cell>
          <cell r="AE140">
            <v>0</v>
          </cell>
          <cell r="AF140" t="str">
            <v>E0000000</v>
          </cell>
          <cell r="AG140">
            <v>0</v>
          </cell>
          <cell r="AH140" t="str">
            <v>E0000000</v>
          </cell>
          <cell r="AI140">
            <v>0</v>
          </cell>
          <cell r="AJ140">
            <v>8</v>
          </cell>
          <cell r="AK140">
            <v>80</v>
          </cell>
          <cell r="AL140" t="str">
            <v>M0320010</v>
          </cell>
          <cell r="AM140">
            <v>0.13</v>
          </cell>
          <cell r="AN140">
            <v>30</v>
          </cell>
          <cell r="AO140">
            <v>7</v>
          </cell>
          <cell r="AP140">
            <v>3</v>
          </cell>
          <cell r="AQ140">
            <v>7</v>
          </cell>
          <cell r="AR140">
            <v>10</v>
          </cell>
          <cell r="AS140" t="str">
            <v>A002</v>
          </cell>
          <cell r="AT140">
            <v>0.128</v>
          </cell>
          <cell r="AU140">
            <v>5</v>
          </cell>
          <cell r="AV140" t="str">
            <v>M0000000</v>
          </cell>
          <cell r="AW140">
            <v>0</v>
          </cell>
          <cell r="AX140">
            <v>0</v>
          </cell>
          <cell r="AY140" t="str">
            <v>M0000000</v>
          </cell>
          <cell r="AZ140">
            <v>0</v>
          </cell>
          <cell r="BA140">
            <v>0</v>
          </cell>
          <cell r="BB140" t="str">
            <v>M0000000</v>
          </cell>
          <cell r="BC140">
            <v>0</v>
          </cell>
          <cell r="BD140">
            <v>0</v>
          </cell>
          <cell r="BE140" t="str">
            <v>M0000000</v>
          </cell>
          <cell r="BF140">
            <v>0</v>
          </cell>
          <cell r="BG140">
            <v>0</v>
          </cell>
          <cell r="BH140" t="str">
            <v>M0000000</v>
          </cell>
          <cell r="BI140">
            <v>0</v>
          </cell>
          <cell r="BJ140">
            <v>0</v>
          </cell>
          <cell r="BK140" t="str">
            <v>M0000000</v>
          </cell>
          <cell r="BL140">
            <v>0</v>
          </cell>
          <cell r="BM140">
            <v>0</v>
          </cell>
          <cell r="BN140" t="str">
            <v>M0000000</v>
          </cell>
          <cell r="BO140">
            <v>0</v>
          </cell>
          <cell r="BP140">
            <v>0</v>
          </cell>
          <cell r="BQ140" t="str">
            <v>M0000000</v>
          </cell>
          <cell r="BR140">
            <v>0</v>
          </cell>
          <cell r="BS140">
            <v>0</v>
          </cell>
          <cell r="BT140" t="str">
            <v>M0000000</v>
          </cell>
          <cell r="BU140">
            <v>0</v>
          </cell>
          <cell r="BV140">
            <v>0</v>
          </cell>
          <cell r="BW140">
            <v>0</v>
          </cell>
          <cell r="BX140" t="str">
            <v>A002</v>
          </cell>
          <cell r="BY140" t="str">
            <v>TMA tn</v>
          </cell>
          <cell r="BZ140">
            <v>10</v>
          </cell>
          <cell r="CA140" t="str">
            <v>M0000000</v>
          </cell>
          <cell r="CB140">
            <v>0</v>
          </cell>
          <cell r="CC140">
            <v>0</v>
          </cell>
          <cell r="CD140" t="str">
            <v>M0000000</v>
          </cell>
          <cell r="CE140">
            <v>0</v>
          </cell>
          <cell r="CF140">
            <v>0</v>
          </cell>
        </row>
        <row r="141">
          <cell r="A141">
            <v>0</v>
          </cell>
          <cell r="B141">
            <v>0</v>
          </cell>
          <cell r="C141" t="str">
            <v>Movilidad para personal de inspeccion</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row>
        <row r="142">
          <cell r="A142">
            <v>0</v>
          </cell>
          <cell r="B142">
            <v>0</v>
          </cell>
          <cell r="C142" t="str">
            <v>Cuota fija</v>
          </cell>
          <cell r="D142" t="str">
            <v>mes</v>
          </cell>
          <cell r="E142">
            <v>0</v>
          </cell>
          <cell r="F142">
            <v>0</v>
          </cell>
          <cell r="G142">
            <v>0</v>
          </cell>
          <cell r="H142" t="str">
            <v>E0000000</v>
          </cell>
          <cell r="I142">
            <v>0</v>
          </cell>
          <cell r="J142" t="str">
            <v>E0000000</v>
          </cell>
          <cell r="K142">
            <v>0</v>
          </cell>
          <cell r="L142" t="str">
            <v>E0000000</v>
          </cell>
          <cell r="M142">
            <v>0</v>
          </cell>
          <cell r="N142" t="str">
            <v>E0000000</v>
          </cell>
          <cell r="O142">
            <v>0</v>
          </cell>
          <cell r="P142" t="str">
            <v>E0000000</v>
          </cell>
          <cell r="Q142">
            <v>0</v>
          </cell>
          <cell r="R142" t="str">
            <v>E0000000</v>
          </cell>
          <cell r="S142">
            <v>0</v>
          </cell>
          <cell r="T142" t="str">
            <v>E0000000</v>
          </cell>
          <cell r="U142">
            <v>0</v>
          </cell>
          <cell r="V142" t="str">
            <v>E0000000</v>
          </cell>
          <cell r="W142">
            <v>0</v>
          </cell>
          <cell r="X142" t="str">
            <v>E0000000</v>
          </cell>
          <cell r="Y142">
            <v>0</v>
          </cell>
          <cell r="Z142" t="str">
            <v>E0000000</v>
          </cell>
          <cell r="AA142">
            <v>0</v>
          </cell>
          <cell r="AB142" t="str">
            <v>E0000000</v>
          </cell>
          <cell r="AC142">
            <v>0</v>
          </cell>
          <cell r="AD142" t="str">
            <v>E0000000</v>
          </cell>
          <cell r="AE142">
            <v>0</v>
          </cell>
          <cell r="AF142" t="str">
            <v>E0000000</v>
          </cell>
          <cell r="AG142">
            <v>0</v>
          </cell>
          <cell r="AH142" t="str">
            <v>E0000000</v>
          </cell>
          <cell r="AI142">
            <v>0</v>
          </cell>
          <cell r="AJ142">
            <v>8</v>
          </cell>
          <cell r="AK142">
            <v>80</v>
          </cell>
          <cell r="AL142" t="str">
            <v>M0320010</v>
          </cell>
          <cell r="AM142">
            <v>0.13</v>
          </cell>
          <cell r="AN142">
            <v>30</v>
          </cell>
          <cell r="AO142">
            <v>0</v>
          </cell>
          <cell r="AP142">
            <v>0</v>
          </cell>
          <cell r="AQ142">
            <v>0</v>
          </cell>
          <cell r="AR142">
            <v>10</v>
          </cell>
          <cell r="AS142" t="str">
            <v>M0000000</v>
          </cell>
          <cell r="AT142">
            <v>0</v>
          </cell>
          <cell r="AU142">
            <v>0</v>
          </cell>
          <cell r="AV142" t="str">
            <v>M0000000</v>
          </cell>
          <cell r="AW142">
            <v>0</v>
          </cell>
          <cell r="AX142">
            <v>0</v>
          </cell>
          <cell r="AY142" t="str">
            <v>M0000000</v>
          </cell>
          <cell r="AZ142">
            <v>0</v>
          </cell>
          <cell r="BA142">
            <v>0</v>
          </cell>
          <cell r="BB142" t="str">
            <v>M0000000</v>
          </cell>
          <cell r="BC142">
            <v>0</v>
          </cell>
          <cell r="BD142">
            <v>0</v>
          </cell>
          <cell r="BE142" t="str">
            <v>M0000000</v>
          </cell>
          <cell r="BF142">
            <v>0</v>
          </cell>
          <cell r="BG142">
            <v>0</v>
          </cell>
          <cell r="BH142" t="str">
            <v>M0000000</v>
          </cell>
          <cell r="BI142">
            <v>0</v>
          </cell>
          <cell r="BJ142">
            <v>0</v>
          </cell>
          <cell r="BK142" t="str">
            <v>M0000000</v>
          </cell>
          <cell r="BL142">
            <v>0</v>
          </cell>
          <cell r="BM142">
            <v>0</v>
          </cell>
          <cell r="BN142" t="str">
            <v>M0000000</v>
          </cell>
          <cell r="BO142">
            <v>0</v>
          </cell>
          <cell r="BP142">
            <v>0</v>
          </cell>
          <cell r="BQ142" t="str">
            <v>M0000000</v>
          </cell>
          <cell r="BR142">
            <v>0</v>
          </cell>
          <cell r="BS142">
            <v>0</v>
          </cell>
          <cell r="BT142" t="str">
            <v>M0000000</v>
          </cell>
          <cell r="BU142">
            <v>0</v>
          </cell>
          <cell r="BV142">
            <v>0</v>
          </cell>
          <cell r="BW142">
            <v>0</v>
          </cell>
          <cell r="BX142" t="str">
            <v>M0000000</v>
          </cell>
          <cell r="BY142">
            <v>0</v>
          </cell>
          <cell r="BZ142">
            <v>0</v>
          </cell>
          <cell r="CA142" t="str">
            <v>M0000000</v>
          </cell>
          <cell r="CB142">
            <v>0</v>
          </cell>
          <cell r="CC142">
            <v>0</v>
          </cell>
          <cell r="CD142" t="str">
            <v>M0000000</v>
          </cell>
          <cell r="CE142">
            <v>0</v>
          </cell>
          <cell r="CF142">
            <v>0</v>
          </cell>
        </row>
        <row r="143">
          <cell r="A143">
            <v>0</v>
          </cell>
          <cell r="B143">
            <v>0</v>
          </cell>
          <cell r="C143" t="str">
            <v>Cuota adicional</v>
          </cell>
          <cell r="D143" t="str">
            <v>km</v>
          </cell>
          <cell r="E143">
            <v>0</v>
          </cell>
          <cell r="F143">
            <v>0</v>
          </cell>
          <cell r="G143">
            <v>0</v>
          </cell>
          <cell r="H143" t="str">
            <v>E0000000</v>
          </cell>
          <cell r="I143">
            <v>0</v>
          </cell>
          <cell r="J143" t="str">
            <v>E0000000</v>
          </cell>
          <cell r="K143">
            <v>0</v>
          </cell>
          <cell r="L143" t="str">
            <v>E0000000</v>
          </cell>
          <cell r="M143">
            <v>0</v>
          </cell>
          <cell r="N143" t="str">
            <v>E0000000</v>
          </cell>
          <cell r="O143">
            <v>0</v>
          </cell>
          <cell r="P143" t="str">
            <v>E0000000</v>
          </cell>
          <cell r="Q143">
            <v>0</v>
          </cell>
          <cell r="R143" t="str">
            <v>E0000000</v>
          </cell>
          <cell r="S143">
            <v>0</v>
          </cell>
          <cell r="T143" t="str">
            <v>E0000000</v>
          </cell>
          <cell r="U143">
            <v>0</v>
          </cell>
          <cell r="V143" t="str">
            <v>E0000000</v>
          </cell>
          <cell r="W143">
            <v>0</v>
          </cell>
          <cell r="X143" t="str">
            <v>E0000000</v>
          </cell>
          <cell r="Y143">
            <v>0</v>
          </cell>
          <cell r="Z143" t="str">
            <v>E0000000</v>
          </cell>
          <cell r="AA143">
            <v>0</v>
          </cell>
          <cell r="AB143" t="str">
            <v>E0000000</v>
          </cell>
          <cell r="AC143">
            <v>0</v>
          </cell>
          <cell r="AD143" t="str">
            <v>E0000000</v>
          </cell>
          <cell r="AE143">
            <v>0</v>
          </cell>
          <cell r="AF143" t="str">
            <v>E0000000</v>
          </cell>
          <cell r="AG143">
            <v>0</v>
          </cell>
          <cell r="AH143" t="str">
            <v>E0000000</v>
          </cell>
          <cell r="AI143">
            <v>0</v>
          </cell>
          <cell r="AJ143">
            <v>8</v>
          </cell>
          <cell r="AK143">
            <v>80</v>
          </cell>
          <cell r="AL143" t="str">
            <v>M0320010</v>
          </cell>
          <cell r="AM143">
            <v>0.13</v>
          </cell>
          <cell r="AN143">
            <v>30</v>
          </cell>
          <cell r="AO143">
            <v>0</v>
          </cell>
          <cell r="AP143">
            <v>0</v>
          </cell>
          <cell r="AQ143">
            <v>0</v>
          </cell>
          <cell r="AR143">
            <v>10</v>
          </cell>
          <cell r="AS143" t="str">
            <v>M0000000</v>
          </cell>
          <cell r="AT143">
            <v>0</v>
          </cell>
          <cell r="AU143">
            <v>0</v>
          </cell>
          <cell r="AV143" t="str">
            <v>M0000000</v>
          </cell>
          <cell r="AW143">
            <v>0</v>
          </cell>
          <cell r="AX143">
            <v>0</v>
          </cell>
          <cell r="AY143" t="str">
            <v>M0000000</v>
          </cell>
          <cell r="AZ143">
            <v>0</v>
          </cell>
          <cell r="BA143">
            <v>0</v>
          </cell>
          <cell r="BB143" t="str">
            <v>M0000000</v>
          </cell>
          <cell r="BC143">
            <v>0</v>
          </cell>
          <cell r="BD143">
            <v>0</v>
          </cell>
          <cell r="BE143" t="str">
            <v>M0000000</v>
          </cell>
          <cell r="BF143">
            <v>0</v>
          </cell>
          <cell r="BG143">
            <v>0</v>
          </cell>
          <cell r="BH143" t="str">
            <v>M0000000</v>
          </cell>
          <cell r="BI143">
            <v>0</v>
          </cell>
          <cell r="BJ143">
            <v>0</v>
          </cell>
          <cell r="BK143" t="str">
            <v>M0000000</v>
          </cell>
          <cell r="BL143">
            <v>0</v>
          </cell>
          <cell r="BM143">
            <v>0</v>
          </cell>
          <cell r="BN143" t="str">
            <v>M0000000</v>
          </cell>
          <cell r="BO143">
            <v>0</v>
          </cell>
          <cell r="BP143">
            <v>0</v>
          </cell>
          <cell r="BQ143" t="str">
            <v>M0000000</v>
          </cell>
          <cell r="BR143">
            <v>0</v>
          </cell>
          <cell r="BS143">
            <v>0</v>
          </cell>
          <cell r="BT143" t="str">
            <v>M0000000</v>
          </cell>
          <cell r="BU143">
            <v>0</v>
          </cell>
          <cell r="BV143">
            <v>0</v>
          </cell>
          <cell r="BW143">
            <v>0</v>
          </cell>
          <cell r="BX143" t="str">
            <v>M0000000</v>
          </cell>
          <cell r="BY143">
            <v>0</v>
          </cell>
          <cell r="BZ143">
            <v>0</v>
          </cell>
          <cell r="CA143" t="str">
            <v>M0000000</v>
          </cell>
          <cell r="CB143">
            <v>0</v>
          </cell>
          <cell r="CC143">
            <v>0</v>
          </cell>
          <cell r="CD143" t="str">
            <v>M0000000</v>
          </cell>
          <cell r="CE143">
            <v>0</v>
          </cell>
          <cell r="CF143">
            <v>0</v>
          </cell>
        </row>
        <row r="144">
          <cell r="A144">
            <v>0</v>
          </cell>
          <cell r="B144">
            <v>0</v>
          </cell>
          <cell r="C144" t="str">
            <v>Movilidad para personal de inspección - Cuota fija</v>
          </cell>
          <cell r="D144" t="str">
            <v>mes</v>
          </cell>
          <cell r="E144">
            <v>0</v>
          </cell>
          <cell r="F144">
            <v>0</v>
          </cell>
          <cell r="G144">
            <v>0</v>
          </cell>
          <cell r="H144" t="str">
            <v>E0000083</v>
          </cell>
          <cell r="I144">
            <v>1</v>
          </cell>
          <cell r="J144" t="str">
            <v>E0000000</v>
          </cell>
          <cell r="K144">
            <v>0</v>
          </cell>
          <cell r="L144" t="str">
            <v>E0000000</v>
          </cell>
          <cell r="M144">
            <v>0</v>
          </cell>
          <cell r="N144" t="str">
            <v>E0000000</v>
          </cell>
          <cell r="O144">
            <v>0</v>
          </cell>
          <cell r="P144" t="str">
            <v>E0000000</v>
          </cell>
          <cell r="Q144">
            <v>0</v>
          </cell>
          <cell r="R144" t="str">
            <v>E0000000</v>
          </cell>
          <cell r="S144">
            <v>0</v>
          </cell>
          <cell r="T144" t="str">
            <v>E0000000</v>
          </cell>
          <cell r="U144">
            <v>0</v>
          </cell>
          <cell r="V144" t="str">
            <v>E0000000</v>
          </cell>
          <cell r="W144">
            <v>0</v>
          </cell>
          <cell r="X144" t="str">
            <v>E0000000</v>
          </cell>
          <cell r="Y144">
            <v>0</v>
          </cell>
          <cell r="Z144" t="str">
            <v>E0000000</v>
          </cell>
          <cell r="AA144">
            <v>0</v>
          </cell>
          <cell r="AB144" t="str">
            <v>E0000000</v>
          </cell>
          <cell r="AC144">
            <v>0</v>
          </cell>
          <cell r="AD144" t="str">
            <v>E0000000</v>
          </cell>
          <cell r="AE144">
            <v>0</v>
          </cell>
          <cell r="AF144" t="str">
            <v>E0000000</v>
          </cell>
          <cell r="AG144">
            <v>0</v>
          </cell>
          <cell r="AH144" t="str">
            <v>E0000000</v>
          </cell>
          <cell r="AI144">
            <v>0</v>
          </cell>
          <cell r="AJ144">
            <v>8</v>
          </cell>
          <cell r="AK144">
            <v>80</v>
          </cell>
          <cell r="AL144" t="str">
            <v>M0320010</v>
          </cell>
          <cell r="AM144">
            <v>0.13</v>
          </cell>
          <cell r="AN144">
            <v>30</v>
          </cell>
          <cell r="AO144">
            <v>0</v>
          </cell>
          <cell r="AP144">
            <v>0</v>
          </cell>
          <cell r="AQ144">
            <v>0</v>
          </cell>
          <cell r="AR144">
            <v>10</v>
          </cell>
          <cell r="AS144" t="str">
            <v>M0000000</v>
          </cell>
          <cell r="AT144">
            <v>0</v>
          </cell>
          <cell r="AU144">
            <v>0</v>
          </cell>
          <cell r="AV144" t="str">
            <v>M0000000</v>
          </cell>
          <cell r="AW144">
            <v>0</v>
          </cell>
          <cell r="AX144">
            <v>0</v>
          </cell>
          <cell r="AY144" t="str">
            <v>M0000000</v>
          </cell>
          <cell r="AZ144">
            <v>0</v>
          </cell>
          <cell r="BA144">
            <v>0</v>
          </cell>
          <cell r="BB144" t="str">
            <v>M0000000</v>
          </cell>
          <cell r="BC144">
            <v>0</v>
          </cell>
          <cell r="BD144">
            <v>0</v>
          </cell>
          <cell r="BE144" t="str">
            <v>M0000000</v>
          </cell>
          <cell r="BF144">
            <v>0</v>
          </cell>
          <cell r="BG144">
            <v>0</v>
          </cell>
          <cell r="BH144" t="str">
            <v>M0000000</v>
          </cell>
          <cell r="BI144">
            <v>0</v>
          </cell>
          <cell r="BJ144">
            <v>0</v>
          </cell>
          <cell r="BK144" t="str">
            <v>M0000000</v>
          </cell>
          <cell r="BL144">
            <v>0</v>
          </cell>
          <cell r="BM144">
            <v>0</v>
          </cell>
          <cell r="BN144" t="str">
            <v>M0000000</v>
          </cell>
          <cell r="BO144">
            <v>0</v>
          </cell>
          <cell r="BP144">
            <v>0</v>
          </cell>
          <cell r="BQ144" t="str">
            <v>M0000000</v>
          </cell>
          <cell r="BR144">
            <v>0</v>
          </cell>
          <cell r="BS144">
            <v>0</v>
          </cell>
          <cell r="BT144" t="str">
            <v>M0000000</v>
          </cell>
          <cell r="BU144">
            <v>0</v>
          </cell>
          <cell r="BV144">
            <v>0</v>
          </cell>
          <cell r="BW144">
            <v>0</v>
          </cell>
          <cell r="BX144" t="str">
            <v>M0000000</v>
          </cell>
          <cell r="BY144">
            <v>0</v>
          </cell>
          <cell r="BZ144">
            <v>0</v>
          </cell>
          <cell r="CA144" t="str">
            <v>M0000000</v>
          </cell>
          <cell r="CB144">
            <v>0</v>
          </cell>
          <cell r="CC144">
            <v>0</v>
          </cell>
          <cell r="CD144" t="str">
            <v>M0000000</v>
          </cell>
          <cell r="CE144">
            <v>0</v>
          </cell>
          <cell r="CF144">
            <v>0</v>
          </cell>
        </row>
        <row r="145">
          <cell r="A145">
            <v>0</v>
          </cell>
          <cell r="B145">
            <v>0</v>
          </cell>
          <cell r="C145" t="str">
            <v>Movilidad para personal de inspección - km recorrido</v>
          </cell>
          <cell r="D145" t="str">
            <v>km</v>
          </cell>
          <cell r="E145">
            <v>0</v>
          </cell>
          <cell r="F145">
            <v>0</v>
          </cell>
          <cell r="G145">
            <v>0</v>
          </cell>
          <cell r="H145" t="str">
            <v>E0000000</v>
          </cell>
          <cell r="I145">
            <v>0</v>
          </cell>
          <cell r="J145" t="str">
            <v>E0000000</v>
          </cell>
          <cell r="K145">
            <v>0</v>
          </cell>
          <cell r="L145" t="str">
            <v>E0000000</v>
          </cell>
          <cell r="M145">
            <v>0</v>
          </cell>
          <cell r="N145" t="str">
            <v>E0000000</v>
          </cell>
          <cell r="O145">
            <v>0</v>
          </cell>
          <cell r="P145" t="str">
            <v>E0000000</v>
          </cell>
          <cell r="Q145">
            <v>0</v>
          </cell>
          <cell r="R145" t="str">
            <v>E0000000</v>
          </cell>
          <cell r="S145">
            <v>0</v>
          </cell>
          <cell r="T145" t="str">
            <v>E0000000</v>
          </cell>
          <cell r="U145">
            <v>0</v>
          </cell>
          <cell r="V145" t="str">
            <v>E0000000</v>
          </cell>
          <cell r="W145">
            <v>0</v>
          </cell>
          <cell r="X145" t="str">
            <v>E0000000</v>
          </cell>
          <cell r="Y145">
            <v>0</v>
          </cell>
          <cell r="Z145" t="str">
            <v>E0000000</v>
          </cell>
          <cell r="AA145">
            <v>0</v>
          </cell>
          <cell r="AB145" t="str">
            <v>E0000000</v>
          </cell>
          <cell r="AC145">
            <v>0</v>
          </cell>
          <cell r="AD145" t="str">
            <v>E0000000</v>
          </cell>
          <cell r="AE145">
            <v>0</v>
          </cell>
          <cell r="AF145" t="str">
            <v>E0000000</v>
          </cell>
          <cell r="AG145">
            <v>0</v>
          </cell>
          <cell r="AH145" t="str">
            <v>E0000000</v>
          </cell>
          <cell r="AI145">
            <v>0</v>
          </cell>
          <cell r="AJ145">
            <v>8</v>
          </cell>
          <cell r="AK145">
            <v>80</v>
          </cell>
          <cell r="AL145" t="str">
            <v>M0320010</v>
          </cell>
          <cell r="AM145">
            <v>0.13</v>
          </cell>
          <cell r="AN145">
            <v>30</v>
          </cell>
          <cell r="AO145">
            <v>0</v>
          </cell>
          <cell r="AP145">
            <v>0</v>
          </cell>
          <cell r="AQ145">
            <v>0</v>
          </cell>
          <cell r="AR145">
            <v>10</v>
          </cell>
          <cell r="AS145" t="str">
            <v>M0000000</v>
          </cell>
          <cell r="AT145">
            <v>0</v>
          </cell>
          <cell r="AU145">
            <v>0</v>
          </cell>
          <cell r="AV145" t="str">
            <v>M0000000</v>
          </cell>
          <cell r="AW145">
            <v>0</v>
          </cell>
          <cell r="AX145">
            <v>0</v>
          </cell>
          <cell r="AY145" t="str">
            <v>M0000000</v>
          </cell>
          <cell r="AZ145">
            <v>0</v>
          </cell>
          <cell r="BA145">
            <v>0</v>
          </cell>
          <cell r="BB145" t="str">
            <v>M0000000</v>
          </cell>
          <cell r="BC145">
            <v>0</v>
          </cell>
          <cell r="BD145">
            <v>0</v>
          </cell>
          <cell r="BE145" t="str">
            <v>M0000000</v>
          </cell>
          <cell r="BF145">
            <v>0</v>
          </cell>
          <cell r="BG145">
            <v>0</v>
          </cell>
          <cell r="BH145" t="str">
            <v>M0000000</v>
          </cell>
          <cell r="BI145">
            <v>0</v>
          </cell>
          <cell r="BJ145">
            <v>0</v>
          </cell>
          <cell r="BK145" t="str">
            <v>M0000000</v>
          </cell>
          <cell r="BL145">
            <v>0</v>
          </cell>
          <cell r="BM145">
            <v>0</v>
          </cell>
          <cell r="BN145" t="str">
            <v>M0000000</v>
          </cell>
          <cell r="BO145">
            <v>0</v>
          </cell>
          <cell r="BP145">
            <v>0</v>
          </cell>
          <cell r="BQ145" t="str">
            <v>M0000000</v>
          </cell>
          <cell r="BR145">
            <v>0</v>
          </cell>
          <cell r="BS145">
            <v>0</v>
          </cell>
          <cell r="BT145" t="str">
            <v>M0000000</v>
          </cell>
          <cell r="BU145">
            <v>0</v>
          </cell>
          <cell r="BV145">
            <v>0</v>
          </cell>
          <cell r="BW145">
            <v>0</v>
          </cell>
          <cell r="BX145" t="str">
            <v>M0000000</v>
          </cell>
          <cell r="BY145">
            <v>0</v>
          </cell>
          <cell r="BZ145">
            <v>0</v>
          </cell>
          <cell r="CA145" t="str">
            <v>M0000000</v>
          </cell>
          <cell r="CB145">
            <v>0</v>
          </cell>
          <cell r="CC145">
            <v>0</v>
          </cell>
          <cell r="CD145" t="str">
            <v>M0000000</v>
          </cell>
          <cell r="CE145">
            <v>0</v>
          </cell>
          <cell r="CF145">
            <v>0</v>
          </cell>
        </row>
        <row r="146">
          <cell r="A146">
            <v>0</v>
          </cell>
          <cell r="B146">
            <v>0</v>
          </cell>
          <cell r="C146" t="str">
            <v>Movilizacion de Obra</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row>
        <row r="147">
          <cell r="A147">
            <v>0</v>
          </cell>
          <cell r="B147">
            <v>0</v>
          </cell>
          <cell r="C147" t="str">
            <v>Movilización de Obra</v>
          </cell>
          <cell r="D147" t="str">
            <v>gl</v>
          </cell>
          <cell r="E147">
            <v>0</v>
          </cell>
          <cell r="F147">
            <v>0</v>
          </cell>
          <cell r="G147">
            <v>0</v>
          </cell>
          <cell r="H147" t="str">
            <v>E0000000</v>
          </cell>
          <cell r="I147">
            <v>0</v>
          </cell>
          <cell r="J147" t="str">
            <v>E0000000</v>
          </cell>
          <cell r="K147">
            <v>0</v>
          </cell>
          <cell r="L147" t="str">
            <v>E0000000</v>
          </cell>
          <cell r="M147">
            <v>0</v>
          </cell>
          <cell r="N147" t="str">
            <v>E0000000</v>
          </cell>
          <cell r="O147">
            <v>0</v>
          </cell>
          <cell r="P147" t="str">
            <v>E0000000</v>
          </cell>
          <cell r="Q147">
            <v>0</v>
          </cell>
          <cell r="R147" t="str">
            <v>E0000000</v>
          </cell>
          <cell r="S147">
            <v>0</v>
          </cell>
          <cell r="T147" t="str">
            <v>E0000000</v>
          </cell>
          <cell r="U147">
            <v>0</v>
          </cell>
          <cell r="V147" t="str">
            <v>E0000000</v>
          </cell>
          <cell r="W147">
            <v>0</v>
          </cell>
          <cell r="X147" t="str">
            <v>E0000000</v>
          </cell>
          <cell r="Y147">
            <v>0</v>
          </cell>
          <cell r="Z147" t="str">
            <v>E0000000</v>
          </cell>
          <cell r="AA147">
            <v>0</v>
          </cell>
          <cell r="AB147" t="str">
            <v>E0000000</v>
          </cell>
          <cell r="AC147">
            <v>0</v>
          </cell>
          <cell r="AD147" t="str">
            <v>E0000000</v>
          </cell>
          <cell r="AE147">
            <v>0</v>
          </cell>
          <cell r="AF147" t="str">
            <v>E0000000</v>
          </cell>
          <cell r="AG147">
            <v>0</v>
          </cell>
          <cell r="AH147" t="str">
            <v>E0000000</v>
          </cell>
          <cell r="AI147">
            <v>0</v>
          </cell>
          <cell r="AJ147">
            <v>8</v>
          </cell>
          <cell r="AK147">
            <v>80</v>
          </cell>
          <cell r="AL147" t="str">
            <v>M0320010</v>
          </cell>
          <cell r="AM147">
            <v>0.13</v>
          </cell>
          <cell r="AN147">
            <v>30</v>
          </cell>
          <cell r="AO147">
            <v>0</v>
          </cell>
          <cell r="AP147">
            <v>0</v>
          </cell>
          <cell r="AQ147">
            <v>0</v>
          </cell>
          <cell r="AR147">
            <v>10</v>
          </cell>
          <cell r="AS147" t="str">
            <v>M0000000</v>
          </cell>
          <cell r="AT147">
            <v>0</v>
          </cell>
          <cell r="AU147">
            <v>0</v>
          </cell>
          <cell r="AV147" t="str">
            <v>M0000000</v>
          </cell>
          <cell r="AW147">
            <v>0</v>
          </cell>
          <cell r="AX147">
            <v>0</v>
          </cell>
          <cell r="AY147" t="str">
            <v>M0000000</v>
          </cell>
          <cell r="AZ147">
            <v>0</v>
          </cell>
          <cell r="BA147">
            <v>0</v>
          </cell>
          <cell r="BB147" t="str">
            <v>M0000000</v>
          </cell>
          <cell r="BC147">
            <v>0</v>
          </cell>
          <cell r="BD147">
            <v>0</v>
          </cell>
          <cell r="BE147" t="str">
            <v>M0000000</v>
          </cell>
          <cell r="BF147">
            <v>0</v>
          </cell>
          <cell r="BG147">
            <v>0</v>
          </cell>
          <cell r="BH147" t="str">
            <v>M0000000</v>
          </cell>
          <cell r="BI147">
            <v>0</v>
          </cell>
          <cell r="BJ147">
            <v>0</v>
          </cell>
          <cell r="BK147" t="str">
            <v>M0000000</v>
          </cell>
          <cell r="BL147">
            <v>0</v>
          </cell>
          <cell r="BM147">
            <v>0</v>
          </cell>
          <cell r="BN147" t="str">
            <v>M0000000</v>
          </cell>
          <cell r="BO147">
            <v>0</v>
          </cell>
          <cell r="BP147">
            <v>0</v>
          </cell>
          <cell r="BQ147" t="str">
            <v>M0000000</v>
          </cell>
          <cell r="BR147">
            <v>0</v>
          </cell>
          <cell r="BS147">
            <v>0</v>
          </cell>
          <cell r="BT147" t="str">
            <v>M0000000</v>
          </cell>
          <cell r="BU147">
            <v>0</v>
          </cell>
          <cell r="BV147">
            <v>0</v>
          </cell>
          <cell r="BW147">
            <v>0</v>
          </cell>
          <cell r="BX147" t="str">
            <v>M0000000</v>
          </cell>
          <cell r="BY147">
            <v>0</v>
          </cell>
          <cell r="BZ147">
            <v>0</v>
          </cell>
          <cell r="CA147" t="str">
            <v>M0000000</v>
          </cell>
          <cell r="CB147">
            <v>0</v>
          </cell>
          <cell r="CC147">
            <v>0</v>
          </cell>
          <cell r="CD147" t="str">
            <v>M0000000</v>
          </cell>
          <cell r="CE147">
            <v>0</v>
          </cell>
          <cell r="CF147">
            <v>0</v>
          </cell>
        </row>
        <row r="148">
          <cell r="A148">
            <v>0</v>
          </cell>
          <cell r="B148">
            <v>0</v>
          </cell>
          <cell r="C148" t="str">
            <v>Movilización de Obras</v>
          </cell>
          <cell r="D148" t="str">
            <v>gl</v>
          </cell>
          <cell r="E148">
            <v>0</v>
          </cell>
          <cell r="F148">
            <v>0</v>
          </cell>
          <cell r="G148">
            <v>1</v>
          </cell>
          <cell r="H148" t="str">
            <v>E1400048</v>
          </cell>
          <cell r="I148">
            <v>1</v>
          </cell>
          <cell r="J148" t="str">
            <v>E1902044</v>
          </cell>
          <cell r="K148">
            <v>1</v>
          </cell>
          <cell r="L148" t="str">
            <v>E1901051</v>
          </cell>
          <cell r="M148">
            <v>1</v>
          </cell>
          <cell r="N148" t="str">
            <v>E99000HM</v>
          </cell>
          <cell r="O148">
            <v>1</v>
          </cell>
          <cell r="P148" t="str">
            <v>E0000000</v>
          </cell>
          <cell r="Q148">
            <v>0</v>
          </cell>
          <cell r="R148" t="str">
            <v>E0000000</v>
          </cell>
          <cell r="S148">
            <v>0</v>
          </cell>
          <cell r="T148" t="str">
            <v>E0000000</v>
          </cell>
          <cell r="U148">
            <v>0</v>
          </cell>
          <cell r="V148" t="str">
            <v>E0000000</v>
          </cell>
          <cell r="W148">
            <v>0</v>
          </cell>
          <cell r="X148" t="str">
            <v>E0000000</v>
          </cell>
          <cell r="Y148">
            <v>0</v>
          </cell>
          <cell r="Z148" t="str">
            <v>E0000000</v>
          </cell>
          <cell r="AA148">
            <v>0</v>
          </cell>
          <cell r="AB148" t="str">
            <v>E0000000</v>
          </cell>
          <cell r="AC148">
            <v>0</v>
          </cell>
          <cell r="AD148" t="str">
            <v>E0000000</v>
          </cell>
          <cell r="AE148">
            <v>0</v>
          </cell>
          <cell r="AF148" t="str">
            <v>E0000000</v>
          </cell>
          <cell r="AG148">
            <v>0</v>
          </cell>
          <cell r="AH148" t="str">
            <v>E0000000</v>
          </cell>
          <cell r="AI148">
            <v>0</v>
          </cell>
          <cell r="AJ148">
            <v>8</v>
          </cell>
          <cell r="AK148">
            <v>80</v>
          </cell>
          <cell r="AL148" t="str">
            <v>M0320010</v>
          </cell>
          <cell r="AM148">
            <v>0.13</v>
          </cell>
          <cell r="AN148">
            <v>30</v>
          </cell>
          <cell r="AO148">
            <v>1</v>
          </cell>
          <cell r="AP148">
            <v>4</v>
          </cell>
          <cell r="AQ148">
            <v>4</v>
          </cell>
          <cell r="AR148">
            <v>10</v>
          </cell>
          <cell r="AS148" t="str">
            <v>MMOV1</v>
          </cell>
          <cell r="AT148">
            <v>1</v>
          </cell>
          <cell r="AU148">
            <v>0</v>
          </cell>
          <cell r="AV148" t="str">
            <v>MMOV2</v>
          </cell>
          <cell r="AW148">
            <v>1</v>
          </cell>
          <cell r="AX148">
            <v>0</v>
          </cell>
          <cell r="AY148" t="str">
            <v>MMOV3</v>
          </cell>
          <cell r="AZ148">
            <v>1</v>
          </cell>
          <cell r="BA148">
            <v>0</v>
          </cell>
          <cell r="BB148" t="str">
            <v>M0000000</v>
          </cell>
          <cell r="BC148">
            <v>0</v>
          </cell>
          <cell r="BD148">
            <v>0</v>
          </cell>
          <cell r="BE148" t="str">
            <v>M0000000</v>
          </cell>
          <cell r="BF148">
            <v>0</v>
          </cell>
          <cell r="BG148">
            <v>0</v>
          </cell>
          <cell r="BH148" t="str">
            <v>M0000000</v>
          </cell>
          <cell r="BI148">
            <v>0</v>
          </cell>
          <cell r="BJ148">
            <v>0</v>
          </cell>
          <cell r="BK148" t="str">
            <v>M0000000</v>
          </cell>
          <cell r="BL148">
            <v>0</v>
          </cell>
          <cell r="BM148">
            <v>0</v>
          </cell>
          <cell r="BN148" t="str">
            <v>M0000000</v>
          </cell>
          <cell r="BO148">
            <v>0</v>
          </cell>
          <cell r="BP148">
            <v>0</v>
          </cell>
          <cell r="BQ148" t="str">
            <v>M0000000</v>
          </cell>
          <cell r="BR148">
            <v>0</v>
          </cell>
          <cell r="BS148">
            <v>0</v>
          </cell>
          <cell r="BT148" t="str">
            <v>M0000000</v>
          </cell>
          <cell r="BU148">
            <v>0</v>
          </cell>
          <cell r="BV148">
            <v>0</v>
          </cell>
          <cell r="BW148">
            <v>0</v>
          </cell>
          <cell r="BX148" t="str">
            <v>MMOV1</v>
          </cell>
          <cell r="BY148" t="str">
            <v>TMOV1</v>
          </cell>
          <cell r="BZ148">
            <v>740</v>
          </cell>
          <cell r="CA148" t="str">
            <v>MMOV2</v>
          </cell>
          <cell r="CB148" t="str">
            <v>TMOV2</v>
          </cell>
          <cell r="CC148">
            <v>740</v>
          </cell>
          <cell r="CD148" t="str">
            <v>MMOV3</v>
          </cell>
          <cell r="CE148" t="str">
            <v>TMOV3</v>
          </cell>
          <cell r="CF148">
            <v>740</v>
          </cell>
        </row>
        <row r="149">
          <cell r="A149">
            <v>0</v>
          </cell>
          <cell r="B149">
            <v>0</v>
          </cell>
          <cell r="C149" t="str">
            <v>Muros de piedra</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row>
        <row r="150">
          <cell r="A150">
            <v>0</v>
          </cell>
          <cell r="B150">
            <v>0</v>
          </cell>
          <cell r="C150" t="str">
            <v>Muro de sostenimiento de hormigón armado (excl. armadura)</v>
          </cell>
          <cell r="D150" t="str">
            <v>m3</v>
          </cell>
          <cell r="E150">
            <v>0</v>
          </cell>
          <cell r="F150">
            <v>0</v>
          </cell>
          <cell r="G150">
            <v>8</v>
          </cell>
          <cell r="H150" t="str">
            <v>E2000020</v>
          </cell>
          <cell r="I150">
            <v>0.2</v>
          </cell>
          <cell r="J150" t="str">
            <v>E1903002</v>
          </cell>
          <cell r="K150">
            <v>1</v>
          </cell>
          <cell r="L150" t="str">
            <v>E3500029</v>
          </cell>
          <cell r="M150">
            <v>1</v>
          </cell>
          <cell r="N150" t="str">
            <v>E0405169</v>
          </cell>
          <cell r="O150">
            <v>1</v>
          </cell>
          <cell r="P150" t="str">
            <v>E4400043</v>
          </cell>
          <cell r="Q150">
            <v>1</v>
          </cell>
          <cell r="R150" t="str">
            <v>E99000HM</v>
          </cell>
          <cell r="S150">
            <v>2</v>
          </cell>
          <cell r="T150" t="str">
            <v>E0000000</v>
          </cell>
          <cell r="U150">
            <v>0</v>
          </cell>
          <cell r="V150" t="str">
            <v>E0000000</v>
          </cell>
          <cell r="W150">
            <v>0</v>
          </cell>
          <cell r="X150" t="str">
            <v>E0000000</v>
          </cell>
          <cell r="Y150">
            <v>0</v>
          </cell>
          <cell r="Z150" t="str">
            <v>E0000000</v>
          </cell>
          <cell r="AA150">
            <v>0</v>
          </cell>
          <cell r="AB150" t="str">
            <v>E0000000</v>
          </cell>
          <cell r="AC150">
            <v>0</v>
          </cell>
          <cell r="AD150" t="str">
            <v>E0000000</v>
          </cell>
          <cell r="AE150">
            <v>0</v>
          </cell>
          <cell r="AF150" t="str">
            <v>E0000000</v>
          </cell>
          <cell r="AG150">
            <v>0</v>
          </cell>
          <cell r="AH150" t="str">
            <v>E0000000</v>
          </cell>
          <cell r="AI150">
            <v>0</v>
          </cell>
          <cell r="AJ150">
            <v>8</v>
          </cell>
          <cell r="AK150">
            <v>80</v>
          </cell>
          <cell r="AL150" t="str">
            <v>M0320010</v>
          </cell>
          <cell r="AM150">
            <v>0.13</v>
          </cell>
          <cell r="AN150">
            <v>30</v>
          </cell>
          <cell r="AO150">
            <v>5</v>
          </cell>
          <cell r="AP150">
            <v>5</v>
          </cell>
          <cell r="AQ150">
            <v>8</v>
          </cell>
          <cell r="AR150">
            <v>10</v>
          </cell>
          <cell r="AS150" t="str">
            <v>A021</v>
          </cell>
          <cell r="AT150">
            <v>1</v>
          </cell>
          <cell r="AU150">
            <v>5</v>
          </cell>
          <cell r="AV150" t="str">
            <v>M0660126</v>
          </cell>
          <cell r="AW150">
            <v>2.4</v>
          </cell>
          <cell r="AX150">
            <v>0</v>
          </cell>
          <cell r="AY150" t="str">
            <v>M0660127</v>
          </cell>
          <cell r="AZ150">
            <v>1.6</v>
          </cell>
          <cell r="BA150">
            <v>0</v>
          </cell>
          <cell r="BB150" t="str">
            <v>M0740010</v>
          </cell>
          <cell r="BC150">
            <v>0.3</v>
          </cell>
          <cell r="BD150">
            <v>5</v>
          </cell>
          <cell r="BE150" t="str">
            <v>M05502120</v>
          </cell>
          <cell r="BF150">
            <v>0.17</v>
          </cell>
          <cell r="BG150">
            <v>5</v>
          </cell>
          <cell r="BH150" t="str">
            <v>A003</v>
          </cell>
          <cell r="BI150">
            <v>0.61</v>
          </cell>
          <cell r="BJ150">
            <v>5</v>
          </cell>
          <cell r="BK150" t="str">
            <v>MAGUA1</v>
          </cell>
          <cell r="BL150">
            <v>125</v>
          </cell>
          <cell r="BM150">
            <v>0</v>
          </cell>
          <cell r="BN150" t="str">
            <v>M0000000</v>
          </cell>
          <cell r="BO150">
            <v>0</v>
          </cell>
          <cell r="BP150">
            <v>0</v>
          </cell>
          <cell r="BQ150" t="str">
            <v>M0000000</v>
          </cell>
          <cell r="BR150">
            <v>0</v>
          </cell>
          <cell r="BS150">
            <v>0</v>
          </cell>
          <cell r="BT150" t="str">
            <v>M0000000</v>
          </cell>
          <cell r="BU150">
            <v>0</v>
          </cell>
          <cell r="BV150">
            <v>0</v>
          </cell>
          <cell r="BW150">
            <v>0</v>
          </cell>
          <cell r="BX150" t="str">
            <v>M0000000</v>
          </cell>
          <cell r="BY150">
            <v>0</v>
          </cell>
          <cell r="BZ150">
            <v>0</v>
          </cell>
          <cell r="CA150" t="str">
            <v>M0000000</v>
          </cell>
          <cell r="CB150">
            <v>0</v>
          </cell>
          <cell r="CC150">
            <v>0</v>
          </cell>
          <cell r="CD150" t="str">
            <v>M0000000</v>
          </cell>
          <cell r="CE150">
            <v>0</v>
          </cell>
          <cell r="CF150">
            <v>0</v>
          </cell>
        </row>
        <row r="151">
          <cell r="A151">
            <v>0</v>
          </cell>
          <cell r="B151">
            <v>0</v>
          </cell>
          <cell r="C151" t="str">
            <v>Muro de sostenimiento de gaviones para contratalud</v>
          </cell>
          <cell r="D151" t="str">
            <v>m3</v>
          </cell>
          <cell r="E151">
            <v>0</v>
          </cell>
          <cell r="F151">
            <v>0</v>
          </cell>
          <cell r="G151">
            <v>30</v>
          </cell>
          <cell r="H151" t="str">
            <v>E1903002</v>
          </cell>
          <cell r="I151">
            <v>1</v>
          </cell>
          <cell r="J151" t="str">
            <v>E99000HM</v>
          </cell>
          <cell r="K151">
            <v>3</v>
          </cell>
          <cell r="L151" t="str">
            <v>E0000000</v>
          </cell>
          <cell r="M151">
            <v>0</v>
          </cell>
          <cell r="N151" t="str">
            <v>E0000000</v>
          </cell>
          <cell r="O151">
            <v>0</v>
          </cell>
          <cell r="P151" t="str">
            <v>E0000000</v>
          </cell>
          <cell r="Q151">
            <v>0</v>
          </cell>
          <cell r="R151" t="str">
            <v>E0000000</v>
          </cell>
          <cell r="S151">
            <v>0</v>
          </cell>
          <cell r="T151" t="str">
            <v>E0000000</v>
          </cell>
          <cell r="U151">
            <v>0</v>
          </cell>
          <cell r="V151" t="str">
            <v>E0000000</v>
          </cell>
          <cell r="W151">
            <v>0</v>
          </cell>
          <cell r="X151" t="str">
            <v>E0000000</v>
          </cell>
          <cell r="Y151">
            <v>0</v>
          </cell>
          <cell r="Z151" t="str">
            <v>E0000000</v>
          </cell>
          <cell r="AA151">
            <v>0</v>
          </cell>
          <cell r="AB151" t="str">
            <v>E0000000</v>
          </cell>
          <cell r="AC151">
            <v>0</v>
          </cell>
          <cell r="AD151" t="str">
            <v>E0000000</v>
          </cell>
          <cell r="AE151">
            <v>0</v>
          </cell>
          <cell r="AF151" t="str">
            <v>E0000000</v>
          </cell>
          <cell r="AG151">
            <v>0</v>
          </cell>
          <cell r="AH151" t="str">
            <v>E0000000</v>
          </cell>
          <cell r="AI151">
            <v>0</v>
          </cell>
          <cell r="AJ151">
            <v>8</v>
          </cell>
          <cell r="AK151">
            <v>80</v>
          </cell>
          <cell r="AL151" t="str">
            <v>M0320010</v>
          </cell>
          <cell r="AM151">
            <v>0.13</v>
          </cell>
          <cell r="AN151">
            <v>30</v>
          </cell>
          <cell r="AO151">
            <v>2</v>
          </cell>
          <cell r="AP151">
            <v>2</v>
          </cell>
          <cell r="AQ151">
            <v>7</v>
          </cell>
          <cell r="AR151">
            <v>10</v>
          </cell>
          <cell r="AS151" t="str">
            <v>M0740042</v>
          </cell>
          <cell r="AT151">
            <v>1</v>
          </cell>
          <cell r="AU151">
            <v>2</v>
          </cell>
          <cell r="AV151" t="str">
            <v>M0740041</v>
          </cell>
          <cell r="AW151">
            <v>1.125</v>
          </cell>
          <cell r="AX151">
            <v>10</v>
          </cell>
          <cell r="AY151" t="str">
            <v>A004</v>
          </cell>
          <cell r="AZ151">
            <v>2.7</v>
          </cell>
          <cell r="BA151">
            <v>15</v>
          </cell>
          <cell r="BB151" t="str">
            <v>M0000000</v>
          </cell>
          <cell r="BC151">
            <v>0</v>
          </cell>
          <cell r="BD151">
            <v>0</v>
          </cell>
          <cell r="BE151" t="str">
            <v>M0000000</v>
          </cell>
          <cell r="BF151">
            <v>0</v>
          </cell>
          <cell r="BG151">
            <v>0</v>
          </cell>
          <cell r="BH151" t="str">
            <v>M0000000</v>
          </cell>
          <cell r="BI151">
            <v>0</v>
          </cell>
          <cell r="BJ151">
            <v>0</v>
          </cell>
          <cell r="BK151" t="str">
            <v>M0000000</v>
          </cell>
          <cell r="BL151">
            <v>0</v>
          </cell>
          <cell r="BM151">
            <v>0</v>
          </cell>
          <cell r="BN151" t="str">
            <v>M0000000</v>
          </cell>
          <cell r="BO151">
            <v>0</v>
          </cell>
          <cell r="BP151">
            <v>0</v>
          </cell>
          <cell r="BQ151" t="str">
            <v>M0000000</v>
          </cell>
          <cell r="BR151">
            <v>0</v>
          </cell>
          <cell r="BS151">
            <v>0</v>
          </cell>
          <cell r="BT151" t="str">
            <v>M0000000</v>
          </cell>
          <cell r="BU151">
            <v>0</v>
          </cell>
          <cell r="BV151">
            <v>0</v>
          </cell>
          <cell r="BW151">
            <v>0</v>
          </cell>
          <cell r="BX151" t="str">
            <v>M0000000</v>
          </cell>
          <cell r="BY151">
            <v>0</v>
          </cell>
          <cell r="BZ151">
            <v>0</v>
          </cell>
          <cell r="CA151" t="str">
            <v>M0000000</v>
          </cell>
          <cell r="CB151">
            <v>0</v>
          </cell>
          <cell r="CC151">
            <v>0</v>
          </cell>
          <cell r="CD151" t="str">
            <v>M0000000</v>
          </cell>
          <cell r="CE151">
            <v>0</v>
          </cell>
          <cell r="CF151">
            <v>0</v>
          </cell>
        </row>
        <row r="152">
          <cell r="A152">
            <v>0</v>
          </cell>
          <cell r="B152">
            <v>0</v>
          </cell>
          <cell r="C152" t="str">
            <v>Reparación de Muros de Piedra</v>
          </cell>
          <cell r="D152" t="str">
            <v>m3</v>
          </cell>
          <cell r="E152">
            <v>0</v>
          </cell>
          <cell r="F152">
            <v>0</v>
          </cell>
          <cell r="G152">
            <v>2.5</v>
          </cell>
          <cell r="H152" t="str">
            <v>E0405163</v>
          </cell>
          <cell r="I152">
            <v>1</v>
          </cell>
          <cell r="J152" t="str">
            <v>E99000HM</v>
          </cell>
          <cell r="K152">
            <v>2</v>
          </cell>
          <cell r="L152" t="str">
            <v>E0000000</v>
          </cell>
          <cell r="M152">
            <v>0</v>
          </cell>
          <cell r="N152" t="str">
            <v>E0000000</v>
          </cell>
          <cell r="O152">
            <v>0</v>
          </cell>
          <cell r="P152" t="str">
            <v>E0000000</v>
          </cell>
          <cell r="Q152">
            <v>0</v>
          </cell>
          <cell r="R152" t="str">
            <v>E0000000</v>
          </cell>
          <cell r="S152">
            <v>0</v>
          </cell>
          <cell r="T152" t="str">
            <v>E0000000</v>
          </cell>
          <cell r="U152">
            <v>0</v>
          </cell>
          <cell r="V152" t="str">
            <v>E0000000</v>
          </cell>
          <cell r="W152">
            <v>0</v>
          </cell>
          <cell r="X152" t="str">
            <v>E0000000</v>
          </cell>
          <cell r="Y152">
            <v>0</v>
          </cell>
          <cell r="Z152" t="str">
            <v>E0000000</v>
          </cell>
          <cell r="AA152">
            <v>0</v>
          </cell>
          <cell r="AB152" t="str">
            <v>E0000000</v>
          </cell>
          <cell r="AC152">
            <v>0</v>
          </cell>
          <cell r="AD152" t="str">
            <v>E0000000</v>
          </cell>
          <cell r="AE152">
            <v>0</v>
          </cell>
          <cell r="AF152" t="str">
            <v>E0000000</v>
          </cell>
          <cell r="AG152">
            <v>0</v>
          </cell>
          <cell r="AH152" t="str">
            <v>E0000000</v>
          </cell>
          <cell r="AI152">
            <v>0</v>
          </cell>
          <cell r="AJ152">
            <v>8</v>
          </cell>
          <cell r="AK152">
            <v>80</v>
          </cell>
          <cell r="AL152" t="str">
            <v>M0320010</v>
          </cell>
          <cell r="AM152">
            <v>0.13</v>
          </cell>
          <cell r="AN152">
            <v>30</v>
          </cell>
          <cell r="AO152">
            <v>1</v>
          </cell>
          <cell r="AP152">
            <v>2</v>
          </cell>
          <cell r="AQ152">
            <v>2</v>
          </cell>
          <cell r="AR152">
            <v>10</v>
          </cell>
          <cell r="AS152" t="str">
            <v>M0120019</v>
          </cell>
          <cell r="AT152">
            <v>1</v>
          </cell>
          <cell r="AU152">
            <v>5</v>
          </cell>
          <cell r="AV152" t="str">
            <v>A008</v>
          </cell>
          <cell r="AW152">
            <v>0.1</v>
          </cell>
          <cell r="AX152">
            <v>2</v>
          </cell>
          <cell r="AY152" t="str">
            <v>M0000000</v>
          </cell>
          <cell r="AZ152">
            <v>0</v>
          </cell>
          <cell r="BA152">
            <v>0</v>
          </cell>
          <cell r="BB152" t="str">
            <v>M0000000</v>
          </cell>
          <cell r="BC152">
            <v>0</v>
          </cell>
          <cell r="BD152">
            <v>0</v>
          </cell>
          <cell r="BE152" t="str">
            <v>M0000000</v>
          </cell>
          <cell r="BF152">
            <v>0</v>
          </cell>
          <cell r="BG152">
            <v>0</v>
          </cell>
          <cell r="BH152" t="str">
            <v>M0000000</v>
          </cell>
          <cell r="BI152">
            <v>0</v>
          </cell>
          <cell r="BJ152">
            <v>0</v>
          </cell>
          <cell r="BK152" t="str">
            <v>M0000000</v>
          </cell>
          <cell r="BL152">
            <v>0</v>
          </cell>
          <cell r="BM152">
            <v>0</v>
          </cell>
          <cell r="BN152" t="str">
            <v>M0000000</v>
          </cell>
          <cell r="BO152">
            <v>0</v>
          </cell>
          <cell r="BP152">
            <v>0</v>
          </cell>
          <cell r="BQ152" t="str">
            <v>M0000000</v>
          </cell>
          <cell r="BR152">
            <v>0</v>
          </cell>
          <cell r="BS152">
            <v>0</v>
          </cell>
          <cell r="BT152" t="str">
            <v>M0000000</v>
          </cell>
          <cell r="BU152">
            <v>0</v>
          </cell>
          <cell r="BV152">
            <v>0</v>
          </cell>
          <cell r="BW152">
            <v>5</v>
          </cell>
          <cell r="BX152" t="str">
            <v>M0000000</v>
          </cell>
          <cell r="BY152">
            <v>0</v>
          </cell>
          <cell r="BZ152">
            <v>0</v>
          </cell>
          <cell r="CA152" t="str">
            <v>M0000000</v>
          </cell>
          <cell r="CB152">
            <v>0</v>
          </cell>
          <cell r="CC152">
            <v>0</v>
          </cell>
          <cell r="CD152" t="str">
            <v>M0000000</v>
          </cell>
          <cell r="CE152">
            <v>0</v>
          </cell>
          <cell r="CF152">
            <v>0</v>
          </cell>
        </row>
        <row r="153">
          <cell r="A153">
            <v>0</v>
          </cell>
          <cell r="B153">
            <v>0</v>
          </cell>
          <cell r="C153" t="str">
            <v>Const. De muros de terraplen reforzado - Altura muro: 5.00 m</v>
          </cell>
          <cell r="D153" t="str">
            <v>m</v>
          </cell>
          <cell r="E153">
            <v>0</v>
          </cell>
          <cell r="F153">
            <v>0</v>
          </cell>
          <cell r="G153">
            <v>6</v>
          </cell>
          <cell r="H153" t="str">
            <v>E1400048</v>
          </cell>
          <cell r="I153">
            <v>1</v>
          </cell>
          <cell r="J153" t="str">
            <v>E2000020</v>
          </cell>
          <cell r="K153">
            <v>1</v>
          </cell>
          <cell r="L153" t="str">
            <v>E1903002</v>
          </cell>
          <cell r="M153">
            <v>1</v>
          </cell>
          <cell r="N153" t="str">
            <v>E3201010</v>
          </cell>
          <cell r="O153">
            <v>1</v>
          </cell>
          <cell r="P153" t="str">
            <v>E3701015</v>
          </cell>
          <cell r="Q153">
            <v>1</v>
          </cell>
          <cell r="R153" t="str">
            <v>E3500029</v>
          </cell>
          <cell r="S153">
            <v>1</v>
          </cell>
          <cell r="T153" t="str">
            <v>E99000HM</v>
          </cell>
          <cell r="U153">
            <v>3</v>
          </cell>
          <cell r="V153" t="str">
            <v>E0000000</v>
          </cell>
          <cell r="W153">
            <v>0</v>
          </cell>
          <cell r="X153" t="str">
            <v>E0000000</v>
          </cell>
          <cell r="Y153">
            <v>0</v>
          </cell>
          <cell r="Z153" t="str">
            <v>E0000000</v>
          </cell>
          <cell r="AA153">
            <v>0</v>
          </cell>
          <cell r="AB153" t="str">
            <v>E0000000</v>
          </cell>
          <cell r="AC153">
            <v>0</v>
          </cell>
          <cell r="AD153" t="str">
            <v>E0000000</v>
          </cell>
          <cell r="AE153">
            <v>0</v>
          </cell>
          <cell r="AF153" t="str">
            <v>E0000000</v>
          </cell>
          <cell r="AG153">
            <v>0</v>
          </cell>
          <cell r="AH153" t="str">
            <v>E0000000</v>
          </cell>
          <cell r="AI153">
            <v>0</v>
          </cell>
          <cell r="AJ153">
            <v>8</v>
          </cell>
          <cell r="AK153">
            <v>80</v>
          </cell>
          <cell r="AL153" t="str">
            <v>M0320010</v>
          </cell>
          <cell r="AM153">
            <v>0.13</v>
          </cell>
          <cell r="AN153">
            <v>30</v>
          </cell>
          <cell r="AO153">
            <v>6</v>
          </cell>
          <cell r="AP153">
            <v>3</v>
          </cell>
          <cell r="AQ153">
            <v>10</v>
          </cell>
          <cell r="AR153">
            <v>10</v>
          </cell>
          <cell r="AS153" t="str">
            <v>M0740049</v>
          </cell>
          <cell r="AT153">
            <v>2.5</v>
          </cell>
          <cell r="AU153">
            <v>5</v>
          </cell>
          <cell r="AV153" t="str">
            <v>M0740041</v>
          </cell>
          <cell r="AW153">
            <v>10</v>
          </cell>
          <cell r="AX153">
            <v>20</v>
          </cell>
          <cell r="AY153" t="str">
            <v>A004</v>
          </cell>
          <cell r="AZ153">
            <v>13.5</v>
          </cell>
          <cell r="BA153">
            <v>5</v>
          </cell>
          <cell r="BB153" t="str">
            <v>A007</v>
          </cell>
          <cell r="BC153">
            <v>20</v>
          </cell>
          <cell r="BD153">
            <v>30</v>
          </cell>
          <cell r="BE153" t="str">
            <v>M0000000</v>
          </cell>
          <cell r="BF153">
            <v>0</v>
          </cell>
          <cell r="BG153">
            <v>0</v>
          </cell>
          <cell r="BH153" t="str">
            <v>M0000000</v>
          </cell>
          <cell r="BI153">
            <v>0</v>
          </cell>
          <cell r="BJ153">
            <v>0</v>
          </cell>
          <cell r="BK153" t="str">
            <v>M0000000</v>
          </cell>
          <cell r="BL153">
            <v>0</v>
          </cell>
          <cell r="BM153">
            <v>0</v>
          </cell>
          <cell r="BN153" t="str">
            <v>M0000000</v>
          </cell>
          <cell r="BO153">
            <v>0</v>
          </cell>
          <cell r="BP153">
            <v>0</v>
          </cell>
          <cell r="BQ153" t="str">
            <v>M0000000</v>
          </cell>
          <cell r="BR153">
            <v>0</v>
          </cell>
          <cell r="BS153">
            <v>0</v>
          </cell>
          <cell r="BT153" t="str">
            <v>M0000000</v>
          </cell>
          <cell r="BU153">
            <v>0</v>
          </cell>
          <cell r="BV153">
            <v>0</v>
          </cell>
          <cell r="BW153">
            <v>0</v>
          </cell>
          <cell r="BX153" t="str">
            <v>M0000000</v>
          </cell>
          <cell r="BY153">
            <v>0</v>
          </cell>
          <cell r="BZ153">
            <v>0</v>
          </cell>
          <cell r="CA153" t="str">
            <v>M0000000</v>
          </cell>
          <cell r="CB153">
            <v>0</v>
          </cell>
          <cell r="CC153">
            <v>0</v>
          </cell>
          <cell r="CD153" t="str">
            <v>M0000000</v>
          </cell>
          <cell r="CE153">
            <v>0</v>
          </cell>
          <cell r="CF153">
            <v>0</v>
          </cell>
        </row>
        <row r="154">
          <cell r="A154">
            <v>0</v>
          </cell>
          <cell r="B154">
            <v>0</v>
          </cell>
          <cell r="C154" t="str">
            <v>Const. De muros de terraplen reforzado - Altura muro: 6.00 m</v>
          </cell>
          <cell r="D154" t="str">
            <v>m</v>
          </cell>
          <cell r="E154">
            <v>0</v>
          </cell>
          <cell r="F154">
            <v>0</v>
          </cell>
          <cell r="G154">
            <v>5</v>
          </cell>
          <cell r="H154" t="str">
            <v>E1400048</v>
          </cell>
          <cell r="I154">
            <v>1</v>
          </cell>
          <cell r="J154" t="str">
            <v>E2000020</v>
          </cell>
          <cell r="K154">
            <v>1</v>
          </cell>
          <cell r="L154" t="str">
            <v>E1903002</v>
          </cell>
          <cell r="M154">
            <v>1</v>
          </cell>
          <cell r="N154" t="str">
            <v>E3201010</v>
          </cell>
          <cell r="O154">
            <v>1</v>
          </cell>
          <cell r="P154" t="str">
            <v>E3701015</v>
          </cell>
          <cell r="Q154">
            <v>1</v>
          </cell>
          <cell r="R154" t="str">
            <v>E3500029</v>
          </cell>
          <cell r="S154">
            <v>1</v>
          </cell>
          <cell r="T154" t="str">
            <v>E99000HM</v>
          </cell>
          <cell r="U154">
            <v>3</v>
          </cell>
          <cell r="V154" t="str">
            <v>E0000000</v>
          </cell>
          <cell r="W154">
            <v>0</v>
          </cell>
          <cell r="X154" t="str">
            <v>E0000000</v>
          </cell>
          <cell r="Y154">
            <v>0</v>
          </cell>
          <cell r="Z154" t="str">
            <v>E0000000</v>
          </cell>
          <cell r="AA154">
            <v>0</v>
          </cell>
          <cell r="AB154" t="str">
            <v>E0000000</v>
          </cell>
          <cell r="AC154">
            <v>0</v>
          </cell>
          <cell r="AD154" t="str">
            <v>E0000000</v>
          </cell>
          <cell r="AE154">
            <v>0</v>
          </cell>
          <cell r="AF154" t="str">
            <v>E0000000</v>
          </cell>
          <cell r="AG154">
            <v>0</v>
          </cell>
          <cell r="AH154" t="str">
            <v>E0000000</v>
          </cell>
          <cell r="AI154">
            <v>0</v>
          </cell>
          <cell r="AJ154">
            <v>8</v>
          </cell>
          <cell r="AK154">
            <v>80</v>
          </cell>
          <cell r="AL154" t="str">
            <v>M0320010</v>
          </cell>
          <cell r="AM154">
            <v>0.13</v>
          </cell>
          <cell r="AN154">
            <v>30</v>
          </cell>
          <cell r="AO154">
            <v>6</v>
          </cell>
          <cell r="AP154">
            <v>3</v>
          </cell>
          <cell r="AQ154">
            <v>10</v>
          </cell>
          <cell r="AR154">
            <v>10</v>
          </cell>
          <cell r="AS154" t="str">
            <v>M0740050</v>
          </cell>
          <cell r="AT154">
            <v>3</v>
          </cell>
          <cell r="AU154">
            <v>5</v>
          </cell>
          <cell r="AV154" t="str">
            <v>M0740041</v>
          </cell>
          <cell r="AW154">
            <v>12</v>
          </cell>
          <cell r="AX154">
            <v>20</v>
          </cell>
          <cell r="AY154" t="str">
            <v>A004</v>
          </cell>
          <cell r="AZ154">
            <v>16.2</v>
          </cell>
          <cell r="BA154">
            <v>5</v>
          </cell>
          <cell r="BB154" t="str">
            <v>A007</v>
          </cell>
          <cell r="BC154">
            <v>30</v>
          </cell>
          <cell r="BD154">
            <v>30</v>
          </cell>
          <cell r="BE154" t="str">
            <v>M0000000</v>
          </cell>
          <cell r="BF154">
            <v>0</v>
          </cell>
          <cell r="BG154">
            <v>0</v>
          </cell>
          <cell r="BH154" t="str">
            <v>M0000000</v>
          </cell>
          <cell r="BI154">
            <v>0</v>
          </cell>
          <cell r="BJ154">
            <v>0</v>
          </cell>
          <cell r="BK154" t="str">
            <v>M0000000</v>
          </cell>
          <cell r="BL154">
            <v>0</v>
          </cell>
          <cell r="BM154">
            <v>0</v>
          </cell>
          <cell r="BN154" t="str">
            <v>M0000000</v>
          </cell>
          <cell r="BO154">
            <v>0</v>
          </cell>
          <cell r="BP154">
            <v>0</v>
          </cell>
          <cell r="BQ154" t="str">
            <v>M0000000</v>
          </cell>
          <cell r="BR154">
            <v>0</v>
          </cell>
          <cell r="BS154">
            <v>0</v>
          </cell>
          <cell r="BT154" t="str">
            <v>M0000000</v>
          </cell>
          <cell r="BU154">
            <v>0</v>
          </cell>
          <cell r="BV154">
            <v>0</v>
          </cell>
          <cell r="BW154">
            <v>0</v>
          </cell>
          <cell r="BX154" t="str">
            <v>M0000000</v>
          </cell>
          <cell r="BY154">
            <v>0</v>
          </cell>
          <cell r="BZ154">
            <v>0</v>
          </cell>
          <cell r="CA154" t="str">
            <v>M0000000</v>
          </cell>
          <cell r="CB154">
            <v>0</v>
          </cell>
          <cell r="CC154">
            <v>0</v>
          </cell>
          <cell r="CD154" t="str">
            <v>M0000000</v>
          </cell>
          <cell r="CE154">
            <v>0</v>
          </cell>
          <cell r="CF154">
            <v>0</v>
          </cell>
        </row>
        <row r="155">
          <cell r="A155">
            <v>0</v>
          </cell>
          <cell r="B155">
            <v>0</v>
          </cell>
          <cell r="C155" t="str">
            <v>Const. De muros de terraplen reforzado - Altura muro: 7.00 m</v>
          </cell>
          <cell r="D155" t="str">
            <v>m</v>
          </cell>
          <cell r="E155">
            <v>0</v>
          </cell>
          <cell r="F155">
            <v>0</v>
          </cell>
          <cell r="G155">
            <v>4.3</v>
          </cell>
          <cell r="H155" t="str">
            <v>E1400048</v>
          </cell>
          <cell r="I155">
            <v>1</v>
          </cell>
          <cell r="J155" t="str">
            <v>E2000020</v>
          </cell>
          <cell r="K155">
            <v>1</v>
          </cell>
          <cell r="L155" t="str">
            <v>E1903002</v>
          </cell>
          <cell r="M155">
            <v>1</v>
          </cell>
          <cell r="N155" t="str">
            <v>E3201010</v>
          </cell>
          <cell r="O155">
            <v>1</v>
          </cell>
          <cell r="P155" t="str">
            <v>E3701015</v>
          </cell>
          <cell r="Q155">
            <v>1</v>
          </cell>
          <cell r="R155" t="str">
            <v>E3500029</v>
          </cell>
          <cell r="S155">
            <v>1</v>
          </cell>
          <cell r="T155" t="str">
            <v>E99000HM</v>
          </cell>
          <cell r="U155">
            <v>3</v>
          </cell>
          <cell r="V155" t="str">
            <v>E0000000</v>
          </cell>
          <cell r="W155">
            <v>0</v>
          </cell>
          <cell r="X155" t="str">
            <v>E0000000</v>
          </cell>
          <cell r="Y155">
            <v>0</v>
          </cell>
          <cell r="Z155" t="str">
            <v>E0000000</v>
          </cell>
          <cell r="AA155">
            <v>0</v>
          </cell>
          <cell r="AB155" t="str">
            <v>E0000000</v>
          </cell>
          <cell r="AC155">
            <v>0</v>
          </cell>
          <cell r="AD155" t="str">
            <v>E0000000</v>
          </cell>
          <cell r="AE155">
            <v>0</v>
          </cell>
          <cell r="AF155" t="str">
            <v>E0000000</v>
          </cell>
          <cell r="AG155">
            <v>0</v>
          </cell>
          <cell r="AH155" t="str">
            <v>E0000000</v>
          </cell>
          <cell r="AI155">
            <v>0</v>
          </cell>
          <cell r="AJ155">
            <v>8</v>
          </cell>
          <cell r="AK155">
            <v>80</v>
          </cell>
          <cell r="AL155" t="str">
            <v>M0320010</v>
          </cell>
          <cell r="AM155">
            <v>0.13</v>
          </cell>
          <cell r="AN155">
            <v>30</v>
          </cell>
          <cell r="AO155">
            <v>6</v>
          </cell>
          <cell r="AP155">
            <v>3</v>
          </cell>
          <cell r="AQ155">
            <v>10</v>
          </cell>
          <cell r="AR155">
            <v>10</v>
          </cell>
          <cell r="AS155" t="str">
            <v>M0740051</v>
          </cell>
          <cell r="AT155">
            <v>3.5</v>
          </cell>
          <cell r="AU155">
            <v>5</v>
          </cell>
          <cell r="AV155" t="str">
            <v>M0740041</v>
          </cell>
          <cell r="AW155">
            <v>14</v>
          </cell>
          <cell r="AX155">
            <v>20</v>
          </cell>
          <cell r="AY155" t="str">
            <v>A004</v>
          </cell>
          <cell r="AZ155">
            <v>18.899999999999999</v>
          </cell>
          <cell r="BA155">
            <v>5</v>
          </cell>
          <cell r="BB155" t="str">
            <v>A007</v>
          </cell>
          <cell r="BC155">
            <v>42</v>
          </cell>
          <cell r="BD155">
            <v>30</v>
          </cell>
          <cell r="BE155" t="str">
            <v>M0000000</v>
          </cell>
          <cell r="BF155">
            <v>0</v>
          </cell>
          <cell r="BG155">
            <v>0</v>
          </cell>
          <cell r="BH155" t="str">
            <v>M0000000</v>
          </cell>
          <cell r="BI155">
            <v>0</v>
          </cell>
          <cell r="BJ155">
            <v>0</v>
          </cell>
          <cell r="BK155" t="str">
            <v>M0000000</v>
          </cell>
          <cell r="BL155">
            <v>0</v>
          </cell>
          <cell r="BM155">
            <v>0</v>
          </cell>
          <cell r="BN155" t="str">
            <v>M0000000</v>
          </cell>
          <cell r="BO155">
            <v>0</v>
          </cell>
          <cell r="BP155">
            <v>0</v>
          </cell>
          <cell r="BQ155" t="str">
            <v>M0000000</v>
          </cell>
          <cell r="BR155">
            <v>0</v>
          </cell>
          <cell r="BS155">
            <v>0</v>
          </cell>
          <cell r="BT155" t="str">
            <v>M0000000</v>
          </cell>
          <cell r="BU155">
            <v>0</v>
          </cell>
          <cell r="BV155">
            <v>0</v>
          </cell>
          <cell r="BW155">
            <v>0</v>
          </cell>
          <cell r="BX155" t="str">
            <v>M0000000</v>
          </cell>
          <cell r="BY155">
            <v>0</v>
          </cell>
          <cell r="BZ155">
            <v>0</v>
          </cell>
          <cell r="CA155" t="str">
            <v>M0000000</v>
          </cell>
          <cell r="CB155">
            <v>0</v>
          </cell>
          <cell r="CC155">
            <v>0</v>
          </cell>
          <cell r="CD155" t="str">
            <v>M0000000</v>
          </cell>
          <cell r="CE155">
            <v>0</v>
          </cell>
          <cell r="CF155">
            <v>0</v>
          </cell>
        </row>
        <row r="156">
          <cell r="A156">
            <v>0</v>
          </cell>
          <cell r="B156">
            <v>0</v>
          </cell>
          <cell r="C156" t="str">
            <v>Const. De muros de terraplen reforzado - Altura muro: 8.00 m</v>
          </cell>
          <cell r="D156" t="str">
            <v>m</v>
          </cell>
          <cell r="E156">
            <v>0</v>
          </cell>
          <cell r="F156">
            <v>0</v>
          </cell>
          <cell r="G156">
            <v>3.75</v>
          </cell>
          <cell r="H156" t="str">
            <v>E1400048</v>
          </cell>
          <cell r="I156">
            <v>1</v>
          </cell>
          <cell r="J156" t="str">
            <v>E2000020</v>
          </cell>
          <cell r="K156">
            <v>1</v>
          </cell>
          <cell r="L156" t="str">
            <v>E1903002</v>
          </cell>
          <cell r="M156">
            <v>1</v>
          </cell>
          <cell r="N156" t="str">
            <v>E3201010</v>
          </cell>
          <cell r="O156">
            <v>1</v>
          </cell>
          <cell r="P156" t="str">
            <v>E3701015</v>
          </cell>
          <cell r="Q156">
            <v>1</v>
          </cell>
          <cell r="R156" t="str">
            <v>E3500029</v>
          </cell>
          <cell r="S156">
            <v>1</v>
          </cell>
          <cell r="T156" t="str">
            <v>E99000HM</v>
          </cell>
          <cell r="U156">
            <v>3</v>
          </cell>
          <cell r="V156" t="str">
            <v>E0000000</v>
          </cell>
          <cell r="W156">
            <v>0</v>
          </cell>
          <cell r="X156" t="str">
            <v>E0000000</v>
          </cell>
          <cell r="Y156">
            <v>0</v>
          </cell>
          <cell r="Z156" t="str">
            <v>E0000000</v>
          </cell>
          <cell r="AA156">
            <v>0</v>
          </cell>
          <cell r="AB156" t="str">
            <v>E0000000</v>
          </cell>
          <cell r="AC156">
            <v>0</v>
          </cell>
          <cell r="AD156" t="str">
            <v>E0000000</v>
          </cell>
          <cell r="AE156">
            <v>0</v>
          </cell>
          <cell r="AF156" t="str">
            <v>E0000000</v>
          </cell>
          <cell r="AG156">
            <v>0</v>
          </cell>
          <cell r="AH156" t="str">
            <v>E0000000</v>
          </cell>
          <cell r="AI156">
            <v>0</v>
          </cell>
          <cell r="AJ156">
            <v>8</v>
          </cell>
          <cell r="AK156">
            <v>80</v>
          </cell>
          <cell r="AL156" t="str">
            <v>M0320010</v>
          </cell>
          <cell r="AM156">
            <v>0.13</v>
          </cell>
          <cell r="AN156">
            <v>30</v>
          </cell>
          <cell r="AO156">
            <v>6</v>
          </cell>
          <cell r="AP156">
            <v>3</v>
          </cell>
          <cell r="AQ156">
            <v>10</v>
          </cell>
          <cell r="AR156">
            <v>10</v>
          </cell>
          <cell r="AS156" t="str">
            <v>M0740052</v>
          </cell>
          <cell r="AT156">
            <v>4</v>
          </cell>
          <cell r="AU156">
            <v>5</v>
          </cell>
          <cell r="AV156" t="str">
            <v>M0740041</v>
          </cell>
          <cell r="AW156">
            <v>16</v>
          </cell>
          <cell r="AX156">
            <v>20</v>
          </cell>
          <cell r="AY156" t="str">
            <v>A004</v>
          </cell>
          <cell r="AZ156">
            <v>21.6</v>
          </cell>
          <cell r="BA156">
            <v>5</v>
          </cell>
          <cell r="BB156" t="str">
            <v>A007</v>
          </cell>
          <cell r="BC156">
            <v>56</v>
          </cell>
          <cell r="BD156">
            <v>30</v>
          </cell>
          <cell r="BE156" t="str">
            <v>M0000000</v>
          </cell>
          <cell r="BF156">
            <v>0</v>
          </cell>
          <cell r="BG156">
            <v>0</v>
          </cell>
          <cell r="BH156" t="str">
            <v>M0000000</v>
          </cell>
          <cell r="BI156">
            <v>0</v>
          </cell>
          <cell r="BJ156">
            <v>0</v>
          </cell>
          <cell r="BK156" t="str">
            <v>M0000000</v>
          </cell>
          <cell r="BL156">
            <v>0</v>
          </cell>
          <cell r="BM156">
            <v>0</v>
          </cell>
          <cell r="BN156" t="str">
            <v>M0000000</v>
          </cell>
          <cell r="BO156">
            <v>0</v>
          </cell>
          <cell r="BP156">
            <v>0</v>
          </cell>
          <cell r="BQ156" t="str">
            <v>M0000000</v>
          </cell>
          <cell r="BR156">
            <v>0</v>
          </cell>
          <cell r="BS156">
            <v>0</v>
          </cell>
          <cell r="BT156" t="str">
            <v>M0000000</v>
          </cell>
          <cell r="BU156">
            <v>0</v>
          </cell>
          <cell r="BV156">
            <v>0</v>
          </cell>
          <cell r="BW156">
            <v>0</v>
          </cell>
          <cell r="BX156" t="str">
            <v>M0000000</v>
          </cell>
          <cell r="BY156">
            <v>0</v>
          </cell>
          <cell r="BZ156">
            <v>0</v>
          </cell>
          <cell r="CA156" t="str">
            <v>M0000000</v>
          </cell>
          <cell r="CB156">
            <v>0</v>
          </cell>
          <cell r="CC156">
            <v>0</v>
          </cell>
          <cell r="CD156" t="str">
            <v>M0000000</v>
          </cell>
          <cell r="CE156">
            <v>0</v>
          </cell>
          <cell r="CF156">
            <v>0</v>
          </cell>
        </row>
        <row r="157">
          <cell r="A157">
            <v>0</v>
          </cell>
          <cell r="B157">
            <v>0</v>
          </cell>
          <cell r="C157" t="str">
            <v>Const. De muros de terraplen reforzado - Altura muro: 9.00 m</v>
          </cell>
          <cell r="D157" t="str">
            <v>m</v>
          </cell>
          <cell r="E157">
            <v>0</v>
          </cell>
          <cell r="F157">
            <v>0</v>
          </cell>
          <cell r="G157">
            <v>3.3</v>
          </cell>
          <cell r="H157" t="str">
            <v>E1400048</v>
          </cell>
          <cell r="I157">
            <v>1</v>
          </cell>
          <cell r="J157" t="str">
            <v>E2000020</v>
          </cell>
          <cell r="K157">
            <v>1</v>
          </cell>
          <cell r="L157" t="str">
            <v>E1903002</v>
          </cell>
          <cell r="M157">
            <v>1</v>
          </cell>
          <cell r="N157" t="str">
            <v>E3201010</v>
          </cell>
          <cell r="O157">
            <v>1</v>
          </cell>
          <cell r="P157" t="str">
            <v>E3701015</v>
          </cell>
          <cell r="Q157">
            <v>1</v>
          </cell>
          <cell r="R157" t="str">
            <v>E3500029</v>
          </cell>
          <cell r="S157">
            <v>1</v>
          </cell>
          <cell r="T157" t="str">
            <v>E99000HM</v>
          </cell>
          <cell r="U157">
            <v>3</v>
          </cell>
          <cell r="V157" t="str">
            <v>E0000000</v>
          </cell>
          <cell r="W157">
            <v>0</v>
          </cell>
          <cell r="X157" t="str">
            <v>E0000000</v>
          </cell>
          <cell r="Y157">
            <v>0</v>
          </cell>
          <cell r="Z157" t="str">
            <v>E0000000</v>
          </cell>
          <cell r="AA157">
            <v>0</v>
          </cell>
          <cell r="AB157" t="str">
            <v>E0000000</v>
          </cell>
          <cell r="AC157">
            <v>0</v>
          </cell>
          <cell r="AD157" t="str">
            <v>E0000000</v>
          </cell>
          <cell r="AE157">
            <v>0</v>
          </cell>
          <cell r="AF157" t="str">
            <v>E0000000</v>
          </cell>
          <cell r="AG157">
            <v>0</v>
          </cell>
          <cell r="AH157" t="str">
            <v>E0000000</v>
          </cell>
          <cell r="AI157">
            <v>0</v>
          </cell>
          <cell r="AJ157">
            <v>8</v>
          </cell>
          <cell r="AK157">
            <v>80</v>
          </cell>
          <cell r="AL157" t="str">
            <v>M0320010</v>
          </cell>
          <cell r="AM157">
            <v>0.13</v>
          </cell>
          <cell r="AN157">
            <v>30</v>
          </cell>
          <cell r="AO157">
            <v>6</v>
          </cell>
          <cell r="AP157">
            <v>3</v>
          </cell>
          <cell r="AQ157">
            <v>10</v>
          </cell>
          <cell r="AR157">
            <v>10</v>
          </cell>
          <cell r="AS157" t="str">
            <v>M0740053</v>
          </cell>
          <cell r="AT157">
            <v>4.5</v>
          </cell>
          <cell r="AU157">
            <v>5</v>
          </cell>
          <cell r="AV157" t="str">
            <v>M0740041</v>
          </cell>
          <cell r="AW157">
            <v>18</v>
          </cell>
          <cell r="AX157">
            <v>20</v>
          </cell>
          <cell r="AY157" t="str">
            <v>A004</v>
          </cell>
          <cell r="AZ157">
            <v>24.33</v>
          </cell>
          <cell r="BA157">
            <v>5</v>
          </cell>
          <cell r="BB157" t="str">
            <v>A007</v>
          </cell>
          <cell r="BC157">
            <v>72</v>
          </cell>
          <cell r="BD157">
            <v>30</v>
          </cell>
          <cell r="BE157" t="str">
            <v>M0000000</v>
          </cell>
          <cell r="BF157">
            <v>0</v>
          </cell>
          <cell r="BG157">
            <v>0</v>
          </cell>
          <cell r="BH157" t="str">
            <v>M0000000</v>
          </cell>
          <cell r="BI157">
            <v>0</v>
          </cell>
          <cell r="BJ157">
            <v>0</v>
          </cell>
          <cell r="BK157" t="str">
            <v>M0000000</v>
          </cell>
          <cell r="BL157">
            <v>0</v>
          </cell>
          <cell r="BM157">
            <v>0</v>
          </cell>
          <cell r="BN157" t="str">
            <v>M0000000</v>
          </cell>
          <cell r="BO157">
            <v>0</v>
          </cell>
          <cell r="BP157">
            <v>0</v>
          </cell>
          <cell r="BQ157" t="str">
            <v>M0000000</v>
          </cell>
          <cell r="BR157">
            <v>0</v>
          </cell>
          <cell r="BS157">
            <v>0</v>
          </cell>
          <cell r="BT157" t="str">
            <v>M0000000</v>
          </cell>
          <cell r="BU157">
            <v>0</v>
          </cell>
          <cell r="BV157">
            <v>0</v>
          </cell>
          <cell r="BW157">
            <v>0</v>
          </cell>
          <cell r="BX157" t="str">
            <v>M0000000</v>
          </cell>
          <cell r="BY157">
            <v>0</v>
          </cell>
          <cell r="BZ157">
            <v>0</v>
          </cell>
          <cell r="CA157" t="str">
            <v>M0000000</v>
          </cell>
          <cell r="CB157">
            <v>0</v>
          </cell>
          <cell r="CC157">
            <v>0</v>
          </cell>
          <cell r="CD157" t="str">
            <v>M0000000</v>
          </cell>
          <cell r="CE157">
            <v>0</v>
          </cell>
          <cell r="CF157">
            <v>0</v>
          </cell>
        </row>
        <row r="158">
          <cell r="A158">
            <v>0</v>
          </cell>
          <cell r="B158">
            <v>0</v>
          </cell>
          <cell r="C158" t="str">
            <v>Const. De muros de terraplen reforzado - Altura muro: 10.00 m</v>
          </cell>
          <cell r="D158" t="str">
            <v>m</v>
          </cell>
          <cell r="E158">
            <v>0</v>
          </cell>
          <cell r="F158">
            <v>0</v>
          </cell>
          <cell r="G158">
            <v>3</v>
          </cell>
          <cell r="H158" t="str">
            <v>E1400048</v>
          </cell>
          <cell r="I158">
            <v>1</v>
          </cell>
          <cell r="J158" t="str">
            <v>E2000020</v>
          </cell>
          <cell r="K158">
            <v>1</v>
          </cell>
          <cell r="L158" t="str">
            <v>E1903002</v>
          </cell>
          <cell r="M158">
            <v>1</v>
          </cell>
          <cell r="N158" t="str">
            <v>E3201010</v>
          </cell>
          <cell r="O158">
            <v>1</v>
          </cell>
          <cell r="P158" t="str">
            <v>E3701015</v>
          </cell>
          <cell r="Q158">
            <v>1</v>
          </cell>
          <cell r="R158" t="str">
            <v>E3500029</v>
          </cell>
          <cell r="S158">
            <v>1</v>
          </cell>
          <cell r="T158" t="str">
            <v>E99000HM</v>
          </cell>
          <cell r="U158">
            <v>3</v>
          </cell>
          <cell r="V158" t="str">
            <v>E0000000</v>
          </cell>
          <cell r="W158">
            <v>0</v>
          </cell>
          <cell r="X158" t="str">
            <v>E0000000</v>
          </cell>
          <cell r="Y158">
            <v>0</v>
          </cell>
          <cell r="Z158" t="str">
            <v>E0000000</v>
          </cell>
          <cell r="AA158">
            <v>0</v>
          </cell>
          <cell r="AB158" t="str">
            <v>E0000000</v>
          </cell>
          <cell r="AC158">
            <v>0</v>
          </cell>
          <cell r="AD158" t="str">
            <v>E0000000</v>
          </cell>
          <cell r="AE158">
            <v>0</v>
          </cell>
          <cell r="AF158" t="str">
            <v>E0000000</v>
          </cell>
          <cell r="AG158">
            <v>0</v>
          </cell>
          <cell r="AH158" t="str">
            <v>E0000000</v>
          </cell>
          <cell r="AI158">
            <v>0</v>
          </cell>
          <cell r="AJ158">
            <v>8</v>
          </cell>
          <cell r="AK158">
            <v>80</v>
          </cell>
          <cell r="AL158" t="str">
            <v>M0320010</v>
          </cell>
          <cell r="AM158">
            <v>0.13</v>
          </cell>
          <cell r="AN158">
            <v>30</v>
          </cell>
          <cell r="AO158">
            <v>6</v>
          </cell>
          <cell r="AP158">
            <v>3</v>
          </cell>
          <cell r="AQ158">
            <v>10</v>
          </cell>
          <cell r="AR158">
            <v>10</v>
          </cell>
          <cell r="AS158" t="str">
            <v>M0740054</v>
          </cell>
          <cell r="AT158">
            <v>5</v>
          </cell>
          <cell r="AU158">
            <v>5</v>
          </cell>
          <cell r="AV158" t="str">
            <v>M0740041</v>
          </cell>
          <cell r="AW158">
            <v>20</v>
          </cell>
          <cell r="AX158">
            <v>20</v>
          </cell>
          <cell r="AY158" t="str">
            <v>A004</v>
          </cell>
          <cell r="AZ158">
            <v>27</v>
          </cell>
          <cell r="BA158">
            <v>5</v>
          </cell>
          <cell r="BB158" t="str">
            <v>A007</v>
          </cell>
          <cell r="BC158">
            <v>90</v>
          </cell>
          <cell r="BD158">
            <v>30</v>
          </cell>
          <cell r="BE158" t="str">
            <v>M0000000</v>
          </cell>
          <cell r="BF158">
            <v>0</v>
          </cell>
          <cell r="BG158">
            <v>0</v>
          </cell>
          <cell r="BH158" t="str">
            <v>M0000000</v>
          </cell>
          <cell r="BI158">
            <v>0</v>
          </cell>
          <cell r="BJ158">
            <v>0</v>
          </cell>
          <cell r="BK158" t="str">
            <v>M0000000</v>
          </cell>
          <cell r="BL158">
            <v>0</v>
          </cell>
          <cell r="BM158">
            <v>0</v>
          </cell>
          <cell r="BN158" t="str">
            <v>M0000000</v>
          </cell>
          <cell r="BO158">
            <v>0</v>
          </cell>
          <cell r="BP158">
            <v>0</v>
          </cell>
          <cell r="BQ158" t="str">
            <v>M0000000</v>
          </cell>
          <cell r="BR158">
            <v>0</v>
          </cell>
          <cell r="BS158">
            <v>0</v>
          </cell>
          <cell r="BT158" t="str">
            <v>M0000000</v>
          </cell>
          <cell r="BU158">
            <v>0</v>
          </cell>
          <cell r="BV158">
            <v>0</v>
          </cell>
          <cell r="BW158">
            <v>0</v>
          </cell>
          <cell r="BX158" t="str">
            <v>M0000000</v>
          </cell>
          <cell r="BY158">
            <v>0</v>
          </cell>
          <cell r="BZ158">
            <v>0</v>
          </cell>
          <cell r="CA158" t="str">
            <v>M0000000</v>
          </cell>
          <cell r="CB158">
            <v>0</v>
          </cell>
          <cell r="CC158">
            <v>0</v>
          </cell>
          <cell r="CD158" t="str">
            <v>M0000000</v>
          </cell>
          <cell r="CE158">
            <v>0</v>
          </cell>
          <cell r="CF158">
            <v>0</v>
          </cell>
        </row>
        <row r="159">
          <cell r="A159">
            <v>0</v>
          </cell>
          <cell r="B159">
            <v>0</v>
          </cell>
          <cell r="C159" t="str">
            <v>Const. De muros de terraplen reforzado - Altura muro: 11.00 m</v>
          </cell>
          <cell r="D159" t="str">
            <v>m</v>
          </cell>
          <cell r="E159">
            <v>0</v>
          </cell>
          <cell r="F159">
            <v>0</v>
          </cell>
          <cell r="G159">
            <v>2.7</v>
          </cell>
          <cell r="H159" t="str">
            <v>E1400048</v>
          </cell>
          <cell r="I159">
            <v>1</v>
          </cell>
          <cell r="J159" t="str">
            <v>E2000020</v>
          </cell>
          <cell r="K159">
            <v>1</v>
          </cell>
          <cell r="L159" t="str">
            <v>E1903002</v>
          </cell>
          <cell r="M159">
            <v>1</v>
          </cell>
          <cell r="N159" t="str">
            <v>E3201010</v>
          </cell>
          <cell r="O159">
            <v>1</v>
          </cell>
          <cell r="P159" t="str">
            <v>E3701015</v>
          </cell>
          <cell r="Q159">
            <v>1</v>
          </cell>
          <cell r="R159" t="str">
            <v>E3500029</v>
          </cell>
          <cell r="S159">
            <v>1</v>
          </cell>
          <cell r="T159" t="str">
            <v>E99000HM</v>
          </cell>
          <cell r="U159">
            <v>3</v>
          </cell>
          <cell r="V159" t="str">
            <v>E0000000</v>
          </cell>
          <cell r="W159">
            <v>0</v>
          </cell>
          <cell r="X159" t="str">
            <v>E0000000</v>
          </cell>
          <cell r="Y159">
            <v>0</v>
          </cell>
          <cell r="Z159" t="str">
            <v>E0000000</v>
          </cell>
          <cell r="AA159">
            <v>0</v>
          </cell>
          <cell r="AB159" t="str">
            <v>E0000000</v>
          </cell>
          <cell r="AC159">
            <v>0</v>
          </cell>
          <cell r="AD159" t="str">
            <v>E0000000</v>
          </cell>
          <cell r="AE159">
            <v>0</v>
          </cell>
          <cell r="AF159" t="str">
            <v>E0000000</v>
          </cell>
          <cell r="AG159">
            <v>0</v>
          </cell>
          <cell r="AH159" t="str">
            <v>E0000000</v>
          </cell>
          <cell r="AI159">
            <v>0</v>
          </cell>
          <cell r="AJ159">
            <v>8</v>
          </cell>
          <cell r="AK159">
            <v>80</v>
          </cell>
          <cell r="AL159" t="str">
            <v>M0320010</v>
          </cell>
          <cell r="AM159">
            <v>0.13</v>
          </cell>
          <cell r="AN159">
            <v>30</v>
          </cell>
          <cell r="AO159">
            <v>6</v>
          </cell>
          <cell r="AP159">
            <v>3</v>
          </cell>
          <cell r="AQ159">
            <v>10</v>
          </cell>
          <cell r="AR159">
            <v>10</v>
          </cell>
          <cell r="AS159" t="str">
            <v>M0740055</v>
          </cell>
          <cell r="AT159">
            <v>5.5</v>
          </cell>
          <cell r="AU159">
            <v>5</v>
          </cell>
          <cell r="AV159" t="str">
            <v>M0740041</v>
          </cell>
          <cell r="AW159">
            <v>22</v>
          </cell>
          <cell r="AX159">
            <v>20</v>
          </cell>
          <cell r="AY159" t="str">
            <v>A004</v>
          </cell>
          <cell r="AZ159">
            <v>29.7</v>
          </cell>
          <cell r="BA159">
            <v>5</v>
          </cell>
          <cell r="BB159" t="str">
            <v>A007</v>
          </cell>
          <cell r="BC159">
            <v>110</v>
          </cell>
          <cell r="BD159">
            <v>30</v>
          </cell>
          <cell r="BE159" t="str">
            <v>M0000000</v>
          </cell>
          <cell r="BF159">
            <v>0</v>
          </cell>
          <cell r="BG159">
            <v>0</v>
          </cell>
          <cell r="BH159" t="str">
            <v>M0000000</v>
          </cell>
          <cell r="BI159">
            <v>0</v>
          </cell>
          <cell r="BJ159">
            <v>0</v>
          </cell>
          <cell r="BK159" t="str">
            <v>M0000000</v>
          </cell>
          <cell r="BL159">
            <v>0</v>
          </cell>
          <cell r="BM159">
            <v>0</v>
          </cell>
          <cell r="BN159" t="str">
            <v>M0000000</v>
          </cell>
          <cell r="BO159">
            <v>0</v>
          </cell>
          <cell r="BP159">
            <v>0</v>
          </cell>
          <cell r="BQ159" t="str">
            <v>M0000000</v>
          </cell>
          <cell r="BR159">
            <v>0</v>
          </cell>
          <cell r="BS159">
            <v>0</v>
          </cell>
          <cell r="BT159" t="str">
            <v>M0000000</v>
          </cell>
          <cell r="BU159">
            <v>0</v>
          </cell>
          <cell r="BV159">
            <v>0</v>
          </cell>
          <cell r="BW159">
            <v>0</v>
          </cell>
          <cell r="BX159" t="str">
            <v>M0000000</v>
          </cell>
          <cell r="BY159">
            <v>0</v>
          </cell>
          <cell r="BZ159">
            <v>0</v>
          </cell>
          <cell r="CA159" t="str">
            <v>M0000000</v>
          </cell>
          <cell r="CB159">
            <v>0</v>
          </cell>
          <cell r="CC159">
            <v>0</v>
          </cell>
          <cell r="CD159" t="str">
            <v>M0000000</v>
          </cell>
          <cell r="CE159">
            <v>0</v>
          </cell>
          <cell r="CF159">
            <v>0</v>
          </cell>
        </row>
        <row r="160">
          <cell r="A160">
            <v>0</v>
          </cell>
          <cell r="B160">
            <v>0</v>
          </cell>
          <cell r="C160" t="str">
            <v>Const. De muros de terraplen reforzado - Altura muro: 12.00 m</v>
          </cell>
          <cell r="D160" t="str">
            <v>m</v>
          </cell>
          <cell r="E160">
            <v>0</v>
          </cell>
          <cell r="F160">
            <v>0</v>
          </cell>
          <cell r="G160">
            <v>2.5</v>
          </cell>
          <cell r="H160" t="str">
            <v>E1400048</v>
          </cell>
          <cell r="I160">
            <v>1</v>
          </cell>
          <cell r="J160" t="str">
            <v>E2000020</v>
          </cell>
          <cell r="K160">
            <v>1</v>
          </cell>
          <cell r="L160" t="str">
            <v>E1903002</v>
          </cell>
          <cell r="M160">
            <v>1</v>
          </cell>
          <cell r="N160" t="str">
            <v>E3201010</v>
          </cell>
          <cell r="O160">
            <v>1</v>
          </cell>
          <cell r="P160" t="str">
            <v>E3701015</v>
          </cell>
          <cell r="Q160">
            <v>1</v>
          </cell>
          <cell r="R160" t="str">
            <v>E3500029</v>
          </cell>
          <cell r="S160">
            <v>1</v>
          </cell>
          <cell r="T160" t="str">
            <v>E99000HM</v>
          </cell>
          <cell r="U160">
            <v>3</v>
          </cell>
          <cell r="V160" t="str">
            <v>E0000000</v>
          </cell>
          <cell r="W160">
            <v>0</v>
          </cell>
          <cell r="X160" t="str">
            <v>E0000000</v>
          </cell>
          <cell r="Y160">
            <v>0</v>
          </cell>
          <cell r="Z160" t="str">
            <v>E0000000</v>
          </cell>
          <cell r="AA160">
            <v>0</v>
          </cell>
          <cell r="AB160" t="str">
            <v>E0000000</v>
          </cell>
          <cell r="AC160">
            <v>0</v>
          </cell>
          <cell r="AD160" t="str">
            <v>E0000000</v>
          </cell>
          <cell r="AE160">
            <v>0</v>
          </cell>
          <cell r="AF160" t="str">
            <v>E0000000</v>
          </cell>
          <cell r="AG160">
            <v>0</v>
          </cell>
          <cell r="AH160" t="str">
            <v>E0000000</v>
          </cell>
          <cell r="AI160">
            <v>0</v>
          </cell>
          <cell r="AJ160">
            <v>8</v>
          </cell>
          <cell r="AK160">
            <v>80</v>
          </cell>
          <cell r="AL160" t="str">
            <v>M0320010</v>
          </cell>
          <cell r="AM160">
            <v>0.13</v>
          </cell>
          <cell r="AN160">
            <v>30</v>
          </cell>
          <cell r="AO160">
            <v>6</v>
          </cell>
          <cell r="AP160">
            <v>3</v>
          </cell>
          <cell r="AQ160">
            <v>10</v>
          </cell>
          <cell r="AR160">
            <v>10</v>
          </cell>
          <cell r="AS160" t="str">
            <v>M0740056</v>
          </cell>
          <cell r="AT160">
            <v>6</v>
          </cell>
          <cell r="AU160">
            <v>5</v>
          </cell>
          <cell r="AV160" t="str">
            <v>M0740041</v>
          </cell>
          <cell r="AW160">
            <v>24</v>
          </cell>
          <cell r="AX160">
            <v>20</v>
          </cell>
          <cell r="AY160" t="str">
            <v>A004</v>
          </cell>
          <cell r="AZ160">
            <v>32.4</v>
          </cell>
          <cell r="BA160">
            <v>5</v>
          </cell>
          <cell r="BB160" t="str">
            <v>A007</v>
          </cell>
          <cell r="BC160">
            <v>132</v>
          </cell>
          <cell r="BD160">
            <v>30</v>
          </cell>
          <cell r="BE160" t="str">
            <v>M0000000</v>
          </cell>
          <cell r="BF160">
            <v>0</v>
          </cell>
          <cell r="BG160">
            <v>0</v>
          </cell>
          <cell r="BH160" t="str">
            <v>M0000000</v>
          </cell>
          <cell r="BI160">
            <v>0</v>
          </cell>
          <cell r="BJ160">
            <v>0</v>
          </cell>
          <cell r="BK160" t="str">
            <v>M0000000</v>
          </cell>
          <cell r="BL160">
            <v>0</v>
          </cell>
          <cell r="BM160">
            <v>0</v>
          </cell>
          <cell r="BN160" t="str">
            <v>M0000000</v>
          </cell>
          <cell r="BO160">
            <v>0</v>
          </cell>
          <cell r="BP160">
            <v>0</v>
          </cell>
          <cell r="BQ160" t="str">
            <v>M0000000</v>
          </cell>
          <cell r="BR160">
            <v>0</v>
          </cell>
          <cell r="BS160">
            <v>0</v>
          </cell>
          <cell r="BT160" t="str">
            <v>M0000000</v>
          </cell>
          <cell r="BU160">
            <v>0</v>
          </cell>
          <cell r="BV160">
            <v>0</v>
          </cell>
          <cell r="BW160">
            <v>0</v>
          </cell>
          <cell r="BX160" t="str">
            <v>M0000000</v>
          </cell>
          <cell r="BY160">
            <v>0</v>
          </cell>
          <cell r="BZ160">
            <v>0</v>
          </cell>
          <cell r="CA160" t="str">
            <v>M0000000</v>
          </cell>
          <cell r="CB160">
            <v>0</v>
          </cell>
          <cell r="CC160">
            <v>0</v>
          </cell>
          <cell r="CD160" t="str">
            <v>M0000000</v>
          </cell>
          <cell r="CE160">
            <v>0</v>
          </cell>
          <cell r="CF160">
            <v>0</v>
          </cell>
        </row>
        <row r="161">
          <cell r="A161">
            <v>0</v>
          </cell>
          <cell r="B161">
            <v>0</v>
          </cell>
          <cell r="C161" t="str">
            <v>Const. De muros de terraplen reforzado - Altura muro: 13.00 m</v>
          </cell>
          <cell r="D161" t="str">
            <v>m</v>
          </cell>
          <cell r="E161">
            <v>0</v>
          </cell>
          <cell r="F161">
            <v>0</v>
          </cell>
          <cell r="G161">
            <v>2.2999999999999998</v>
          </cell>
          <cell r="H161" t="str">
            <v>E1400048</v>
          </cell>
          <cell r="I161">
            <v>1</v>
          </cell>
          <cell r="J161" t="str">
            <v>E2000020</v>
          </cell>
          <cell r="K161">
            <v>1</v>
          </cell>
          <cell r="L161" t="str">
            <v>E1903002</v>
          </cell>
          <cell r="M161">
            <v>1</v>
          </cell>
          <cell r="N161" t="str">
            <v>E3201010</v>
          </cell>
          <cell r="O161">
            <v>1</v>
          </cell>
          <cell r="P161" t="str">
            <v>E3701015</v>
          </cell>
          <cell r="Q161">
            <v>1</v>
          </cell>
          <cell r="R161" t="str">
            <v>E3500029</v>
          </cell>
          <cell r="S161">
            <v>1</v>
          </cell>
          <cell r="T161" t="str">
            <v>E99000HM</v>
          </cell>
          <cell r="U161">
            <v>3</v>
          </cell>
          <cell r="V161" t="str">
            <v>E0000000</v>
          </cell>
          <cell r="W161">
            <v>0</v>
          </cell>
          <cell r="X161" t="str">
            <v>E0000000</v>
          </cell>
          <cell r="Y161">
            <v>0</v>
          </cell>
          <cell r="Z161" t="str">
            <v>E0000000</v>
          </cell>
          <cell r="AA161">
            <v>0</v>
          </cell>
          <cell r="AB161" t="str">
            <v>E0000000</v>
          </cell>
          <cell r="AC161">
            <v>0</v>
          </cell>
          <cell r="AD161" t="str">
            <v>E0000000</v>
          </cell>
          <cell r="AE161">
            <v>0</v>
          </cell>
          <cell r="AF161" t="str">
            <v>E0000000</v>
          </cell>
          <cell r="AG161">
            <v>0</v>
          </cell>
          <cell r="AH161" t="str">
            <v>E0000000</v>
          </cell>
          <cell r="AI161">
            <v>0</v>
          </cell>
          <cell r="AJ161">
            <v>8</v>
          </cell>
          <cell r="AK161">
            <v>80</v>
          </cell>
          <cell r="AL161" t="str">
            <v>M0320010</v>
          </cell>
          <cell r="AM161">
            <v>0.13</v>
          </cell>
          <cell r="AN161">
            <v>30</v>
          </cell>
          <cell r="AO161">
            <v>6</v>
          </cell>
          <cell r="AP161">
            <v>3</v>
          </cell>
          <cell r="AQ161">
            <v>10</v>
          </cell>
          <cell r="AR161">
            <v>10</v>
          </cell>
          <cell r="AS161" t="str">
            <v>M0740057</v>
          </cell>
          <cell r="AT161">
            <v>6.5</v>
          </cell>
          <cell r="AU161">
            <v>5</v>
          </cell>
          <cell r="AV161" t="str">
            <v>M0740041</v>
          </cell>
          <cell r="AW161">
            <v>26</v>
          </cell>
          <cell r="AX161">
            <v>20</v>
          </cell>
          <cell r="AY161" t="str">
            <v>A004</v>
          </cell>
          <cell r="AZ161">
            <v>35.1</v>
          </cell>
          <cell r="BA161">
            <v>5</v>
          </cell>
          <cell r="BB161" t="str">
            <v>A007</v>
          </cell>
          <cell r="BC161">
            <v>156</v>
          </cell>
          <cell r="BD161">
            <v>30</v>
          </cell>
          <cell r="BE161" t="str">
            <v>M0000000</v>
          </cell>
          <cell r="BF161">
            <v>0</v>
          </cell>
          <cell r="BG161">
            <v>0</v>
          </cell>
          <cell r="BH161" t="str">
            <v>M0000000</v>
          </cell>
          <cell r="BI161">
            <v>0</v>
          </cell>
          <cell r="BJ161">
            <v>0</v>
          </cell>
          <cell r="BK161" t="str">
            <v>M0000000</v>
          </cell>
          <cell r="BL161">
            <v>0</v>
          </cell>
          <cell r="BM161">
            <v>0</v>
          </cell>
          <cell r="BN161" t="str">
            <v>M0000000</v>
          </cell>
          <cell r="BO161">
            <v>0</v>
          </cell>
          <cell r="BP161">
            <v>0</v>
          </cell>
          <cell r="BQ161" t="str">
            <v>M0000000</v>
          </cell>
          <cell r="BR161">
            <v>0</v>
          </cell>
          <cell r="BS161">
            <v>0</v>
          </cell>
          <cell r="BT161" t="str">
            <v>M0000000</v>
          </cell>
          <cell r="BU161">
            <v>0</v>
          </cell>
          <cell r="BV161">
            <v>0</v>
          </cell>
          <cell r="BW161">
            <v>0</v>
          </cell>
          <cell r="BX161" t="str">
            <v>M0000000</v>
          </cell>
          <cell r="BY161">
            <v>0</v>
          </cell>
          <cell r="BZ161">
            <v>0</v>
          </cell>
          <cell r="CA161" t="str">
            <v>M0000000</v>
          </cell>
          <cell r="CB161">
            <v>0</v>
          </cell>
          <cell r="CC161">
            <v>0</v>
          </cell>
          <cell r="CD161" t="str">
            <v>M0000000</v>
          </cell>
          <cell r="CE161">
            <v>0</v>
          </cell>
          <cell r="CF161">
            <v>0</v>
          </cell>
        </row>
        <row r="162">
          <cell r="A162">
            <v>0</v>
          </cell>
          <cell r="B162">
            <v>0</v>
          </cell>
          <cell r="C162" t="str">
            <v>Construcción de muros para miradores</v>
          </cell>
          <cell r="D162" t="str">
            <v>m</v>
          </cell>
          <cell r="E162">
            <v>0</v>
          </cell>
          <cell r="F162">
            <v>0</v>
          </cell>
          <cell r="G162">
            <v>40</v>
          </cell>
          <cell r="H162" t="str">
            <v>E99000HM</v>
          </cell>
          <cell r="I162">
            <v>1</v>
          </cell>
          <cell r="J162" t="str">
            <v>E0000000</v>
          </cell>
          <cell r="K162">
            <v>0</v>
          </cell>
          <cell r="L162" t="str">
            <v>E0000000</v>
          </cell>
          <cell r="M162">
            <v>0</v>
          </cell>
          <cell r="N162" t="str">
            <v>E0000000</v>
          </cell>
          <cell r="O162">
            <v>0</v>
          </cell>
          <cell r="P162" t="str">
            <v>E0000000</v>
          </cell>
          <cell r="Q162">
            <v>0</v>
          </cell>
          <cell r="R162" t="str">
            <v>E0000000</v>
          </cell>
          <cell r="S162">
            <v>0</v>
          </cell>
          <cell r="T162" t="str">
            <v>E0000000</v>
          </cell>
          <cell r="U162">
            <v>0</v>
          </cell>
          <cell r="V162" t="str">
            <v>E0000000</v>
          </cell>
          <cell r="W162">
            <v>0</v>
          </cell>
          <cell r="X162" t="str">
            <v>E0000000</v>
          </cell>
          <cell r="Y162">
            <v>0</v>
          </cell>
          <cell r="Z162" t="str">
            <v>E0000000</v>
          </cell>
          <cell r="AA162">
            <v>0</v>
          </cell>
          <cell r="AB162" t="str">
            <v>E0000000</v>
          </cell>
          <cell r="AC162">
            <v>0</v>
          </cell>
          <cell r="AD162" t="str">
            <v>E0000000</v>
          </cell>
          <cell r="AE162">
            <v>0</v>
          </cell>
          <cell r="AF162" t="str">
            <v>E0000000</v>
          </cell>
          <cell r="AG162">
            <v>0</v>
          </cell>
          <cell r="AH162" t="str">
            <v>E0000000</v>
          </cell>
          <cell r="AI162">
            <v>0</v>
          </cell>
          <cell r="AJ162">
            <v>8</v>
          </cell>
          <cell r="AK162">
            <v>80</v>
          </cell>
          <cell r="AL162" t="str">
            <v>M0320010</v>
          </cell>
          <cell r="AM162">
            <v>0.13</v>
          </cell>
          <cell r="AN162">
            <v>30</v>
          </cell>
          <cell r="AO162">
            <v>1</v>
          </cell>
          <cell r="AP162">
            <v>1</v>
          </cell>
          <cell r="AQ162">
            <v>2</v>
          </cell>
          <cell r="AR162">
            <v>10</v>
          </cell>
          <cell r="AS162" t="str">
            <v>A013</v>
          </cell>
          <cell r="AT162">
            <v>0.40100000000000002</v>
          </cell>
          <cell r="AU162">
            <v>5</v>
          </cell>
          <cell r="AV162" t="str">
            <v>A009</v>
          </cell>
          <cell r="AW162">
            <v>0.109</v>
          </cell>
          <cell r="AX162">
            <v>5</v>
          </cell>
          <cell r="AY162" t="str">
            <v>M0660126</v>
          </cell>
          <cell r="AZ162">
            <v>0.6</v>
          </cell>
          <cell r="BA162">
            <v>0</v>
          </cell>
          <cell r="BB162" t="str">
            <v>M0660127</v>
          </cell>
          <cell r="BC162">
            <v>0.4</v>
          </cell>
          <cell r="BD162">
            <v>0</v>
          </cell>
          <cell r="BE162" t="str">
            <v>M0740045</v>
          </cell>
          <cell r="BF162">
            <v>0.25</v>
          </cell>
          <cell r="BG162">
            <v>0</v>
          </cell>
          <cell r="BH162" t="str">
            <v>M07440049</v>
          </cell>
          <cell r="BI162">
            <v>1</v>
          </cell>
          <cell r="BJ162">
            <v>0</v>
          </cell>
          <cell r="BK162" t="str">
            <v>M0000000</v>
          </cell>
          <cell r="BL162">
            <v>0</v>
          </cell>
          <cell r="BM162">
            <v>0</v>
          </cell>
          <cell r="BN162" t="str">
            <v>M0000000</v>
          </cell>
          <cell r="BO162">
            <v>0</v>
          </cell>
          <cell r="BP162">
            <v>0</v>
          </cell>
          <cell r="BQ162" t="str">
            <v>M0000000</v>
          </cell>
          <cell r="BR162">
            <v>0</v>
          </cell>
          <cell r="BS162">
            <v>0</v>
          </cell>
          <cell r="BT162" t="str">
            <v>M0000000</v>
          </cell>
          <cell r="BU162">
            <v>0</v>
          </cell>
          <cell r="BV162">
            <v>0</v>
          </cell>
          <cell r="BW162">
            <v>0</v>
          </cell>
          <cell r="BX162" t="str">
            <v>M0000000</v>
          </cell>
          <cell r="BY162">
            <v>0</v>
          </cell>
          <cell r="BZ162">
            <v>0</v>
          </cell>
          <cell r="CA162" t="str">
            <v>M0000000</v>
          </cell>
          <cell r="CB162">
            <v>0</v>
          </cell>
          <cell r="CC162">
            <v>0</v>
          </cell>
          <cell r="CD162" t="str">
            <v>M0000000</v>
          </cell>
          <cell r="CE162">
            <v>0</v>
          </cell>
          <cell r="CF162">
            <v>0</v>
          </cell>
        </row>
        <row r="163">
          <cell r="A163">
            <v>0</v>
          </cell>
          <cell r="B163">
            <v>0</v>
          </cell>
          <cell r="C163" t="str">
            <v>Pavimento de Hormigón</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row>
        <row r="164">
          <cell r="A164">
            <v>0</v>
          </cell>
          <cell r="B164">
            <v>0</v>
          </cell>
          <cell r="C164" t="str">
            <v>Pavimento de H° e= 0,25m L=7,8 m para calzada inc. reparación de losas en zonas cercanas al distribuidor</v>
          </cell>
          <cell r="D164" t="str">
            <v>m2</v>
          </cell>
          <cell r="E164">
            <v>0</v>
          </cell>
          <cell r="F164">
            <v>62805.599999999999</v>
          </cell>
          <cell r="G164">
            <v>650</v>
          </cell>
          <cell r="H164" t="str">
            <v>E9990009</v>
          </cell>
          <cell r="I164">
            <v>1</v>
          </cell>
          <cell r="J164" t="str">
            <v>E1903002</v>
          </cell>
          <cell r="K164">
            <v>1</v>
          </cell>
          <cell r="L164" t="str">
            <v>E9990015</v>
          </cell>
          <cell r="M164">
            <v>4</v>
          </cell>
          <cell r="N164" t="str">
            <v>E0405163</v>
          </cell>
          <cell r="O164">
            <v>5</v>
          </cell>
          <cell r="P164" t="str">
            <v>E99000HM</v>
          </cell>
          <cell r="Q164">
            <v>2</v>
          </cell>
          <cell r="R164" t="str">
            <v>E0000000</v>
          </cell>
          <cell r="S164">
            <v>0</v>
          </cell>
          <cell r="T164" t="str">
            <v>E0000000</v>
          </cell>
          <cell r="U164">
            <v>0</v>
          </cell>
          <cell r="V164" t="str">
            <v>E0000000</v>
          </cell>
          <cell r="W164">
            <v>0</v>
          </cell>
          <cell r="X164" t="str">
            <v>E0000000</v>
          </cell>
          <cell r="Y164">
            <v>0</v>
          </cell>
          <cell r="Z164" t="str">
            <v>E0000000</v>
          </cell>
          <cell r="AA164">
            <v>0</v>
          </cell>
          <cell r="AB164" t="str">
            <v>E0000000</v>
          </cell>
          <cell r="AC164">
            <v>0</v>
          </cell>
          <cell r="AD164" t="str">
            <v>E0000000</v>
          </cell>
          <cell r="AE164">
            <v>0</v>
          </cell>
          <cell r="AF164" t="str">
            <v>E0000000</v>
          </cell>
          <cell r="AG164">
            <v>0</v>
          </cell>
          <cell r="AH164" t="str">
            <v>E0000000</v>
          </cell>
          <cell r="AI164">
            <v>0</v>
          </cell>
          <cell r="AJ164">
            <v>8</v>
          </cell>
          <cell r="AK164">
            <v>80</v>
          </cell>
          <cell r="AL164" t="str">
            <v>M0320010</v>
          </cell>
          <cell r="AM164">
            <v>0.13</v>
          </cell>
          <cell r="AN164">
            <v>30</v>
          </cell>
          <cell r="AO164">
            <v>2</v>
          </cell>
          <cell r="AP164">
            <v>7</v>
          </cell>
          <cell r="AQ164">
            <v>8</v>
          </cell>
          <cell r="AR164">
            <v>10</v>
          </cell>
          <cell r="AS164" t="str">
            <v>A030</v>
          </cell>
          <cell r="AT164">
            <v>0.25</v>
          </cell>
          <cell r="AU164">
            <v>5</v>
          </cell>
          <cell r="AV164" t="str">
            <v>M0740045</v>
          </cell>
          <cell r="AW164">
            <v>0.9</v>
          </cell>
          <cell r="AX164">
            <v>2</v>
          </cell>
          <cell r="AY164" t="str">
            <v>M0740046</v>
          </cell>
          <cell r="AZ164">
            <v>0.26</v>
          </cell>
          <cell r="BA164">
            <v>2</v>
          </cell>
          <cell r="BB164" t="str">
            <v>M0410112</v>
          </cell>
          <cell r="BC164">
            <v>0.3</v>
          </cell>
          <cell r="BD164">
            <v>5</v>
          </cell>
          <cell r="BE164" t="str">
            <v>M0740048</v>
          </cell>
          <cell r="BF164">
            <v>4.1000000000000002E-2</v>
          </cell>
          <cell r="BG164">
            <v>2</v>
          </cell>
          <cell r="BH164" t="str">
            <v>M0740047</v>
          </cell>
          <cell r="BI164">
            <v>4.1000000000000002E-2</v>
          </cell>
          <cell r="BJ164">
            <v>2</v>
          </cell>
          <cell r="BK164" t="str">
            <v>M0000000</v>
          </cell>
          <cell r="BL164">
            <v>0</v>
          </cell>
          <cell r="BM164">
            <v>0</v>
          </cell>
          <cell r="BN164" t="str">
            <v>M0000000</v>
          </cell>
          <cell r="BO164">
            <v>0</v>
          </cell>
          <cell r="BP164">
            <v>0</v>
          </cell>
          <cell r="BQ164" t="str">
            <v>M0000000</v>
          </cell>
          <cell r="BR164">
            <v>0</v>
          </cell>
          <cell r="BS164">
            <v>0</v>
          </cell>
          <cell r="BT164" t="str">
            <v>M0000000</v>
          </cell>
          <cell r="BU164">
            <v>0</v>
          </cell>
          <cell r="BV164">
            <v>0</v>
          </cell>
          <cell r="BW164">
            <v>0</v>
          </cell>
          <cell r="BX164" t="str">
            <v>M0000000</v>
          </cell>
          <cell r="BY164">
            <v>0</v>
          </cell>
          <cell r="BZ164">
            <v>0</v>
          </cell>
          <cell r="CA164" t="str">
            <v>M0000000</v>
          </cell>
          <cell r="CB164">
            <v>0</v>
          </cell>
          <cell r="CC164">
            <v>0</v>
          </cell>
          <cell r="CD164" t="str">
            <v>M0000000</v>
          </cell>
          <cell r="CE164">
            <v>0</v>
          </cell>
          <cell r="CF164">
            <v>0</v>
          </cell>
        </row>
        <row r="165">
          <cell r="A165">
            <v>166</v>
          </cell>
          <cell r="B165" t="str">
            <v>50.a</v>
          </cell>
          <cell r="C165" t="str">
            <v>Calzada de Hº H-30. Losa de Hormigón; e=0,20 m</v>
          </cell>
          <cell r="D165" t="str">
            <v>m2</v>
          </cell>
          <cell r="E165">
            <v>0</v>
          </cell>
          <cell r="F165">
            <v>0</v>
          </cell>
          <cell r="G165">
            <v>62</v>
          </cell>
          <cell r="H165" t="str">
            <v>E9990015</v>
          </cell>
          <cell r="I165">
            <v>4</v>
          </cell>
          <cell r="J165" t="str">
            <v>E99000HM</v>
          </cell>
          <cell r="K165">
            <v>2</v>
          </cell>
          <cell r="L165" t="str">
            <v>E0000000</v>
          </cell>
          <cell r="M165">
            <v>0</v>
          </cell>
          <cell r="N165" t="str">
            <v>E0000000</v>
          </cell>
          <cell r="O165">
            <v>0</v>
          </cell>
          <cell r="P165" t="str">
            <v>E0000000</v>
          </cell>
          <cell r="Q165">
            <v>0</v>
          </cell>
          <cell r="R165" t="str">
            <v>E0000000</v>
          </cell>
          <cell r="S165">
            <v>0</v>
          </cell>
          <cell r="T165" t="str">
            <v>E0000000</v>
          </cell>
          <cell r="U165">
            <v>0</v>
          </cell>
          <cell r="V165" t="str">
            <v>E0000000</v>
          </cell>
          <cell r="W165">
            <v>0</v>
          </cell>
          <cell r="X165" t="str">
            <v>E0000000</v>
          </cell>
          <cell r="Y165">
            <v>0</v>
          </cell>
          <cell r="Z165" t="str">
            <v>E0000000</v>
          </cell>
          <cell r="AA165">
            <v>0</v>
          </cell>
          <cell r="AB165" t="str">
            <v>E0000000</v>
          </cell>
          <cell r="AC165">
            <v>0</v>
          </cell>
          <cell r="AD165" t="str">
            <v>E0000000</v>
          </cell>
          <cell r="AE165">
            <v>0</v>
          </cell>
          <cell r="AF165" t="str">
            <v>E0000000</v>
          </cell>
          <cell r="AG165">
            <v>0</v>
          </cell>
          <cell r="AH165" t="str">
            <v>E0000000</v>
          </cell>
          <cell r="AI165">
            <v>0</v>
          </cell>
          <cell r="AJ165">
            <v>8</v>
          </cell>
          <cell r="AK165">
            <v>80</v>
          </cell>
          <cell r="AL165" t="str">
            <v>M0320010</v>
          </cell>
          <cell r="AM165">
            <v>0.13</v>
          </cell>
          <cell r="AN165">
            <v>30</v>
          </cell>
          <cell r="AO165">
            <v>1</v>
          </cell>
          <cell r="AP165">
            <v>2</v>
          </cell>
          <cell r="AQ165">
            <v>6</v>
          </cell>
          <cell r="AR165">
            <v>10</v>
          </cell>
          <cell r="AS165" t="str">
            <v>a106</v>
          </cell>
          <cell r="AT165">
            <v>0.2</v>
          </cell>
          <cell r="AU165">
            <v>5</v>
          </cell>
          <cell r="AV165" t="str">
            <v>M0740045</v>
          </cell>
          <cell r="AW165">
            <v>7.0000000000000001E-3</v>
          </cell>
          <cell r="AX165">
            <v>2</v>
          </cell>
          <cell r="AY165" t="str">
            <v>M0740044</v>
          </cell>
          <cell r="AZ165">
            <v>3.0000000000000001E-3</v>
          </cell>
          <cell r="BA165">
            <v>2</v>
          </cell>
          <cell r="BB165" t="str">
            <v>M0410112</v>
          </cell>
          <cell r="BC165">
            <v>0.3</v>
          </cell>
          <cell r="BD165">
            <v>10</v>
          </cell>
          <cell r="BE165" t="str">
            <v>M0740016</v>
          </cell>
          <cell r="BF165">
            <v>0.5</v>
          </cell>
          <cell r="BG165">
            <v>0</v>
          </cell>
          <cell r="BH165" t="str">
            <v>M0000000</v>
          </cell>
          <cell r="BI165">
            <v>0</v>
          </cell>
          <cell r="BJ165">
            <v>0</v>
          </cell>
          <cell r="BK165" t="str">
            <v>M0000000</v>
          </cell>
          <cell r="BL165">
            <v>0</v>
          </cell>
          <cell r="BM165">
            <v>0</v>
          </cell>
          <cell r="BN165" t="str">
            <v>M0000000</v>
          </cell>
          <cell r="BO165">
            <v>0</v>
          </cell>
          <cell r="BP165">
            <v>0</v>
          </cell>
          <cell r="BQ165" t="str">
            <v>M0000000</v>
          </cell>
          <cell r="BR165">
            <v>0</v>
          </cell>
          <cell r="BS165">
            <v>0</v>
          </cell>
          <cell r="BT165" t="str">
            <v>M0000000</v>
          </cell>
          <cell r="BU165">
            <v>0</v>
          </cell>
          <cell r="BV165">
            <v>0</v>
          </cell>
          <cell r="BW165">
            <v>0</v>
          </cell>
          <cell r="BX165" t="str">
            <v>a106</v>
          </cell>
          <cell r="BY165" t="str">
            <v>them</v>
          </cell>
          <cell r="BZ165">
            <v>15</v>
          </cell>
          <cell r="CA165" t="str">
            <v>M0000000</v>
          </cell>
          <cell r="CB165">
            <v>0</v>
          </cell>
          <cell r="CC165">
            <v>0</v>
          </cell>
          <cell r="CD165" t="str">
            <v>M0000000</v>
          </cell>
          <cell r="CE165">
            <v>0</v>
          </cell>
          <cell r="CF165">
            <v>0</v>
          </cell>
        </row>
        <row r="166">
          <cell r="A166">
            <v>167</v>
          </cell>
          <cell r="B166" t="str">
            <v>50.d</v>
          </cell>
          <cell r="C166" t="str">
            <v>Calzada de Hº H-30. Losa de Hormigón; e=0,25 m</v>
          </cell>
          <cell r="D166" t="str">
            <v>m2</v>
          </cell>
          <cell r="E166">
            <v>0</v>
          </cell>
          <cell r="F166">
            <v>0</v>
          </cell>
          <cell r="G166">
            <v>50</v>
          </cell>
          <cell r="H166" t="str">
            <v>E9990015</v>
          </cell>
          <cell r="I166">
            <v>4</v>
          </cell>
          <cell r="J166" t="str">
            <v>E99000HM</v>
          </cell>
          <cell r="K166">
            <v>2</v>
          </cell>
          <cell r="L166" t="str">
            <v>E0000000</v>
          </cell>
          <cell r="M166">
            <v>0</v>
          </cell>
          <cell r="N166" t="str">
            <v>E0000000</v>
          </cell>
          <cell r="O166">
            <v>0</v>
          </cell>
          <cell r="P166" t="str">
            <v>E0000000</v>
          </cell>
          <cell r="Q166">
            <v>0</v>
          </cell>
          <cell r="R166" t="str">
            <v>E0000000</v>
          </cell>
          <cell r="S166">
            <v>0</v>
          </cell>
          <cell r="T166" t="str">
            <v>E0000000</v>
          </cell>
          <cell r="U166">
            <v>0</v>
          </cell>
          <cell r="V166" t="str">
            <v>E0000000</v>
          </cell>
          <cell r="W166">
            <v>0</v>
          </cell>
          <cell r="X166" t="str">
            <v>E0000000</v>
          </cell>
          <cell r="Y166">
            <v>0</v>
          </cell>
          <cell r="Z166" t="str">
            <v>E0000000</v>
          </cell>
          <cell r="AA166">
            <v>0</v>
          </cell>
          <cell r="AB166" t="str">
            <v>E0000000</v>
          </cell>
          <cell r="AC166">
            <v>0</v>
          </cell>
          <cell r="AD166" t="str">
            <v>E0000000</v>
          </cell>
          <cell r="AE166">
            <v>0</v>
          </cell>
          <cell r="AF166" t="str">
            <v>E0000000</v>
          </cell>
          <cell r="AG166">
            <v>0</v>
          </cell>
          <cell r="AH166" t="str">
            <v>E0000000</v>
          </cell>
          <cell r="AI166">
            <v>0</v>
          </cell>
          <cell r="AJ166">
            <v>8</v>
          </cell>
          <cell r="AK166">
            <v>80</v>
          </cell>
          <cell r="AL166" t="str">
            <v>M0320010</v>
          </cell>
          <cell r="AM166">
            <v>0.13</v>
          </cell>
          <cell r="AN166">
            <v>30</v>
          </cell>
          <cell r="AO166">
            <v>1</v>
          </cell>
          <cell r="AP166">
            <v>2</v>
          </cell>
          <cell r="AQ166">
            <v>6</v>
          </cell>
          <cell r="AR166">
            <v>10</v>
          </cell>
          <cell r="AS166" t="str">
            <v>a106</v>
          </cell>
          <cell r="AT166">
            <v>0.25</v>
          </cell>
          <cell r="AU166">
            <v>5</v>
          </cell>
          <cell r="AV166" t="str">
            <v>M0740045</v>
          </cell>
          <cell r="AW166">
            <v>7.0000000000000001E-3</v>
          </cell>
          <cell r="AX166">
            <v>2</v>
          </cell>
          <cell r="AY166" t="str">
            <v>M0740044</v>
          </cell>
          <cell r="AZ166">
            <v>3.0000000000000001E-3</v>
          </cell>
          <cell r="BA166">
            <v>2</v>
          </cell>
          <cell r="BB166" t="str">
            <v>M0410112</v>
          </cell>
          <cell r="BC166">
            <v>0.3</v>
          </cell>
          <cell r="BD166">
            <v>10</v>
          </cell>
          <cell r="BE166" t="str">
            <v>M0740016</v>
          </cell>
          <cell r="BF166">
            <v>0.5</v>
          </cell>
          <cell r="BG166">
            <v>0</v>
          </cell>
          <cell r="BH166" t="str">
            <v>M0000000</v>
          </cell>
          <cell r="BI166">
            <v>0</v>
          </cell>
          <cell r="BJ166">
            <v>0</v>
          </cell>
          <cell r="BK166" t="str">
            <v>M0000000</v>
          </cell>
          <cell r="BL166">
            <v>0</v>
          </cell>
          <cell r="BM166">
            <v>0</v>
          </cell>
          <cell r="BN166" t="str">
            <v>M0000000</v>
          </cell>
          <cell r="BO166">
            <v>0</v>
          </cell>
          <cell r="BP166">
            <v>0</v>
          </cell>
          <cell r="BQ166" t="str">
            <v>M0000000</v>
          </cell>
          <cell r="BR166">
            <v>0</v>
          </cell>
          <cell r="BS166">
            <v>0</v>
          </cell>
          <cell r="BT166" t="str">
            <v>M0000000</v>
          </cell>
          <cell r="BU166">
            <v>0</v>
          </cell>
          <cell r="BV166">
            <v>0</v>
          </cell>
          <cell r="BW166">
            <v>0</v>
          </cell>
          <cell r="BX166" t="str">
            <v>a106</v>
          </cell>
          <cell r="BY166" t="str">
            <v>them</v>
          </cell>
          <cell r="BZ166">
            <v>15</v>
          </cell>
          <cell r="CA166" t="str">
            <v>M0000000</v>
          </cell>
          <cell r="CB166">
            <v>0</v>
          </cell>
          <cell r="CC166">
            <v>0</v>
          </cell>
          <cell r="CD166" t="str">
            <v>M0000000</v>
          </cell>
          <cell r="CE166">
            <v>0</v>
          </cell>
          <cell r="CF166">
            <v>0</v>
          </cell>
        </row>
        <row r="167">
          <cell r="A167">
            <v>0</v>
          </cell>
          <cell r="B167">
            <v>0</v>
          </cell>
          <cell r="C167" t="str">
            <v>Calzada de hormigón simple</v>
          </cell>
          <cell r="D167" t="str">
            <v>m2</v>
          </cell>
          <cell r="E167">
            <v>0</v>
          </cell>
          <cell r="F167">
            <v>0</v>
          </cell>
          <cell r="G167">
            <v>150</v>
          </cell>
          <cell r="H167" t="str">
            <v>E9990015</v>
          </cell>
          <cell r="I167">
            <v>1</v>
          </cell>
          <cell r="J167" t="str">
            <v>E99000HM</v>
          </cell>
          <cell r="K167">
            <v>1</v>
          </cell>
          <cell r="L167" t="str">
            <v>E0000000</v>
          </cell>
          <cell r="M167">
            <v>0</v>
          </cell>
          <cell r="N167" t="str">
            <v>E0000000</v>
          </cell>
          <cell r="O167">
            <v>0</v>
          </cell>
          <cell r="P167" t="str">
            <v>E0000000</v>
          </cell>
          <cell r="Q167">
            <v>0</v>
          </cell>
          <cell r="R167" t="str">
            <v>E0000000</v>
          </cell>
          <cell r="S167">
            <v>0</v>
          </cell>
          <cell r="T167" t="str">
            <v>E0000000</v>
          </cell>
          <cell r="U167">
            <v>0</v>
          </cell>
          <cell r="V167" t="str">
            <v>E0000000</v>
          </cell>
          <cell r="W167">
            <v>0</v>
          </cell>
          <cell r="X167" t="str">
            <v>E0000000</v>
          </cell>
          <cell r="Y167">
            <v>0</v>
          </cell>
          <cell r="Z167" t="str">
            <v>E0000000</v>
          </cell>
          <cell r="AA167">
            <v>0</v>
          </cell>
          <cell r="AB167" t="str">
            <v>E0000000</v>
          </cell>
          <cell r="AC167">
            <v>0</v>
          </cell>
          <cell r="AD167" t="str">
            <v>E0000000</v>
          </cell>
          <cell r="AE167">
            <v>0</v>
          </cell>
          <cell r="AF167" t="str">
            <v>E0000000</v>
          </cell>
          <cell r="AG167">
            <v>0</v>
          </cell>
          <cell r="AH167" t="str">
            <v>E0000000</v>
          </cell>
          <cell r="AI167">
            <v>0</v>
          </cell>
          <cell r="AJ167">
            <v>8</v>
          </cell>
          <cell r="AK167">
            <v>80</v>
          </cell>
          <cell r="AL167" t="str">
            <v>M0320010</v>
          </cell>
          <cell r="AM167">
            <v>0.13</v>
          </cell>
          <cell r="AN167">
            <v>30</v>
          </cell>
          <cell r="AO167">
            <v>1</v>
          </cell>
          <cell r="AP167">
            <v>2</v>
          </cell>
          <cell r="AQ167">
            <v>4</v>
          </cell>
          <cell r="AR167">
            <v>10</v>
          </cell>
          <cell r="AS167" t="str">
            <v>M0000000</v>
          </cell>
          <cell r="AT167">
            <v>0</v>
          </cell>
          <cell r="AU167">
            <v>0</v>
          </cell>
          <cell r="AV167" t="str">
            <v>M0410112</v>
          </cell>
          <cell r="AW167">
            <v>0.3</v>
          </cell>
          <cell r="AX167">
            <v>2</v>
          </cell>
          <cell r="AY167" t="str">
            <v>M0000000</v>
          </cell>
          <cell r="AZ167">
            <v>0</v>
          </cell>
          <cell r="BA167">
            <v>0</v>
          </cell>
          <cell r="BB167" t="str">
            <v>M0000000</v>
          </cell>
          <cell r="BC167">
            <v>0</v>
          </cell>
          <cell r="BD167">
            <v>0</v>
          </cell>
          <cell r="BE167" t="str">
            <v>M0000000</v>
          </cell>
          <cell r="BF167">
            <v>0</v>
          </cell>
          <cell r="BG167">
            <v>0</v>
          </cell>
          <cell r="BH167" t="str">
            <v>M0000000</v>
          </cell>
          <cell r="BI167">
            <v>0</v>
          </cell>
          <cell r="BJ167">
            <v>0</v>
          </cell>
          <cell r="BK167" t="str">
            <v>M0000000</v>
          </cell>
          <cell r="BL167">
            <v>0</v>
          </cell>
          <cell r="BM167">
            <v>0</v>
          </cell>
          <cell r="BN167" t="str">
            <v>M0000000</v>
          </cell>
          <cell r="BO167">
            <v>0</v>
          </cell>
          <cell r="BP167">
            <v>0</v>
          </cell>
          <cell r="BQ167" t="str">
            <v>M0000000</v>
          </cell>
          <cell r="BR167">
            <v>0</v>
          </cell>
          <cell r="BS167">
            <v>0</v>
          </cell>
          <cell r="BT167" t="str">
            <v>M0000000</v>
          </cell>
          <cell r="BU167">
            <v>0</v>
          </cell>
          <cell r="BV167">
            <v>0</v>
          </cell>
          <cell r="BW167">
            <v>0</v>
          </cell>
          <cell r="BX167" t="str">
            <v>M0000000</v>
          </cell>
          <cell r="BY167">
            <v>0</v>
          </cell>
          <cell r="BZ167">
            <v>0</v>
          </cell>
          <cell r="CA167" t="str">
            <v>M0000000</v>
          </cell>
          <cell r="CB167">
            <v>0</v>
          </cell>
          <cell r="CC167">
            <v>0</v>
          </cell>
          <cell r="CD167" t="str">
            <v>M0000000</v>
          </cell>
          <cell r="CE167">
            <v>0</v>
          </cell>
          <cell r="CF167">
            <v>0</v>
          </cell>
        </row>
        <row r="168">
          <cell r="A168">
            <v>0</v>
          </cell>
          <cell r="B168">
            <v>0</v>
          </cell>
          <cell r="C168" t="str">
            <v>Pedraplenes</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row>
        <row r="169">
          <cell r="A169">
            <v>0</v>
          </cell>
          <cell r="B169">
            <v>0</v>
          </cell>
          <cell r="C169" t="str">
            <v>Pedraplenes</v>
          </cell>
          <cell r="D169" t="str">
            <v>m3</v>
          </cell>
          <cell r="E169">
            <v>0</v>
          </cell>
          <cell r="F169">
            <v>0</v>
          </cell>
          <cell r="G169">
            <v>400</v>
          </cell>
          <cell r="H169" t="str">
            <v>E1000044</v>
          </cell>
          <cell r="I169">
            <v>1</v>
          </cell>
          <cell r="J169" t="str">
            <v>E3201010</v>
          </cell>
          <cell r="K169">
            <v>1</v>
          </cell>
          <cell r="L169" t="str">
            <v>E0405169</v>
          </cell>
          <cell r="M169">
            <v>2</v>
          </cell>
          <cell r="N169" t="str">
            <v>E0405163</v>
          </cell>
          <cell r="O169">
            <v>5</v>
          </cell>
          <cell r="P169" t="str">
            <v>E0000000</v>
          </cell>
          <cell r="Q169">
            <v>0</v>
          </cell>
          <cell r="R169" t="str">
            <v>E0000000</v>
          </cell>
          <cell r="S169">
            <v>0</v>
          </cell>
          <cell r="T169" t="str">
            <v>E0000000</v>
          </cell>
          <cell r="U169">
            <v>0</v>
          </cell>
          <cell r="V169" t="str">
            <v>E0000000</v>
          </cell>
          <cell r="W169">
            <v>0</v>
          </cell>
          <cell r="X169" t="str">
            <v>E0000000</v>
          </cell>
          <cell r="Y169">
            <v>0</v>
          </cell>
          <cell r="Z169" t="str">
            <v>E0000000</v>
          </cell>
          <cell r="AA169">
            <v>0</v>
          </cell>
          <cell r="AB169" t="str">
            <v>E0000000</v>
          </cell>
          <cell r="AC169">
            <v>0</v>
          </cell>
          <cell r="AD169" t="str">
            <v>E0000000</v>
          </cell>
          <cell r="AE169">
            <v>0</v>
          </cell>
          <cell r="AF169" t="str">
            <v>E0000000</v>
          </cell>
          <cell r="AG169">
            <v>0</v>
          </cell>
          <cell r="AH169" t="str">
            <v>E0000000</v>
          </cell>
          <cell r="AI169">
            <v>0</v>
          </cell>
          <cell r="AJ169">
            <v>8</v>
          </cell>
          <cell r="AK169">
            <v>80</v>
          </cell>
          <cell r="AL169" t="str">
            <v>M0320010</v>
          </cell>
          <cell r="AM169">
            <v>0.13</v>
          </cell>
          <cell r="AN169">
            <v>30</v>
          </cell>
          <cell r="AO169">
            <v>2</v>
          </cell>
          <cell r="AP169">
            <v>7</v>
          </cell>
          <cell r="AQ169">
            <v>3</v>
          </cell>
          <cell r="AR169">
            <v>10</v>
          </cell>
          <cell r="AS169" t="str">
            <v>A003</v>
          </cell>
          <cell r="AT169">
            <v>1</v>
          </cell>
          <cell r="AU169">
            <v>5</v>
          </cell>
          <cell r="AV169" t="str">
            <v>MAGUA1</v>
          </cell>
          <cell r="AW169">
            <v>200</v>
          </cell>
          <cell r="AX169">
            <v>20</v>
          </cell>
          <cell r="AY169" t="str">
            <v>M0000000</v>
          </cell>
          <cell r="AZ169">
            <v>0</v>
          </cell>
          <cell r="BA169">
            <v>0</v>
          </cell>
          <cell r="BB169" t="str">
            <v>M0000000</v>
          </cell>
          <cell r="BC169">
            <v>0</v>
          </cell>
          <cell r="BD169">
            <v>0</v>
          </cell>
          <cell r="BE169" t="str">
            <v>M0000000</v>
          </cell>
          <cell r="BF169">
            <v>0</v>
          </cell>
          <cell r="BG169">
            <v>0</v>
          </cell>
          <cell r="BH169" t="str">
            <v>M0000000</v>
          </cell>
          <cell r="BI169">
            <v>0</v>
          </cell>
          <cell r="BJ169">
            <v>0</v>
          </cell>
          <cell r="BK169" t="str">
            <v>M0000000</v>
          </cell>
          <cell r="BL169">
            <v>0</v>
          </cell>
          <cell r="BM169">
            <v>0</v>
          </cell>
          <cell r="BN169" t="str">
            <v>M0000000</v>
          </cell>
          <cell r="BO169">
            <v>0</v>
          </cell>
          <cell r="BP169">
            <v>0</v>
          </cell>
          <cell r="BQ169" t="str">
            <v>M0000000</v>
          </cell>
          <cell r="BR169">
            <v>0</v>
          </cell>
          <cell r="BS169">
            <v>0</v>
          </cell>
          <cell r="BT169" t="str">
            <v>M0000000</v>
          </cell>
          <cell r="BU169">
            <v>0</v>
          </cell>
          <cell r="BV169">
            <v>0</v>
          </cell>
          <cell r="BW169">
            <v>0</v>
          </cell>
          <cell r="BX169" t="str">
            <v>M0000000</v>
          </cell>
          <cell r="BY169">
            <v>0</v>
          </cell>
          <cell r="BZ169">
            <v>0</v>
          </cell>
          <cell r="CA169" t="str">
            <v>M0000000</v>
          </cell>
          <cell r="CB169">
            <v>0</v>
          </cell>
          <cell r="CC169">
            <v>0</v>
          </cell>
          <cell r="CD169" t="str">
            <v>M0000000</v>
          </cell>
          <cell r="CE169">
            <v>0</v>
          </cell>
          <cell r="CF169">
            <v>0</v>
          </cell>
        </row>
        <row r="170">
          <cell r="A170">
            <v>0</v>
          </cell>
          <cell r="B170">
            <v>0</v>
          </cell>
          <cell r="C170" t="str">
            <v xml:space="preserve">Provision de vivienda </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row>
        <row r="171">
          <cell r="A171">
            <v>0</v>
          </cell>
          <cell r="B171">
            <v>0</v>
          </cell>
          <cell r="C171" t="str">
            <v>Provision de vivienda p/ personal auxiliar de inspección</v>
          </cell>
          <cell r="D171" t="str">
            <v>mes</v>
          </cell>
          <cell r="E171">
            <v>0</v>
          </cell>
          <cell r="F171">
            <v>0</v>
          </cell>
          <cell r="G171">
            <v>0</v>
          </cell>
          <cell r="H171" t="str">
            <v>E0000000</v>
          </cell>
          <cell r="I171">
            <v>0</v>
          </cell>
          <cell r="J171" t="str">
            <v>E0000000</v>
          </cell>
          <cell r="K171">
            <v>0</v>
          </cell>
          <cell r="L171" t="str">
            <v>E0000000</v>
          </cell>
          <cell r="M171">
            <v>0</v>
          </cell>
          <cell r="N171" t="str">
            <v>E0000000</v>
          </cell>
          <cell r="O171">
            <v>0</v>
          </cell>
          <cell r="P171" t="str">
            <v>E0000000</v>
          </cell>
          <cell r="Q171">
            <v>0</v>
          </cell>
          <cell r="R171" t="str">
            <v>E0000000</v>
          </cell>
          <cell r="S171">
            <v>0</v>
          </cell>
          <cell r="T171" t="str">
            <v>E0000000</v>
          </cell>
          <cell r="U171">
            <v>0</v>
          </cell>
          <cell r="V171" t="str">
            <v>E0000000</v>
          </cell>
          <cell r="W171">
            <v>0</v>
          </cell>
          <cell r="X171" t="str">
            <v>E0000000</v>
          </cell>
          <cell r="Y171">
            <v>0</v>
          </cell>
          <cell r="Z171" t="str">
            <v>E0000000</v>
          </cell>
          <cell r="AA171">
            <v>0</v>
          </cell>
          <cell r="AB171" t="str">
            <v>E0000000</v>
          </cell>
          <cell r="AC171">
            <v>0</v>
          </cell>
          <cell r="AD171" t="str">
            <v>E0000000</v>
          </cell>
          <cell r="AE171">
            <v>0</v>
          </cell>
          <cell r="AF171" t="str">
            <v>E0000000</v>
          </cell>
          <cell r="AG171">
            <v>0</v>
          </cell>
          <cell r="AH171" t="str">
            <v>E0000000</v>
          </cell>
          <cell r="AI171">
            <v>0</v>
          </cell>
          <cell r="AJ171">
            <v>8</v>
          </cell>
          <cell r="AK171">
            <v>80</v>
          </cell>
          <cell r="AL171" t="str">
            <v>M0320010</v>
          </cell>
          <cell r="AM171">
            <v>0.13</v>
          </cell>
          <cell r="AN171">
            <v>30</v>
          </cell>
          <cell r="AO171">
            <v>0</v>
          </cell>
          <cell r="AP171">
            <v>0</v>
          </cell>
          <cell r="AQ171">
            <v>0</v>
          </cell>
          <cell r="AR171">
            <v>10</v>
          </cell>
          <cell r="AS171" t="str">
            <v>MCASA</v>
          </cell>
          <cell r="AT171">
            <v>1</v>
          </cell>
          <cell r="AU171">
            <v>0</v>
          </cell>
          <cell r="AV171" t="str">
            <v>MCASA1</v>
          </cell>
          <cell r="AW171">
            <v>1</v>
          </cell>
          <cell r="AX171">
            <v>50</v>
          </cell>
          <cell r="AY171" t="str">
            <v>M0000000</v>
          </cell>
          <cell r="AZ171">
            <v>0</v>
          </cell>
          <cell r="BA171">
            <v>0</v>
          </cell>
          <cell r="BB171" t="str">
            <v>M0000000</v>
          </cell>
          <cell r="BC171">
            <v>0</v>
          </cell>
          <cell r="BD171">
            <v>0</v>
          </cell>
          <cell r="BE171" t="str">
            <v>M0000000</v>
          </cell>
          <cell r="BF171">
            <v>0</v>
          </cell>
          <cell r="BG171">
            <v>0</v>
          </cell>
          <cell r="BH171" t="str">
            <v>M0000000</v>
          </cell>
          <cell r="BI171">
            <v>0</v>
          </cell>
          <cell r="BJ171">
            <v>0</v>
          </cell>
          <cell r="BK171" t="str">
            <v>M0000000</v>
          </cell>
          <cell r="BL171">
            <v>0</v>
          </cell>
          <cell r="BM171">
            <v>0</v>
          </cell>
          <cell r="BN171" t="str">
            <v>M0000000</v>
          </cell>
          <cell r="BO171">
            <v>0</v>
          </cell>
          <cell r="BP171">
            <v>0</v>
          </cell>
          <cell r="BQ171" t="str">
            <v>M0000000</v>
          </cell>
          <cell r="BR171">
            <v>0</v>
          </cell>
          <cell r="BS171">
            <v>0</v>
          </cell>
          <cell r="BT171" t="str">
            <v>M0000000</v>
          </cell>
          <cell r="BU171">
            <v>0</v>
          </cell>
          <cell r="BV171">
            <v>0</v>
          </cell>
          <cell r="BW171">
            <v>0</v>
          </cell>
          <cell r="BX171" t="str">
            <v>M0000000</v>
          </cell>
          <cell r="BY171">
            <v>0</v>
          </cell>
          <cell r="BZ171">
            <v>0</v>
          </cell>
          <cell r="CA171" t="str">
            <v>M0000000</v>
          </cell>
          <cell r="CB171">
            <v>0</v>
          </cell>
          <cell r="CC171">
            <v>0</v>
          </cell>
          <cell r="CD171" t="str">
            <v>M0000000</v>
          </cell>
          <cell r="CE171">
            <v>0</v>
          </cell>
          <cell r="CF171">
            <v>0</v>
          </cell>
        </row>
        <row r="172">
          <cell r="A172">
            <v>0</v>
          </cell>
          <cell r="B172">
            <v>0</v>
          </cell>
          <cell r="C172" t="str">
            <v>Retiro de Pretiles de Hormigón</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row>
        <row r="173">
          <cell r="A173">
            <v>0</v>
          </cell>
          <cell r="B173">
            <v>0</v>
          </cell>
          <cell r="C173" t="str">
            <v>Retiro de Pretiles de Hormigón</v>
          </cell>
          <cell r="D173" t="str">
            <v>Nº</v>
          </cell>
          <cell r="E173">
            <v>0</v>
          </cell>
          <cell r="F173">
            <v>0</v>
          </cell>
          <cell r="G173">
            <v>30</v>
          </cell>
          <cell r="H173" t="str">
            <v>E1903002</v>
          </cell>
          <cell r="I173">
            <v>1</v>
          </cell>
          <cell r="J173" t="str">
            <v>E0405163</v>
          </cell>
          <cell r="K173">
            <v>1</v>
          </cell>
          <cell r="L173" t="str">
            <v>E99000HM</v>
          </cell>
          <cell r="M173">
            <v>1</v>
          </cell>
          <cell r="N173" t="str">
            <v>E0000000</v>
          </cell>
          <cell r="O173">
            <v>0</v>
          </cell>
          <cell r="P173" t="str">
            <v>E0000000</v>
          </cell>
          <cell r="Q173">
            <v>0</v>
          </cell>
          <cell r="R173" t="str">
            <v>E0000000</v>
          </cell>
          <cell r="S173">
            <v>0</v>
          </cell>
          <cell r="T173" t="str">
            <v>E0000000</v>
          </cell>
          <cell r="U173">
            <v>0</v>
          </cell>
          <cell r="V173" t="str">
            <v>E0000000</v>
          </cell>
          <cell r="W173">
            <v>0</v>
          </cell>
          <cell r="X173" t="str">
            <v>E0000000</v>
          </cell>
          <cell r="Y173">
            <v>0</v>
          </cell>
          <cell r="Z173" t="str">
            <v>E0000000</v>
          </cell>
          <cell r="AA173">
            <v>0</v>
          </cell>
          <cell r="AB173" t="str">
            <v>E0000000</v>
          </cell>
          <cell r="AC173">
            <v>0</v>
          </cell>
          <cell r="AD173" t="str">
            <v>E0000000</v>
          </cell>
          <cell r="AE173">
            <v>0</v>
          </cell>
          <cell r="AF173" t="str">
            <v>E0000000</v>
          </cell>
          <cell r="AG173">
            <v>0</v>
          </cell>
          <cell r="AH173" t="str">
            <v>E0000000</v>
          </cell>
          <cell r="AI173">
            <v>0</v>
          </cell>
          <cell r="AJ173">
            <v>8</v>
          </cell>
          <cell r="AK173">
            <v>80</v>
          </cell>
          <cell r="AL173" t="str">
            <v>M0320010</v>
          </cell>
          <cell r="AM173">
            <v>0.13</v>
          </cell>
          <cell r="AN173">
            <v>30</v>
          </cell>
          <cell r="AO173">
            <v>1</v>
          </cell>
          <cell r="AP173">
            <v>2</v>
          </cell>
          <cell r="AQ173">
            <v>3</v>
          </cell>
          <cell r="AR173">
            <v>10</v>
          </cell>
          <cell r="AS173" t="str">
            <v>M0000000</v>
          </cell>
          <cell r="AT173">
            <v>0</v>
          </cell>
          <cell r="AU173">
            <v>0</v>
          </cell>
          <cell r="AV173" t="str">
            <v>M0000000</v>
          </cell>
          <cell r="AW173">
            <v>0</v>
          </cell>
          <cell r="AX173">
            <v>0</v>
          </cell>
          <cell r="AY173" t="str">
            <v>M0000000</v>
          </cell>
          <cell r="AZ173">
            <v>0</v>
          </cell>
          <cell r="BA173">
            <v>0</v>
          </cell>
          <cell r="BB173" t="str">
            <v>M0000000</v>
          </cell>
          <cell r="BC173">
            <v>0</v>
          </cell>
          <cell r="BD173">
            <v>0</v>
          </cell>
          <cell r="BE173" t="str">
            <v>M0000000</v>
          </cell>
          <cell r="BF173">
            <v>0</v>
          </cell>
          <cell r="BG173">
            <v>0</v>
          </cell>
          <cell r="BH173" t="str">
            <v>M0000000</v>
          </cell>
          <cell r="BI173">
            <v>0</v>
          </cell>
          <cell r="BJ173">
            <v>0</v>
          </cell>
          <cell r="BK173" t="str">
            <v>M0000000</v>
          </cell>
          <cell r="BL173">
            <v>0</v>
          </cell>
          <cell r="BM173">
            <v>0</v>
          </cell>
          <cell r="BN173" t="str">
            <v>M0000000</v>
          </cell>
          <cell r="BO173">
            <v>0</v>
          </cell>
          <cell r="BP173">
            <v>0</v>
          </cell>
          <cell r="BQ173" t="str">
            <v>M0000000</v>
          </cell>
          <cell r="BR173">
            <v>0</v>
          </cell>
          <cell r="BS173">
            <v>0</v>
          </cell>
          <cell r="BT173" t="str">
            <v>M0000000</v>
          </cell>
          <cell r="BU173">
            <v>0</v>
          </cell>
          <cell r="BV173">
            <v>0</v>
          </cell>
          <cell r="BW173">
            <v>0</v>
          </cell>
          <cell r="BX173" t="str">
            <v>M0000000</v>
          </cell>
          <cell r="BY173">
            <v>0</v>
          </cell>
          <cell r="BZ173">
            <v>0</v>
          </cell>
          <cell r="CA173" t="str">
            <v>M0000000</v>
          </cell>
          <cell r="CB173">
            <v>0</v>
          </cell>
          <cell r="CC173">
            <v>0</v>
          </cell>
          <cell r="CD173" t="str">
            <v>M0000000</v>
          </cell>
          <cell r="CE173">
            <v>0</v>
          </cell>
          <cell r="CF173">
            <v>0</v>
          </cell>
        </row>
        <row r="174">
          <cell r="A174">
            <v>0</v>
          </cell>
          <cell r="B174">
            <v>0</v>
          </cell>
          <cell r="C174" t="str">
            <v>Riegos</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row>
        <row r="175">
          <cell r="A175">
            <v>0</v>
          </cell>
          <cell r="B175">
            <v>0</v>
          </cell>
          <cell r="C175" t="str">
            <v>Riego de liga ER-1 a razón de 0.0005 m3/m2</v>
          </cell>
          <cell r="D175" t="str">
            <v>m2</v>
          </cell>
          <cell r="E175">
            <v>0</v>
          </cell>
          <cell r="F175">
            <v>0</v>
          </cell>
          <cell r="G175">
            <v>2500</v>
          </cell>
          <cell r="H175" t="str">
            <v>E0401008</v>
          </cell>
          <cell r="I175">
            <v>1</v>
          </cell>
          <cell r="J175" t="str">
            <v>E1101044</v>
          </cell>
          <cell r="K175">
            <v>1</v>
          </cell>
          <cell r="L175" t="str">
            <v>E6400008</v>
          </cell>
          <cell r="M175">
            <v>1</v>
          </cell>
          <cell r="N175" t="str">
            <v>E0000085</v>
          </cell>
          <cell r="O175">
            <v>1</v>
          </cell>
          <cell r="P175" t="str">
            <v>E99000HM</v>
          </cell>
          <cell r="Q175">
            <v>1</v>
          </cell>
          <cell r="R175" t="str">
            <v>E0000000</v>
          </cell>
          <cell r="S175">
            <v>0</v>
          </cell>
          <cell r="T175" t="str">
            <v>E0000000</v>
          </cell>
          <cell r="U175">
            <v>0</v>
          </cell>
          <cell r="V175" t="str">
            <v>E0000000</v>
          </cell>
          <cell r="W175">
            <v>0</v>
          </cell>
          <cell r="X175" t="str">
            <v>E0000000</v>
          </cell>
          <cell r="Y175">
            <v>0</v>
          </cell>
          <cell r="Z175" t="str">
            <v>E0000000</v>
          </cell>
          <cell r="AA175">
            <v>0</v>
          </cell>
          <cell r="AB175" t="str">
            <v>E0000000</v>
          </cell>
          <cell r="AC175">
            <v>0</v>
          </cell>
          <cell r="AD175" t="str">
            <v>E0000000</v>
          </cell>
          <cell r="AE175">
            <v>0</v>
          </cell>
          <cell r="AF175" t="str">
            <v>E0000000</v>
          </cell>
          <cell r="AG175">
            <v>0</v>
          </cell>
          <cell r="AH175" t="str">
            <v>E0000000</v>
          </cell>
          <cell r="AI175">
            <v>0</v>
          </cell>
          <cell r="AJ175">
            <v>8</v>
          </cell>
          <cell r="AK175">
            <v>80</v>
          </cell>
          <cell r="AL175" t="str">
            <v>M0320010</v>
          </cell>
          <cell r="AM175">
            <v>0.13</v>
          </cell>
          <cell r="AN175">
            <v>30</v>
          </cell>
          <cell r="AO175">
            <v>3</v>
          </cell>
          <cell r="AP175">
            <v>0</v>
          </cell>
          <cell r="AQ175">
            <v>2</v>
          </cell>
          <cell r="AR175">
            <v>10</v>
          </cell>
          <cell r="AS175" t="str">
            <v>M0310320</v>
          </cell>
          <cell r="AT175">
            <v>1.5E-3</v>
          </cell>
          <cell r="AU175">
            <v>10</v>
          </cell>
          <cell r="AV175" t="str">
            <v>M0000000</v>
          </cell>
          <cell r="AW175">
            <v>0</v>
          </cell>
          <cell r="AX175">
            <v>0</v>
          </cell>
          <cell r="AY175" t="str">
            <v>M0000000</v>
          </cell>
          <cell r="AZ175">
            <v>0</v>
          </cell>
          <cell r="BA175">
            <v>0</v>
          </cell>
          <cell r="BB175" t="str">
            <v>M0000000</v>
          </cell>
          <cell r="BC175">
            <v>0</v>
          </cell>
          <cell r="BD175">
            <v>0</v>
          </cell>
          <cell r="BE175" t="str">
            <v>M0000000</v>
          </cell>
          <cell r="BF175">
            <v>0</v>
          </cell>
          <cell r="BG175">
            <v>0</v>
          </cell>
          <cell r="BH175" t="str">
            <v>M0000000</v>
          </cell>
          <cell r="BI175">
            <v>0</v>
          </cell>
          <cell r="BJ175">
            <v>0</v>
          </cell>
          <cell r="BK175" t="str">
            <v>M0000000</v>
          </cell>
          <cell r="BL175">
            <v>0</v>
          </cell>
          <cell r="BM175">
            <v>0</v>
          </cell>
          <cell r="BN175" t="str">
            <v>M0000000</v>
          </cell>
          <cell r="BO175">
            <v>0</v>
          </cell>
          <cell r="BP175">
            <v>0</v>
          </cell>
          <cell r="BQ175" t="str">
            <v>M0000000</v>
          </cell>
          <cell r="BR175">
            <v>0</v>
          </cell>
          <cell r="BS175">
            <v>0</v>
          </cell>
          <cell r="BT175" t="str">
            <v>M0000000</v>
          </cell>
          <cell r="BU175">
            <v>0</v>
          </cell>
          <cell r="BV175">
            <v>0</v>
          </cell>
          <cell r="BW175">
            <v>0</v>
          </cell>
          <cell r="BX175" t="str">
            <v>M0000000</v>
          </cell>
          <cell r="BY175">
            <v>0</v>
          </cell>
          <cell r="BZ175">
            <v>0</v>
          </cell>
          <cell r="CA175" t="str">
            <v>M0000000</v>
          </cell>
          <cell r="CB175">
            <v>0</v>
          </cell>
          <cell r="CC175">
            <v>0</v>
          </cell>
          <cell r="CD175" t="str">
            <v>M0000000</v>
          </cell>
          <cell r="CE175">
            <v>0</v>
          </cell>
          <cell r="CF175">
            <v>0</v>
          </cell>
        </row>
        <row r="176">
          <cell r="A176">
            <v>0</v>
          </cell>
          <cell r="B176">
            <v>0</v>
          </cell>
          <cell r="C176" t="str">
            <v>Imprimación con material bituminoso c/EM 0.0015 m3/m2</v>
          </cell>
          <cell r="D176" t="str">
            <v>m2</v>
          </cell>
          <cell r="E176">
            <v>0</v>
          </cell>
          <cell r="F176">
            <v>0</v>
          </cell>
          <cell r="G176">
            <v>3000</v>
          </cell>
          <cell r="H176" t="str">
            <v>E0401008</v>
          </cell>
          <cell r="I176">
            <v>1</v>
          </cell>
          <cell r="J176" t="str">
            <v>E1101044</v>
          </cell>
          <cell r="K176">
            <v>1</v>
          </cell>
          <cell r="L176" t="str">
            <v>E6400008</v>
          </cell>
          <cell r="M176">
            <v>1</v>
          </cell>
          <cell r="N176" t="str">
            <v>E99000HM</v>
          </cell>
          <cell r="O176">
            <v>1</v>
          </cell>
          <cell r="P176" t="str">
            <v>E0000000</v>
          </cell>
          <cell r="Q176">
            <v>0</v>
          </cell>
          <cell r="R176" t="str">
            <v>E0000000</v>
          </cell>
          <cell r="S176">
            <v>0</v>
          </cell>
          <cell r="T176" t="str">
            <v>E0000000</v>
          </cell>
          <cell r="U176">
            <v>0</v>
          </cell>
          <cell r="V176" t="str">
            <v>E0000000</v>
          </cell>
          <cell r="W176">
            <v>0</v>
          </cell>
          <cell r="X176" t="str">
            <v>E0000000</v>
          </cell>
          <cell r="Y176">
            <v>0</v>
          </cell>
          <cell r="Z176" t="str">
            <v>E0000000</v>
          </cell>
          <cell r="AA176">
            <v>0</v>
          </cell>
          <cell r="AB176" t="str">
            <v>E0000000</v>
          </cell>
          <cell r="AC176">
            <v>0</v>
          </cell>
          <cell r="AD176" t="str">
            <v>E0000000</v>
          </cell>
          <cell r="AE176">
            <v>0</v>
          </cell>
          <cell r="AF176" t="str">
            <v>E0000000</v>
          </cell>
          <cell r="AG176">
            <v>0</v>
          </cell>
          <cell r="AH176" t="str">
            <v>E0000000</v>
          </cell>
          <cell r="AI176">
            <v>0</v>
          </cell>
          <cell r="AJ176">
            <v>8</v>
          </cell>
          <cell r="AK176">
            <v>80</v>
          </cell>
          <cell r="AL176" t="str">
            <v>M0320010</v>
          </cell>
          <cell r="AM176">
            <v>0.13</v>
          </cell>
          <cell r="AN176">
            <v>30</v>
          </cell>
          <cell r="AO176">
            <v>2</v>
          </cell>
          <cell r="AP176">
            <v>0</v>
          </cell>
          <cell r="AQ176">
            <v>0</v>
          </cell>
          <cell r="AR176">
            <v>10</v>
          </cell>
          <cell r="AS176" t="str">
            <v>M0310214</v>
          </cell>
          <cell r="AT176">
            <v>5.0000000000000001E-4</v>
          </cell>
          <cell r="AU176">
            <v>10</v>
          </cell>
          <cell r="AV176" t="str">
            <v>M0000000</v>
          </cell>
          <cell r="AW176">
            <v>0</v>
          </cell>
          <cell r="AX176">
            <v>0</v>
          </cell>
          <cell r="AY176" t="str">
            <v>M0000000</v>
          </cell>
          <cell r="AZ176">
            <v>0</v>
          </cell>
          <cell r="BA176">
            <v>0</v>
          </cell>
          <cell r="BB176" t="str">
            <v>M0000000</v>
          </cell>
          <cell r="BC176">
            <v>0</v>
          </cell>
          <cell r="BD176">
            <v>0</v>
          </cell>
          <cell r="BE176" t="str">
            <v>M0000000</v>
          </cell>
          <cell r="BF176">
            <v>0</v>
          </cell>
          <cell r="BG176">
            <v>0</v>
          </cell>
          <cell r="BH176" t="str">
            <v>M0000000</v>
          </cell>
          <cell r="BI176">
            <v>0</v>
          </cell>
          <cell r="BJ176">
            <v>0</v>
          </cell>
          <cell r="BK176" t="str">
            <v>M0000000</v>
          </cell>
          <cell r="BL176">
            <v>0</v>
          </cell>
          <cell r="BM176">
            <v>0</v>
          </cell>
          <cell r="BN176" t="str">
            <v>M0000000</v>
          </cell>
          <cell r="BO176">
            <v>0</v>
          </cell>
          <cell r="BP176">
            <v>0</v>
          </cell>
          <cell r="BQ176" t="str">
            <v>M0000000</v>
          </cell>
          <cell r="BR176">
            <v>0</v>
          </cell>
          <cell r="BS176">
            <v>0</v>
          </cell>
          <cell r="BT176" t="str">
            <v>M0000000</v>
          </cell>
          <cell r="BU176">
            <v>0</v>
          </cell>
          <cell r="BV176">
            <v>0</v>
          </cell>
          <cell r="BW176">
            <v>0</v>
          </cell>
          <cell r="BX176" t="str">
            <v>M0000000</v>
          </cell>
          <cell r="BY176">
            <v>0</v>
          </cell>
          <cell r="BZ176">
            <v>0</v>
          </cell>
          <cell r="CA176" t="str">
            <v>M0000000</v>
          </cell>
          <cell r="CB176">
            <v>0</v>
          </cell>
          <cell r="CC176">
            <v>0</v>
          </cell>
          <cell r="CD176" t="str">
            <v>M0000000</v>
          </cell>
          <cell r="CE176">
            <v>0</v>
          </cell>
          <cell r="CF176">
            <v>0</v>
          </cell>
        </row>
        <row r="177">
          <cell r="A177">
            <v>0</v>
          </cell>
          <cell r="B177">
            <v>0</v>
          </cell>
          <cell r="C177" t="str">
            <v>Ejecución de Riegos Asfálticos</v>
          </cell>
          <cell r="D177" t="str">
            <v>tn</v>
          </cell>
          <cell r="E177">
            <v>0</v>
          </cell>
          <cell r="F177">
            <v>0</v>
          </cell>
          <cell r="G177">
            <v>1.3</v>
          </cell>
          <cell r="H177" t="str">
            <v>E0401008</v>
          </cell>
          <cell r="I177">
            <v>1</v>
          </cell>
          <cell r="J177" t="str">
            <v>E1101044</v>
          </cell>
          <cell r="K177">
            <v>1</v>
          </cell>
          <cell r="L177" t="str">
            <v>E6400008</v>
          </cell>
          <cell r="M177">
            <v>1</v>
          </cell>
          <cell r="N177" t="str">
            <v>E99000HM</v>
          </cell>
          <cell r="O177">
            <v>1</v>
          </cell>
          <cell r="P177" t="str">
            <v>E0000000</v>
          </cell>
          <cell r="Q177">
            <v>0</v>
          </cell>
          <cell r="R177" t="str">
            <v>E0000000</v>
          </cell>
          <cell r="S177">
            <v>0</v>
          </cell>
          <cell r="T177" t="str">
            <v>E0000000</v>
          </cell>
          <cell r="U177">
            <v>0</v>
          </cell>
          <cell r="V177" t="str">
            <v>E0000000</v>
          </cell>
          <cell r="W177">
            <v>0</v>
          </cell>
          <cell r="X177" t="str">
            <v>E0000000</v>
          </cell>
          <cell r="Y177">
            <v>0</v>
          </cell>
          <cell r="Z177" t="str">
            <v>E0000000</v>
          </cell>
          <cell r="AA177">
            <v>0</v>
          </cell>
          <cell r="AB177" t="str">
            <v>E0000000</v>
          </cell>
          <cell r="AC177">
            <v>0</v>
          </cell>
          <cell r="AD177" t="str">
            <v>E0000000</v>
          </cell>
          <cell r="AE177">
            <v>0</v>
          </cell>
          <cell r="AF177" t="str">
            <v>E0000000</v>
          </cell>
          <cell r="AG177">
            <v>0</v>
          </cell>
          <cell r="AH177" t="str">
            <v>E0000000</v>
          </cell>
          <cell r="AI177">
            <v>0</v>
          </cell>
          <cell r="AJ177">
            <v>8</v>
          </cell>
          <cell r="AK177">
            <v>80</v>
          </cell>
          <cell r="AL177" t="str">
            <v>M0320010</v>
          </cell>
          <cell r="AM177">
            <v>0.13</v>
          </cell>
          <cell r="AN177">
            <v>30</v>
          </cell>
          <cell r="AO177">
            <v>2</v>
          </cell>
          <cell r="AP177">
            <v>0</v>
          </cell>
          <cell r="AQ177">
            <v>4</v>
          </cell>
          <cell r="AR177">
            <v>10</v>
          </cell>
          <cell r="AS177" t="str">
            <v>M0310214</v>
          </cell>
          <cell r="AT177">
            <v>1</v>
          </cell>
          <cell r="AU177">
            <v>5</v>
          </cell>
          <cell r="AV177" t="str">
            <v>M0000000</v>
          </cell>
          <cell r="AW177">
            <v>0</v>
          </cell>
          <cell r="AX177">
            <v>0</v>
          </cell>
          <cell r="AY177" t="str">
            <v>M0000000</v>
          </cell>
          <cell r="AZ177">
            <v>0</v>
          </cell>
          <cell r="BA177">
            <v>0</v>
          </cell>
          <cell r="BB177" t="str">
            <v>M0000000</v>
          </cell>
          <cell r="BC177">
            <v>0</v>
          </cell>
          <cell r="BD177">
            <v>0</v>
          </cell>
          <cell r="BE177" t="str">
            <v>M0000000</v>
          </cell>
          <cell r="BF177">
            <v>0</v>
          </cell>
          <cell r="BG177">
            <v>0</v>
          </cell>
          <cell r="BH177" t="str">
            <v>M0000000</v>
          </cell>
          <cell r="BI177">
            <v>0</v>
          </cell>
          <cell r="BJ177">
            <v>0</v>
          </cell>
          <cell r="BK177" t="str">
            <v>M0000000</v>
          </cell>
          <cell r="BL177">
            <v>0</v>
          </cell>
          <cell r="BM177">
            <v>0</v>
          </cell>
          <cell r="BN177" t="str">
            <v>M0000000</v>
          </cell>
          <cell r="BO177">
            <v>0</v>
          </cell>
          <cell r="BP177">
            <v>0</v>
          </cell>
          <cell r="BQ177" t="str">
            <v>M0000000</v>
          </cell>
          <cell r="BR177">
            <v>0</v>
          </cell>
          <cell r="BS177">
            <v>0</v>
          </cell>
          <cell r="BT177" t="str">
            <v>M0000000</v>
          </cell>
          <cell r="BU177">
            <v>0</v>
          </cell>
          <cell r="BV177">
            <v>0</v>
          </cell>
          <cell r="BW177">
            <v>0</v>
          </cell>
          <cell r="BX177" t="str">
            <v>M0000000</v>
          </cell>
          <cell r="BY177">
            <v>0</v>
          </cell>
          <cell r="BZ177">
            <v>0</v>
          </cell>
          <cell r="CA177" t="str">
            <v>M0000000</v>
          </cell>
          <cell r="CB177">
            <v>0</v>
          </cell>
          <cell r="CC177">
            <v>0</v>
          </cell>
          <cell r="CD177" t="str">
            <v>M0000000</v>
          </cell>
          <cell r="CE177">
            <v>0</v>
          </cell>
          <cell r="CF177">
            <v>0</v>
          </cell>
        </row>
        <row r="178">
          <cell r="A178">
            <v>0</v>
          </cell>
          <cell r="B178">
            <v>0</v>
          </cell>
          <cell r="C178" t="str">
            <v>Riego de Imprimación</v>
          </cell>
          <cell r="D178" t="str">
            <v>m3</v>
          </cell>
          <cell r="E178">
            <v>0</v>
          </cell>
          <cell r="F178">
            <v>0</v>
          </cell>
          <cell r="G178">
            <v>12</v>
          </cell>
          <cell r="H178" t="str">
            <v>E0401008</v>
          </cell>
          <cell r="I178">
            <v>1</v>
          </cell>
          <cell r="J178" t="str">
            <v>E1101044</v>
          </cell>
          <cell r="K178">
            <v>1</v>
          </cell>
          <cell r="L178" t="str">
            <v>E6400008</v>
          </cell>
          <cell r="M178">
            <v>1</v>
          </cell>
          <cell r="N178" t="str">
            <v>E99000HM</v>
          </cell>
          <cell r="O178">
            <v>1</v>
          </cell>
          <cell r="P178" t="str">
            <v>E0000000</v>
          </cell>
          <cell r="Q178">
            <v>0</v>
          </cell>
          <cell r="R178" t="str">
            <v>E0000000</v>
          </cell>
          <cell r="S178">
            <v>0</v>
          </cell>
          <cell r="T178" t="str">
            <v>E0000000</v>
          </cell>
          <cell r="U178">
            <v>0</v>
          </cell>
          <cell r="V178" t="str">
            <v>E0000000</v>
          </cell>
          <cell r="W178">
            <v>0</v>
          </cell>
          <cell r="X178" t="str">
            <v>E0000000</v>
          </cell>
          <cell r="Y178">
            <v>0</v>
          </cell>
          <cell r="Z178" t="str">
            <v>E0000000</v>
          </cell>
          <cell r="AA178">
            <v>0</v>
          </cell>
          <cell r="AB178" t="str">
            <v>E0000000</v>
          </cell>
          <cell r="AC178">
            <v>0</v>
          </cell>
          <cell r="AD178" t="str">
            <v>E0000000</v>
          </cell>
          <cell r="AE178">
            <v>0</v>
          </cell>
          <cell r="AF178" t="str">
            <v>E0000000</v>
          </cell>
          <cell r="AG178">
            <v>0</v>
          </cell>
          <cell r="AH178" t="str">
            <v>E0000000</v>
          </cell>
          <cell r="AI178">
            <v>0</v>
          </cell>
          <cell r="AJ178">
            <v>8</v>
          </cell>
          <cell r="AK178">
            <v>80</v>
          </cell>
          <cell r="AL178" t="str">
            <v>M0320010</v>
          </cell>
          <cell r="AM178">
            <v>0.13</v>
          </cell>
          <cell r="AN178">
            <v>30</v>
          </cell>
          <cell r="AO178">
            <v>2</v>
          </cell>
          <cell r="AP178">
            <v>0</v>
          </cell>
          <cell r="AQ178">
            <v>2</v>
          </cell>
          <cell r="AR178">
            <v>10</v>
          </cell>
          <cell r="AS178" t="str">
            <v>M0310320</v>
          </cell>
          <cell r="AT178">
            <v>1</v>
          </cell>
          <cell r="AU178">
            <v>5</v>
          </cell>
          <cell r="AV178" t="str">
            <v>M0000000</v>
          </cell>
          <cell r="AW178">
            <v>0</v>
          </cell>
          <cell r="AX178">
            <v>0</v>
          </cell>
          <cell r="AY178" t="str">
            <v>M0000000</v>
          </cell>
          <cell r="AZ178">
            <v>0</v>
          </cell>
          <cell r="BA178">
            <v>0</v>
          </cell>
          <cell r="BB178" t="str">
            <v>M0000000</v>
          </cell>
          <cell r="BC178">
            <v>0</v>
          </cell>
          <cell r="BD178">
            <v>0</v>
          </cell>
          <cell r="BE178" t="str">
            <v>M0000000</v>
          </cell>
          <cell r="BF178">
            <v>0</v>
          </cell>
          <cell r="BG178">
            <v>0</v>
          </cell>
          <cell r="BH178" t="str">
            <v>M0000000</v>
          </cell>
          <cell r="BI178">
            <v>0</v>
          </cell>
          <cell r="BJ178">
            <v>0</v>
          </cell>
          <cell r="BK178" t="str">
            <v>M0000000</v>
          </cell>
          <cell r="BL178">
            <v>0</v>
          </cell>
          <cell r="BM178">
            <v>0</v>
          </cell>
          <cell r="BN178" t="str">
            <v>M0000000</v>
          </cell>
          <cell r="BO178">
            <v>0</v>
          </cell>
          <cell r="BP178">
            <v>0</v>
          </cell>
          <cell r="BQ178" t="str">
            <v>M0000000</v>
          </cell>
          <cell r="BR178">
            <v>0</v>
          </cell>
          <cell r="BS178">
            <v>0</v>
          </cell>
          <cell r="BT178" t="str">
            <v>M0000000</v>
          </cell>
          <cell r="BU178">
            <v>0</v>
          </cell>
          <cell r="BV178">
            <v>0</v>
          </cell>
          <cell r="BW178">
            <v>0</v>
          </cell>
          <cell r="BX178" t="str">
            <v>M0000000</v>
          </cell>
          <cell r="BY178">
            <v>0</v>
          </cell>
          <cell r="BZ178">
            <v>0</v>
          </cell>
          <cell r="CA178" t="str">
            <v>M0000000</v>
          </cell>
          <cell r="CB178">
            <v>0</v>
          </cell>
          <cell r="CC178">
            <v>0</v>
          </cell>
          <cell r="CD178" t="str">
            <v>M0000000</v>
          </cell>
          <cell r="CE178">
            <v>0</v>
          </cell>
          <cell r="CF178">
            <v>0</v>
          </cell>
        </row>
        <row r="179">
          <cell r="A179">
            <v>0</v>
          </cell>
          <cell r="B179">
            <v>0</v>
          </cell>
          <cell r="C179" t="str">
            <v>Riego de Liga</v>
          </cell>
          <cell r="D179" t="str">
            <v>m3</v>
          </cell>
          <cell r="E179">
            <v>0</v>
          </cell>
          <cell r="F179">
            <v>0</v>
          </cell>
          <cell r="G179">
            <v>3</v>
          </cell>
          <cell r="H179" t="str">
            <v>E0401008</v>
          </cell>
          <cell r="I179">
            <v>1</v>
          </cell>
          <cell r="J179" t="str">
            <v>E1101044</v>
          </cell>
          <cell r="K179">
            <v>1</v>
          </cell>
          <cell r="L179" t="str">
            <v>E6400008</v>
          </cell>
          <cell r="M179">
            <v>1</v>
          </cell>
          <cell r="N179" t="str">
            <v>E99000HM</v>
          </cell>
          <cell r="O179">
            <v>1</v>
          </cell>
          <cell r="P179" t="str">
            <v>E0000000</v>
          </cell>
          <cell r="Q179">
            <v>0</v>
          </cell>
          <cell r="R179" t="str">
            <v>E0000000</v>
          </cell>
          <cell r="S179">
            <v>0</v>
          </cell>
          <cell r="T179" t="str">
            <v>E0000000</v>
          </cell>
          <cell r="U179">
            <v>0</v>
          </cell>
          <cell r="V179" t="str">
            <v>E0000000</v>
          </cell>
          <cell r="W179">
            <v>0</v>
          </cell>
          <cell r="X179" t="str">
            <v>E0000000</v>
          </cell>
          <cell r="Y179">
            <v>0</v>
          </cell>
          <cell r="Z179" t="str">
            <v>E0000000</v>
          </cell>
          <cell r="AA179">
            <v>0</v>
          </cell>
          <cell r="AB179" t="str">
            <v>E0000000</v>
          </cell>
          <cell r="AC179">
            <v>0</v>
          </cell>
          <cell r="AD179" t="str">
            <v>E0000000</v>
          </cell>
          <cell r="AE179">
            <v>0</v>
          </cell>
          <cell r="AF179" t="str">
            <v>E0000000</v>
          </cell>
          <cell r="AG179">
            <v>0</v>
          </cell>
          <cell r="AH179" t="str">
            <v>E0000000</v>
          </cell>
          <cell r="AI179">
            <v>0</v>
          </cell>
          <cell r="AJ179">
            <v>8</v>
          </cell>
          <cell r="AK179">
            <v>80</v>
          </cell>
          <cell r="AL179" t="str">
            <v>M0320010</v>
          </cell>
          <cell r="AM179">
            <v>0.13</v>
          </cell>
          <cell r="AN179">
            <v>30</v>
          </cell>
          <cell r="AO179">
            <v>2</v>
          </cell>
          <cell r="AP179">
            <v>0</v>
          </cell>
          <cell r="AQ179">
            <v>2</v>
          </cell>
          <cell r="AR179">
            <v>10</v>
          </cell>
          <cell r="AS179" t="str">
            <v>M0310214</v>
          </cell>
          <cell r="AT179">
            <v>1</v>
          </cell>
          <cell r="AU179">
            <v>5</v>
          </cell>
          <cell r="AV179" t="str">
            <v>M0000000</v>
          </cell>
          <cell r="AW179">
            <v>0</v>
          </cell>
          <cell r="AX179">
            <v>0</v>
          </cell>
          <cell r="AY179" t="str">
            <v>M0000000</v>
          </cell>
          <cell r="AZ179">
            <v>0</v>
          </cell>
          <cell r="BA179">
            <v>0</v>
          </cell>
          <cell r="BB179" t="str">
            <v>M0000000</v>
          </cell>
          <cell r="BC179">
            <v>0</v>
          </cell>
          <cell r="BD179">
            <v>0</v>
          </cell>
          <cell r="BE179" t="str">
            <v>M0000000</v>
          </cell>
          <cell r="BF179">
            <v>0</v>
          </cell>
          <cell r="BG179">
            <v>0</v>
          </cell>
          <cell r="BH179" t="str">
            <v>M0000000</v>
          </cell>
          <cell r="BI179">
            <v>0</v>
          </cell>
          <cell r="BJ179">
            <v>0</v>
          </cell>
          <cell r="BK179" t="str">
            <v>M0000000</v>
          </cell>
          <cell r="BL179">
            <v>0</v>
          </cell>
          <cell r="BM179">
            <v>0</v>
          </cell>
          <cell r="BN179" t="str">
            <v>M0000000</v>
          </cell>
          <cell r="BO179">
            <v>0</v>
          </cell>
          <cell r="BP179">
            <v>0</v>
          </cell>
          <cell r="BQ179" t="str">
            <v>M0000000</v>
          </cell>
          <cell r="BR179">
            <v>0</v>
          </cell>
          <cell r="BS179">
            <v>0</v>
          </cell>
          <cell r="BT179" t="str">
            <v>M0000000</v>
          </cell>
          <cell r="BU179">
            <v>0</v>
          </cell>
          <cell r="BV179">
            <v>0</v>
          </cell>
          <cell r="BW179">
            <v>0</v>
          </cell>
          <cell r="BX179" t="str">
            <v>M0000000</v>
          </cell>
          <cell r="BY179">
            <v>0</v>
          </cell>
          <cell r="BZ179">
            <v>0</v>
          </cell>
          <cell r="CA179" t="str">
            <v>M0000000</v>
          </cell>
          <cell r="CB179">
            <v>0</v>
          </cell>
          <cell r="CC179">
            <v>0</v>
          </cell>
          <cell r="CD179" t="str">
            <v>M0000000</v>
          </cell>
          <cell r="CE179">
            <v>0</v>
          </cell>
          <cell r="CF179">
            <v>0</v>
          </cell>
        </row>
        <row r="180">
          <cell r="A180">
            <v>0</v>
          </cell>
          <cell r="B180">
            <v>0</v>
          </cell>
          <cell r="C180" t="str">
            <v>Sellado de Fisuras</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row>
        <row r="181">
          <cell r="A181">
            <v>163</v>
          </cell>
          <cell r="B181" t="str">
            <v>41.1</v>
          </cell>
          <cell r="C181" t="str">
            <v>Sellado tipo puente de grietas y fisuras</v>
          </cell>
          <cell r="D181" t="str">
            <v>ml</v>
          </cell>
          <cell r="E181">
            <v>0</v>
          </cell>
          <cell r="F181">
            <v>0</v>
          </cell>
          <cell r="G181">
            <v>550</v>
          </cell>
          <cell r="H181" t="str">
            <v>E0202029</v>
          </cell>
          <cell r="I181">
            <v>1</v>
          </cell>
          <cell r="J181" t="str">
            <v>E3001001</v>
          </cell>
          <cell r="K181">
            <v>1</v>
          </cell>
          <cell r="L181">
            <v>40050013</v>
          </cell>
          <cell r="M181">
            <v>1</v>
          </cell>
          <cell r="N181" t="str">
            <v>E99000HM</v>
          </cell>
          <cell r="O181">
            <v>1</v>
          </cell>
          <cell r="P181" t="str">
            <v>E0000000</v>
          </cell>
          <cell r="Q181">
            <v>0</v>
          </cell>
          <cell r="R181" t="str">
            <v>E0000000</v>
          </cell>
          <cell r="S181">
            <v>0</v>
          </cell>
          <cell r="T181" t="str">
            <v>E0000000</v>
          </cell>
          <cell r="U181">
            <v>0</v>
          </cell>
          <cell r="V181" t="str">
            <v>E0000000</v>
          </cell>
          <cell r="W181">
            <v>0</v>
          </cell>
          <cell r="X181" t="str">
            <v>E0000000</v>
          </cell>
          <cell r="Y181">
            <v>0</v>
          </cell>
          <cell r="Z181" t="str">
            <v>E0000000</v>
          </cell>
          <cell r="AA181">
            <v>0</v>
          </cell>
          <cell r="AB181" t="str">
            <v>E0000000</v>
          </cell>
          <cell r="AC181">
            <v>0</v>
          </cell>
          <cell r="AD181" t="str">
            <v>E0000000</v>
          </cell>
          <cell r="AE181">
            <v>0</v>
          </cell>
          <cell r="AF181" t="str">
            <v>E0000000</v>
          </cell>
          <cell r="AG181">
            <v>0</v>
          </cell>
          <cell r="AH181" t="str">
            <v>E0000000</v>
          </cell>
          <cell r="AI181">
            <v>0</v>
          </cell>
          <cell r="AJ181">
            <v>8</v>
          </cell>
          <cell r="AK181">
            <v>80</v>
          </cell>
          <cell r="AL181" t="str">
            <v>M0320010</v>
          </cell>
          <cell r="AM181">
            <v>0.13</v>
          </cell>
          <cell r="AN181">
            <v>30</v>
          </cell>
          <cell r="AO181">
            <v>1</v>
          </cell>
          <cell r="AP181">
            <v>1</v>
          </cell>
          <cell r="AQ181">
            <v>3</v>
          </cell>
          <cell r="AR181">
            <v>10</v>
          </cell>
          <cell r="AS181" t="str">
            <v>M0740010</v>
          </cell>
          <cell r="AT181">
            <v>0.12</v>
          </cell>
          <cell r="AU181">
            <v>10</v>
          </cell>
          <cell r="AV181" t="str">
            <v>M0000000</v>
          </cell>
          <cell r="AW181">
            <v>0</v>
          </cell>
          <cell r="AX181">
            <v>0</v>
          </cell>
          <cell r="AY181" t="str">
            <v>M0000000</v>
          </cell>
          <cell r="AZ181">
            <v>0</v>
          </cell>
          <cell r="BA181">
            <v>0</v>
          </cell>
          <cell r="BB181" t="str">
            <v>M0000000</v>
          </cell>
          <cell r="BC181">
            <v>0</v>
          </cell>
          <cell r="BD181">
            <v>0</v>
          </cell>
          <cell r="BE181" t="str">
            <v>M0000000</v>
          </cell>
          <cell r="BF181">
            <v>0</v>
          </cell>
          <cell r="BG181">
            <v>0</v>
          </cell>
          <cell r="BH181" t="str">
            <v>M0000000</v>
          </cell>
          <cell r="BI181">
            <v>0</v>
          </cell>
          <cell r="BJ181">
            <v>0</v>
          </cell>
          <cell r="BK181" t="str">
            <v>M0000000</v>
          </cell>
          <cell r="BL181">
            <v>0</v>
          </cell>
          <cell r="BM181">
            <v>0</v>
          </cell>
          <cell r="BN181" t="str">
            <v>M0000000</v>
          </cell>
          <cell r="BO181">
            <v>0</v>
          </cell>
          <cell r="BP181">
            <v>0</v>
          </cell>
          <cell r="BQ181" t="str">
            <v>M0000000</v>
          </cell>
          <cell r="BR181">
            <v>0</v>
          </cell>
          <cell r="BS181">
            <v>0</v>
          </cell>
          <cell r="BT181" t="str">
            <v>M0000000</v>
          </cell>
          <cell r="BU181">
            <v>0</v>
          </cell>
          <cell r="BV181">
            <v>0</v>
          </cell>
          <cell r="BW181">
            <v>0</v>
          </cell>
          <cell r="BX181" t="str">
            <v>M0000000</v>
          </cell>
          <cell r="BY181">
            <v>0</v>
          </cell>
          <cell r="BZ181">
            <v>0</v>
          </cell>
          <cell r="CA181" t="str">
            <v>M0000000</v>
          </cell>
          <cell r="CB181">
            <v>0</v>
          </cell>
          <cell r="CC181">
            <v>0</v>
          </cell>
          <cell r="CD181" t="str">
            <v>M0000000</v>
          </cell>
          <cell r="CE181">
            <v>0</v>
          </cell>
          <cell r="CF181">
            <v>0</v>
          </cell>
        </row>
        <row r="182">
          <cell r="A182">
            <v>0</v>
          </cell>
          <cell r="B182">
            <v>0</v>
          </cell>
          <cell r="C182" t="str">
            <v>Sellado de Fisuras con Asfalto Polimerizado</v>
          </cell>
          <cell r="D182" t="str">
            <v>m</v>
          </cell>
          <cell r="E182">
            <v>0</v>
          </cell>
          <cell r="F182">
            <v>0</v>
          </cell>
          <cell r="G182">
            <v>600</v>
          </cell>
          <cell r="H182" t="str">
            <v>E0202029</v>
          </cell>
          <cell r="I182">
            <v>1</v>
          </cell>
          <cell r="J182" t="str">
            <v>E3001001</v>
          </cell>
          <cell r="K182">
            <v>1</v>
          </cell>
          <cell r="L182" t="str">
            <v>E1101044</v>
          </cell>
          <cell r="M182">
            <v>1</v>
          </cell>
          <cell r="N182" t="str">
            <v>E0000085</v>
          </cell>
          <cell r="O182">
            <v>1</v>
          </cell>
          <cell r="P182" t="str">
            <v>E99000HM</v>
          </cell>
          <cell r="Q182">
            <v>1</v>
          </cell>
          <cell r="R182" t="str">
            <v>E0000000</v>
          </cell>
          <cell r="S182">
            <v>0</v>
          </cell>
          <cell r="T182" t="str">
            <v>E0000000</v>
          </cell>
          <cell r="U182">
            <v>0</v>
          </cell>
          <cell r="V182" t="str">
            <v>E0000000</v>
          </cell>
          <cell r="W182">
            <v>0</v>
          </cell>
          <cell r="X182" t="str">
            <v>E0000000</v>
          </cell>
          <cell r="Y182">
            <v>0</v>
          </cell>
          <cell r="Z182" t="str">
            <v>E0000000</v>
          </cell>
          <cell r="AA182">
            <v>0</v>
          </cell>
          <cell r="AB182" t="str">
            <v>E0000000</v>
          </cell>
          <cell r="AC182">
            <v>0</v>
          </cell>
          <cell r="AD182" t="str">
            <v>E0000000</v>
          </cell>
          <cell r="AE182">
            <v>0</v>
          </cell>
          <cell r="AF182" t="str">
            <v>E0000000</v>
          </cell>
          <cell r="AG182">
            <v>0</v>
          </cell>
          <cell r="AH182" t="str">
            <v>E0000000</v>
          </cell>
          <cell r="AI182">
            <v>0</v>
          </cell>
          <cell r="AJ182">
            <v>8</v>
          </cell>
          <cell r="AK182">
            <v>80</v>
          </cell>
          <cell r="AL182" t="str">
            <v>M0320010</v>
          </cell>
          <cell r="AM182">
            <v>0.13</v>
          </cell>
          <cell r="AN182">
            <v>30</v>
          </cell>
          <cell r="AO182">
            <v>2</v>
          </cell>
          <cell r="AP182">
            <v>0</v>
          </cell>
          <cell r="AQ182">
            <v>4</v>
          </cell>
          <cell r="AR182">
            <v>10</v>
          </cell>
          <cell r="AS182" t="str">
            <v>M0740010</v>
          </cell>
          <cell r="AT182">
            <v>0.12</v>
          </cell>
          <cell r="AU182">
            <v>5</v>
          </cell>
          <cell r="AV182" t="str">
            <v>M0000000</v>
          </cell>
          <cell r="AW182">
            <v>0</v>
          </cell>
          <cell r="AX182">
            <v>0</v>
          </cell>
          <cell r="AY182" t="str">
            <v>M0000000</v>
          </cell>
          <cell r="AZ182">
            <v>0</v>
          </cell>
          <cell r="BA182">
            <v>0</v>
          </cell>
          <cell r="BB182" t="str">
            <v>M0000000</v>
          </cell>
          <cell r="BC182">
            <v>0</v>
          </cell>
          <cell r="BD182">
            <v>0</v>
          </cell>
          <cell r="BE182" t="str">
            <v>M0000000</v>
          </cell>
          <cell r="BF182">
            <v>0</v>
          </cell>
          <cell r="BG182">
            <v>0</v>
          </cell>
          <cell r="BH182" t="str">
            <v>M0000000</v>
          </cell>
          <cell r="BI182">
            <v>0</v>
          </cell>
          <cell r="BJ182">
            <v>0</v>
          </cell>
          <cell r="BK182" t="str">
            <v>M0000000</v>
          </cell>
          <cell r="BL182">
            <v>0</v>
          </cell>
          <cell r="BM182">
            <v>0</v>
          </cell>
          <cell r="BN182" t="str">
            <v>M0000000</v>
          </cell>
          <cell r="BO182">
            <v>0</v>
          </cell>
          <cell r="BP182">
            <v>0</v>
          </cell>
          <cell r="BQ182" t="str">
            <v>M0000000</v>
          </cell>
          <cell r="BR182">
            <v>0</v>
          </cell>
          <cell r="BS182">
            <v>0</v>
          </cell>
          <cell r="BT182" t="str">
            <v>M0000000</v>
          </cell>
          <cell r="BU182">
            <v>0</v>
          </cell>
          <cell r="BV182">
            <v>0</v>
          </cell>
          <cell r="BW182">
            <v>0</v>
          </cell>
          <cell r="BX182" t="str">
            <v>M0000000</v>
          </cell>
          <cell r="BY182">
            <v>0</v>
          </cell>
          <cell r="BZ182">
            <v>0</v>
          </cell>
          <cell r="CA182" t="str">
            <v>M0000000</v>
          </cell>
          <cell r="CB182">
            <v>0</v>
          </cell>
          <cell r="CC182">
            <v>0</v>
          </cell>
          <cell r="CD182" t="str">
            <v>M0000000</v>
          </cell>
          <cell r="CE182">
            <v>0</v>
          </cell>
          <cell r="CF182">
            <v>0</v>
          </cell>
        </row>
        <row r="183">
          <cell r="A183">
            <v>0</v>
          </cell>
          <cell r="B183">
            <v>0</v>
          </cell>
          <cell r="C183" t="str">
            <v>Sub Base Granular</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row>
        <row r="184">
          <cell r="A184">
            <v>162</v>
          </cell>
          <cell r="B184" t="str">
            <v>39.a</v>
          </cell>
          <cell r="C184" t="str">
            <v>Suelo de Subrasante Tratado con Cal (2%)</v>
          </cell>
          <cell r="D184" t="str">
            <v>m3</v>
          </cell>
          <cell r="E184">
            <v>0</v>
          </cell>
          <cell r="F184">
            <v>0</v>
          </cell>
          <cell r="G184">
            <v>500</v>
          </cell>
          <cell r="H184" t="str">
            <v>E1400048</v>
          </cell>
          <cell r="I184">
            <v>1</v>
          </cell>
          <cell r="J184" t="str">
            <v>E3201010</v>
          </cell>
          <cell r="K184">
            <v>1</v>
          </cell>
          <cell r="L184" t="str">
            <v>E3701015</v>
          </cell>
          <cell r="M184">
            <v>1</v>
          </cell>
          <cell r="N184" t="str">
            <v>E0405169</v>
          </cell>
          <cell r="O184">
            <v>2</v>
          </cell>
          <cell r="P184" t="str">
            <v>E1101044</v>
          </cell>
          <cell r="Q184">
            <v>1</v>
          </cell>
          <cell r="R184" t="str">
            <v>E2600006</v>
          </cell>
          <cell r="S184">
            <v>1</v>
          </cell>
          <cell r="T184" t="str">
            <v>E99000HM</v>
          </cell>
          <cell r="U184">
            <v>1</v>
          </cell>
          <cell r="V184" t="str">
            <v>E0000000</v>
          </cell>
          <cell r="W184">
            <v>0</v>
          </cell>
          <cell r="X184" t="str">
            <v>E0000000</v>
          </cell>
          <cell r="Y184">
            <v>0</v>
          </cell>
          <cell r="Z184" t="str">
            <v>E0000000</v>
          </cell>
          <cell r="AA184">
            <v>0</v>
          </cell>
          <cell r="AB184" t="str">
            <v>E0000000</v>
          </cell>
          <cell r="AC184">
            <v>0</v>
          </cell>
          <cell r="AD184" t="str">
            <v>E0000000</v>
          </cell>
          <cell r="AE184">
            <v>0</v>
          </cell>
          <cell r="AF184" t="str">
            <v>E0000000</v>
          </cell>
          <cell r="AG184">
            <v>0</v>
          </cell>
          <cell r="AH184" t="str">
            <v>E0000000</v>
          </cell>
          <cell r="AI184">
            <v>0</v>
          </cell>
          <cell r="AJ184">
            <v>8</v>
          </cell>
          <cell r="AK184">
            <v>80</v>
          </cell>
          <cell r="AL184" t="str">
            <v>M0320010</v>
          </cell>
          <cell r="AM184">
            <v>0.13</v>
          </cell>
          <cell r="AN184">
            <v>30</v>
          </cell>
          <cell r="AO184">
            <v>1</v>
          </cell>
          <cell r="AP184">
            <v>3</v>
          </cell>
          <cell r="AQ184">
            <v>4</v>
          </cell>
          <cell r="AR184">
            <v>10</v>
          </cell>
          <cell r="AS184" t="str">
            <v>M0140050</v>
          </cell>
          <cell r="AT184">
            <v>3.3000000000000002E-2</v>
          </cell>
          <cell r="AU184">
            <v>10</v>
          </cell>
          <cell r="AV184" t="str">
            <v>M0000000</v>
          </cell>
          <cell r="AW184">
            <v>0</v>
          </cell>
          <cell r="AX184">
            <v>0</v>
          </cell>
          <cell r="AY184" t="str">
            <v>M0000000</v>
          </cell>
          <cell r="AZ184">
            <v>0</v>
          </cell>
          <cell r="BA184">
            <v>0</v>
          </cell>
          <cell r="BB184" t="str">
            <v>M0000000</v>
          </cell>
          <cell r="BC184">
            <v>0</v>
          </cell>
          <cell r="BD184">
            <v>0</v>
          </cell>
          <cell r="BE184" t="str">
            <v>M0000000</v>
          </cell>
          <cell r="BF184">
            <v>0</v>
          </cell>
          <cell r="BG184">
            <v>0</v>
          </cell>
          <cell r="BH184" t="str">
            <v>M0000000</v>
          </cell>
          <cell r="BI184">
            <v>0</v>
          </cell>
          <cell r="BJ184">
            <v>0</v>
          </cell>
          <cell r="BK184" t="str">
            <v>M0000000</v>
          </cell>
          <cell r="BL184">
            <v>0</v>
          </cell>
          <cell r="BM184">
            <v>0</v>
          </cell>
          <cell r="BN184" t="str">
            <v>M0000000</v>
          </cell>
          <cell r="BO184">
            <v>0</v>
          </cell>
          <cell r="BP184">
            <v>0</v>
          </cell>
          <cell r="BQ184" t="str">
            <v>M0000000</v>
          </cell>
          <cell r="BR184">
            <v>0</v>
          </cell>
          <cell r="BS184">
            <v>0</v>
          </cell>
          <cell r="BT184" t="str">
            <v>M0000000</v>
          </cell>
          <cell r="BU184">
            <v>0</v>
          </cell>
          <cell r="BV184">
            <v>0</v>
          </cell>
          <cell r="BW184">
            <v>0</v>
          </cell>
          <cell r="BX184" t="str">
            <v>M0000000</v>
          </cell>
          <cell r="BY184">
            <v>0</v>
          </cell>
          <cell r="BZ184">
            <v>0</v>
          </cell>
          <cell r="CA184" t="str">
            <v>M0000000</v>
          </cell>
          <cell r="CB184">
            <v>0</v>
          </cell>
          <cell r="CC184">
            <v>0</v>
          </cell>
          <cell r="CD184" t="str">
            <v>M0000000</v>
          </cell>
          <cell r="CE184">
            <v>0</v>
          </cell>
          <cell r="CF184">
            <v>0</v>
          </cell>
        </row>
        <row r="185">
          <cell r="A185">
            <v>0</v>
          </cell>
          <cell r="B185">
            <v>0</v>
          </cell>
          <cell r="C185" t="str">
            <v>Construcción de Subbase Granular</v>
          </cell>
          <cell r="D185" t="str">
            <v>m2</v>
          </cell>
          <cell r="E185">
            <v>0</v>
          </cell>
          <cell r="F185">
            <v>0</v>
          </cell>
          <cell r="G185">
            <v>1300</v>
          </cell>
          <cell r="H185" t="str">
            <v>E1400048</v>
          </cell>
          <cell r="I185">
            <v>1</v>
          </cell>
          <cell r="J185" t="str">
            <v>E0405169</v>
          </cell>
          <cell r="K185">
            <v>1</v>
          </cell>
          <cell r="L185" t="str">
            <v>E3201010</v>
          </cell>
          <cell r="M185">
            <v>1</v>
          </cell>
          <cell r="N185" t="str">
            <v>E3701015</v>
          </cell>
          <cell r="O185">
            <v>1</v>
          </cell>
          <cell r="P185" t="str">
            <v>E0405163</v>
          </cell>
          <cell r="Q185">
            <v>4</v>
          </cell>
          <cell r="R185" t="str">
            <v>E0000000</v>
          </cell>
          <cell r="S185">
            <v>0</v>
          </cell>
          <cell r="T185" t="str">
            <v>E0000000</v>
          </cell>
          <cell r="U185">
            <v>0</v>
          </cell>
          <cell r="V185" t="str">
            <v>E0000000</v>
          </cell>
          <cell r="W185">
            <v>0</v>
          </cell>
          <cell r="X185" t="str">
            <v>E0000000</v>
          </cell>
          <cell r="Y185">
            <v>0</v>
          </cell>
          <cell r="Z185" t="str">
            <v>E0000000</v>
          </cell>
          <cell r="AA185">
            <v>0</v>
          </cell>
          <cell r="AB185" t="str">
            <v>E0000000</v>
          </cell>
          <cell r="AC185">
            <v>0</v>
          </cell>
          <cell r="AD185" t="str">
            <v>E0000000</v>
          </cell>
          <cell r="AE185">
            <v>0</v>
          </cell>
          <cell r="AF185" t="str">
            <v>E0000000</v>
          </cell>
          <cell r="AG185">
            <v>0</v>
          </cell>
          <cell r="AH185" t="str">
            <v>E0000000</v>
          </cell>
          <cell r="AI185">
            <v>0</v>
          </cell>
          <cell r="AJ185">
            <v>8</v>
          </cell>
          <cell r="AK185">
            <v>80</v>
          </cell>
          <cell r="AL185" t="str">
            <v>M0320010</v>
          </cell>
          <cell r="AM185">
            <v>0.13</v>
          </cell>
          <cell r="AN185">
            <v>30</v>
          </cell>
          <cell r="AO185">
            <v>4</v>
          </cell>
          <cell r="AP185">
            <v>4</v>
          </cell>
          <cell r="AQ185">
            <v>5</v>
          </cell>
          <cell r="AR185">
            <v>10</v>
          </cell>
          <cell r="AS185" t="str">
            <v>M0170446</v>
          </cell>
          <cell r="AT185">
            <v>0.04</v>
          </cell>
          <cell r="AU185">
            <v>20</v>
          </cell>
          <cell r="AV185" t="str">
            <v>M0120030A</v>
          </cell>
          <cell r="AW185">
            <v>0.16</v>
          </cell>
          <cell r="AX185">
            <v>10</v>
          </cell>
          <cell r="AY185" t="str">
            <v>MAGUA1</v>
          </cell>
          <cell r="AZ185">
            <v>0.04</v>
          </cell>
          <cell r="BA185">
            <v>10</v>
          </cell>
          <cell r="BB185" t="str">
            <v>M0000000</v>
          </cell>
          <cell r="BC185">
            <v>0</v>
          </cell>
          <cell r="BD185">
            <v>0</v>
          </cell>
          <cell r="BE185" t="str">
            <v>M0000000</v>
          </cell>
          <cell r="BF185">
            <v>0</v>
          </cell>
          <cell r="BG185">
            <v>0</v>
          </cell>
          <cell r="BH185" t="str">
            <v>M0000000</v>
          </cell>
          <cell r="BI185">
            <v>0</v>
          </cell>
          <cell r="BJ185">
            <v>0</v>
          </cell>
          <cell r="BK185" t="str">
            <v>M0000000</v>
          </cell>
          <cell r="BL185">
            <v>0</v>
          </cell>
          <cell r="BM185">
            <v>0</v>
          </cell>
          <cell r="BN185" t="str">
            <v>M0000000</v>
          </cell>
          <cell r="BO185">
            <v>0</v>
          </cell>
          <cell r="BP185">
            <v>0</v>
          </cell>
          <cell r="BQ185" t="str">
            <v>M0000000</v>
          </cell>
          <cell r="BR185">
            <v>0</v>
          </cell>
          <cell r="BS185">
            <v>0</v>
          </cell>
          <cell r="BT185" t="str">
            <v>M0000000</v>
          </cell>
          <cell r="BU185">
            <v>0</v>
          </cell>
          <cell r="BV185">
            <v>0</v>
          </cell>
          <cell r="BW185">
            <v>0</v>
          </cell>
          <cell r="BX185" t="str">
            <v>M0000000</v>
          </cell>
          <cell r="BY185">
            <v>0</v>
          </cell>
          <cell r="BZ185">
            <v>0</v>
          </cell>
          <cell r="CA185" t="str">
            <v>M0000000</v>
          </cell>
          <cell r="CB185">
            <v>0</v>
          </cell>
          <cell r="CC185">
            <v>0</v>
          </cell>
          <cell r="CD185" t="str">
            <v>M0000000</v>
          </cell>
          <cell r="CE185">
            <v>0</v>
          </cell>
          <cell r="CF185">
            <v>0</v>
          </cell>
        </row>
        <row r="186">
          <cell r="A186">
            <v>161</v>
          </cell>
          <cell r="B186" t="str">
            <v>38.c</v>
          </cell>
          <cell r="C186" t="str">
            <v>Sub base de suelo suelo seleccionado en 0,30 m de espesor</v>
          </cell>
          <cell r="D186" t="str">
            <v>m3</v>
          </cell>
          <cell r="E186">
            <v>0</v>
          </cell>
          <cell r="F186">
            <v>0</v>
          </cell>
          <cell r="G186">
            <v>250</v>
          </cell>
          <cell r="H186" t="str">
            <v>E1400048</v>
          </cell>
          <cell r="I186">
            <v>1</v>
          </cell>
          <cell r="J186" t="str">
            <v>E3201010</v>
          </cell>
          <cell r="K186">
            <v>1</v>
          </cell>
          <cell r="L186" t="str">
            <v>E3701015</v>
          </cell>
          <cell r="M186">
            <v>1</v>
          </cell>
          <cell r="N186" t="str">
            <v>E0405169</v>
          </cell>
          <cell r="O186">
            <v>2</v>
          </cell>
          <cell r="P186" t="str">
            <v>E0401008</v>
          </cell>
          <cell r="Q186">
            <v>1</v>
          </cell>
          <cell r="R186" t="str">
            <v>E1101044</v>
          </cell>
          <cell r="S186">
            <v>1</v>
          </cell>
          <cell r="T186" t="str">
            <v>E6400008</v>
          </cell>
          <cell r="U186">
            <v>1</v>
          </cell>
          <cell r="V186" t="str">
            <v>e0405163</v>
          </cell>
          <cell r="W186">
            <v>3</v>
          </cell>
          <cell r="X186" t="str">
            <v>E99000HM</v>
          </cell>
          <cell r="Y186">
            <v>1</v>
          </cell>
          <cell r="Z186" t="str">
            <v>E0000000</v>
          </cell>
          <cell r="AA186">
            <v>0</v>
          </cell>
          <cell r="AB186" t="str">
            <v>E0000000</v>
          </cell>
          <cell r="AC186">
            <v>0</v>
          </cell>
          <cell r="AD186" t="str">
            <v>E0000000</v>
          </cell>
          <cell r="AE186">
            <v>0</v>
          </cell>
          <cell r="AF186" t="str">
            <v>E0000000</v>
          </cell>
          <cell r="AG186">
            <v>0</v>
          </cell>
          <cell r="AH186" t="str">
            <v>E0000000</v>
          </cell>
          <cell r="AI186">
            <v>0</v>
          </cell>
          <cell r="AJ186">
            <v>8</v>
          </cell>
          <cell r="AK186">
            <v>80</v>
          </cell>
          <cell r="AL186" t="str">
            <v>M0320010</v>
          </cell>
          <cell r="AM186">
            <v>0.13</v>
          </cell>
          <cell r="AN186">
            <v>30</v>
          </cell>
          <cell r="AO186">
            <v>1</v>
          </cell>
          <cell r="AP186">
            <v>10</v>
          </cell>
          <cell r="AQ186">
            <v>2</v>
          </cell>
          <cell r="AR186">
            <v>10</v>
          </cell>
          <cell r="AS186" t="str">
            <v>a101</v>
          </cell>
          <cell r="AT186">
            <v>1</v>
          </cell>
          <cell r="AU186">
            <v>40</v>
          </cell>
          <cell r="AV186" t="str">
            <v>MAGUA1</v>
          </cell>
          <cell r="AW186">
            <v>0.2</v>
          </cell>
          <cell r="AX186">
            <v>10</v>
          </cell>
          <cell r="AY186" t="str">
            <v>M0310320</v>
          </cell>
          <cell r="AZ186">
            <v>5.0000000000000001E-3</v>
          </cell>
          <cell r="BA186">
            <v>10</v>
          </cell>
          <cell r="BB186" t="str">
            <v>M0000000</v>
          </cell>
          <cell r="BC186">
            <v>0</v>
          </cell>
          <cell r="BD186">
            <v>0</v>
          </cell>
          <cell r="BE186" t="str">
            <v>M0000000</v>
          </cell>
          <cell r="BF186">
            <v>0</v>
          </cell>
          <cell r="BG186">
            <v>0</v>
          </cell>
          <cell r="BH186" t="str">
            <v>M0000000</v>
          </cell>
          <cell r="BI186">
            <v>0</v>
          </cell>
          <cell r="BJ186">
            <v>0</v>
          </cell>
          <cell r="BK186" t="str">
            <v>M0000000</v>
          </cell>
          <cell r="BL186">
            <v>0</v>
          </cell>
          <cell r="BM186">
            <v>0</v>
          </cell>
          <cell r="BN186" t="str">
            <v>M0000000</v>
          </cell>
          <cell r="BO186">
            <v>0</v>
          </cell>
          <cell r="BP186">
            <v>0</v>
          </cell>
          <cell r="BQ186" t="str">
            <v>M0000000</v>
          </cell>
          <cell r="BR186">
            <v>0</v>
          </cell>
          <cell r="BS186">
            <v>0</v>
          </cell>
          <cell r="BT186" t="str">
            <v>M0000000</v>
          </cell>
          <cell r="BU186">
            <v>0</v>
          </cell>
          <cell r="BV186">
            <v>0</v>
          </cell>
          <cell r="BW186">
            <v>0</v>
          </cell>
          <cell r="BX186" t="str">
            <v>M0000000</v>
          </cell>
          <cell r="BY186">
            <v>0</v>
          </cell>
          <cell r="BZ186">
            <v>0</v>
          </cell>
          <cell r="CA186" t="str">
            <v>M0000000</v>
          </cell>
          <cell r="CB186">
            <v>0</v>
          </cell>
          <cell r="CC186">
            <v>0</v>
          </cell>
          <cell r="CD186" t="str">
            <v>M0000000</v>
          </cell>
          <cell r="CE186">
            <v>0</v>
          </cell>
          <cell r="CF186">
            <v>0</v>
          </cell>
        </row>
        <row r="187">
          <cell r="A187">
            <v>0</v>
          </cell>
          <cell r="B187">
            <v>0</v>
          </cell>
          <cell r="C187" t="str">
            <v>Subbase de agregados petreos</v>
          </cell>
          <cell r="D187" t="str">
            <v>m3</v>
          </cell>
          <cell r="E187">
            <v>0</v>
          </cell>
          <cell r="F187">
            <v>0</v>
          </cell>
          <cell r="G187">
            <v>600</v>
          </cell>
          <cell r="H187" t="str">
            <v>E1400048</v>
          </cell>
          <cell r="I187">
            <v>1</v>
          </cell>
          <cell r="J187" t="str">
            <v>E3201010</v>
          </cell>
          <cell r="K187">
            <v>1</v>
          </cell>
          <cell r="L187" t="str">
            <v>E3701015</v>
          </cell>
          <cell r="M187">
            <v>1</v>
          </cell>
          <cell r="N187" t="str">
            <v>E0405169</v>
          </cell>
          <cell r="O187">
            <v>2</v>
          </cell>
          <cell r="P187" t="str">
            <v>E0405163</v>
          </cell>
          <cell r="Q187">
            <v>5</v>
          </cell>
          <cell r="R187" t="str">
            <v>E99000HM</v>
          </cell>
          <cell r="S187">
            <v>1</v>
          </cell>
          <cell r="T187" t="str">
            <v>E0000000</v>
          </cell>
          <cell r="U187">
            <v>0</v>
          </cell>
          <cell r="V187" t="str">
            <v>E0000000</v>
          </cell>
          <cell r="W187">
            <v>0</v>
          </cell>
          <cell r="X187" t="str">
            <v>E0000000</v>
          </cell>
          <cell r="Y187">
            <v>0</v>
          </cell>
          <cell r="Z187" t="str">
            <v>E0000000</v>
          </cell>
          <cell r="AA187">
            <v>0</v>
          </cell>
          <cell r="AB187" t="str">
            <v>E0000000</v>
          </cell>
          <cell r="AC187">
            <v>0</v>
          </cell>
          <cell r="AD187" t="str">
            <v>E0000000</v>
          </cell>
          <cell r="AE187">
            <v>0</v>
          </cell>
          <cell r="AF187" t="str">
            <v>E0000000</v>
          </cell>
          <cell r="AG187">
            <v>0</v>
          </cell>
          <cell r="AH187" t="str">
            <v>E0000000</v>
          </cell>
          <cell r="AI187">
            <v>0</v>
          </cell>
          <cell r="AJ187">
            <v>8</v>
          </cell>
          <cell r="AK187">
            <v>80</v>
          </cell>
          <cell r="AL187" t="str">
            <v>M0320010</v>
          </cell>
          <cell r="AM187">
            <v>0.13</v>
          </cell>
          <cell r="AN187">
            <v>30</v>
          </cell>
          <cell r="AO187">
            <v>3</v>
          </cell>
          <cell r="AP187">
            <v>7</v>
          </cell>
          <cell r="AQ187">
            <v>4</v>
          </cell>
          <cell r="AR187">
            <v>10</v>
          </cell>
          <cell r="AS187" t="str">
            <v>A007</v>
          </cell>
          <cell r="AT187">
            <v>0.1</v>
          </cell>
          <cell r="AU187">
            <v>30</v>
          </cell>
          <cell r="AV187" t="str">
            <v>A003</v>
          </cell>
          <cell r="AW187">
            <v>0.9</v>
          </cell>
          <cell r="AX187">
            <v>5</v>
          </cell>
          <cell r="AY187" t="str">
            <v>MAGUA1</v>
          </cell>
          <cell r="AZ187">
            <v>200</v>
          </cell>
          <cell r="BA187">
            <v>20</v>
          </cell>
          <cell r="BB187" t="str">
            <v>M0000000</v>
          </cell>
          <cell r="BC187">
            <v>0</v>
          </cell>
          <cell r="BD187">
            <v>0</v>
          </cell>
          <cell r="BE187" t="str">
            <v>M0000000</v>
          </cell>
          <cell r="BF187">
            <v>0</v>
          </cell>
          <cell r="BG187">
            <v>0</v>
          </cell>
          <cell r="BH187" t="str">
            <v>M0000000</v>
          </cell>
          <cell r="BI187">
            <v>0</v>
          </cell>
          <cell r="BJ187">
            <v>0</v>
          </cell>
          <cell r="BK187" t="str">
            <v>M0000000</v>
          </cell>
          <cell r="BL187">
            <v>0</v>
          </cell>
          <cell r="BM187">
            <v>0</v>
          </cell>
          <cell r="BN187" t="str">
            <v>M0000000</v>
          </cell>
          <cell r="BO187">
            <v>0</v>
          </cell>
          <cell r="BP187">
            <v>0</v>
          </cell>
          <cell r="BQ187" t="str">
            <v>M0000000</v>
          </cell>
          <cell r="BR187">
            <v>0</v>
          </cell>
          <cell r="BS187">
            <v>0</v>
          </cell>
          <cell r="BT187" t="str">
            <v>M0000000</v>
          </cell>
          <cell r="BU187">
            <v>0</v>
          </cell>
          <cell r="BV187">
            <v>0</v>
          </cell>
          <cell r="BW187">
            <v>0</v>
          </cell>
          <cell r="BX187" t="str">
            <v>M0000000</v>
          </cell>
          <cell r="BY187">
            <v>0</v>
          </cell>
          <cell r="BZ187">
            <v>0</v>
          </cell>
          <cell r="CA187" t="str">
            <v>M0000000</v>
          </cell>
          <cell r="CB187">
            <v>0</v>
          </cell>
          <cell r="CC187">
            <v>0</v>
          </cell>
          <cell r="CD187" t="str">
            <v>M0000000</v>
          </cell>
          <cell r="CE187">
            <v>0</v>
          </cell>
          <cell r="CF187">
            <v>0</v>
          </cell>
        </row>
        <row r="188">
          <cell r="A188">
            <v>0</v>
          </cell>
          <cell r="B188">
            <v>0</v>
          </cell>
          <cell r="C188" t="str">
            <v>Terraplenes</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row>
        <row r="189">
          <cell r="A189">
            <v>0</v>
          </cell>
          <cell r="B189">
            <v>0</v>
          </cell>
          <cell r="C189" t="str">
            <v>Movimiento de Suelo - Terraplén con Compactación Especial</v>
          </cell>
          <cell r="D189" t="str">
            <v>m3</v>
          </cell>
          <cell r="E189">
            <v>0</v>
          </cell>
          <cell r="F189">
            <v>0</v>
          </cell>
          <cell r="G189">
            <v>400</v>
          </cell>
          <cell r="H189" t="str">
            <v>E1400048</v>
          </cell>
          <cell r="I189">
            <v>1</v>
          </cell>
          <cell r="J189" t="str">
            <v>E1101044</v>
          </cell>
          <cell r="K189">
            <v>1</v>
          </cell>
          <cell r="L189" t="str">
            <v>E0000086</v>
          </cell>
          <cell r="M189">
            <v>1</v>
          </cell>
          <cell r="N189" t="str">
            <v>E0405163</v>
          </cell>
          <cell r="O189">
            <v>5</v>
          </cell>
          <cell r="P189" t="str">
            <v>E0405169</v>
          </cell>
          <cell r="Q189">
            <v>2</v>
          </cell>
          <cell r="R189" t="str">
            <v>E3201010</v>
          </cell>
          <cell r="S189">
            <v>1</v>
          </cell>
          <cell r="T189" t="str">
            <v>E3701015</v>
          </cell>
          <cell r="U189">
            <v>1</v>
          </cell>
          <cell r="V189" t="str">
            <v>E0000000</v>
          </cell>
          <cell r="W189">
            <v>0</v>
          </cell>
          <cell r="X189" t="str">
            <v>E0000000</v>
          </cell>
          <cell r="Y189">
            <v>0</v>
          </cell>
          <cell r="Z189" t="str">
            <v>E0000000</v>
          </cell>
          <cell r="AA189">
            <v>0</v>
          </cell>
          <cell r="AB189" t="str">
            <v>E0000000</v>
          </cell>
          <cell r="AC189">
            <v>0</v>
          </cell>
          <cell r="AD189" t="str">
            <v>E0000000</v>
          </cell>
          <cell r="AE189">
            <v>0</v>
          </cell>
          <cell r="AF189" t="str">
            <v>E0000000</v>
          </cell>
          <cell r="AG189">
            <v>0</v>
          </cell>
          <cell r="AH189" t="str">
            <v>E0000000</v>
          </cell>
          <cell r="AI189">
            <v>0</v>
          </cell>
          <cell r="AJ189">
            <v>8</v>
          </cell>
          <cell r="AK189">
            <v>80</v>
          </cell>
          <cell r="AL189" t="str">
            <v>M0320010</v>
          </cell>
          <cell r="AM189">
            <v>0.13</v>
          </cell>
          <cell r="AN189">
            <v>30</v>
          </cell>
          <cell r="AO189">
            <v>6</v>
          </cell>
          <cell r="AP189">
            <v>5</v>
          </cell>
          <cell r="AQ189">
            <v>3</v>
          </cell>
          <cell r="AR189">
            <v>10</v>
          </cell>
          <cell r="AS189" t="str">
            <v>A003</v>
          </cell>
          <cell r="AT189">
            <v>1</v>
          </cell>
          <cell r="AU189">
            <v>20</v>
          </cell>
          <cell r="AV189" t="str">
            <v>MAGUA1</v>
          </cell>
          <cell r="AW189">
            <v>200</v>
          </cell>
          <cell r="AX189">
            <v>10</v>
          </cell>
          <cell r="AY189" t="str">
            <v>M0000000</v>
          </cell>
          <cell r="AZ189">
            <v>0</v>
          </cell>
          <cell r="BA189">
            <v>0</v>
          </cell>
          <cell r="BB189" t="str">
            <v>M0000000</v>
          </cell>
          <cell r="BC189">
            <v>0</v>
          </cell>
          <cell r="BD189">
            <v>0</v>
          </cell>
          <cell r="BE189" t="str">
            <v>M0000000</v>
          </cell>
          <cell r="BF189">
            <v>0</v>
          </cell>
          <cell r="BG189">
            <v>0</v>
          </cell>
          <cell r="BH189" t="str">
            <v>M0000000</v>
          </cell>
          <cell r="BI189">
            <v>0</v>
          </cell>
          <cell r="BJ189">
            <v>0</v>
          </cell>
          <cell r="BK189" t="str">
            <v>M0000000</v>
          </cell>
          <cell r="BL189">
            <v>0</v>
          </cell>
          <cell r="BM189">
            <v>0</v>
          </cell>
          <cell r="BN189" t="str">
            <v>M0000000</v>
          </cell>
          <cell r="BO189">
            <v>0</v>
          </cell>
          <cell r="BP189">
            <v>0</v>
          </cell>
          <cell r="BQ189" t="str">
            <v>M0000000</v>
          </cell>
          <cell r="BR189">
            <v>0</v>
          </cell>
          <cell r="BS189">
            <v>0</v>
          </cell>
          <cell r="BT189" t="str">
            <v>M0000000</v>
          </cell>
          <cell r="BU189">
            <v>0</v>
          </cell>
          <cell r="BV189">
            <v>0</v>
          </cell>
          <cell r="BW189">
            <v>0</v>
          </cell>
          <cell r="BX189" t="str">
            <v>M0000000</v>
          </cell>
          <cell r="BY189">
            <v>0</v>
          </cell>
          <cell r="BZ189">
            <v>0</v>
          </cell>
          <cell r="CA189" t="str">
            <v>M0000000</v>
          </cell>
          <cell r="CB189">
            <v>0</v>
          </cell>
          <cell r="CC189">
            <v>0</v>
          </cell>
          <cell r="CD189" t="str">
            <v>M0000000</v>
          </cell>
          <cell r="CE189">
            <v>0</v>
          </cell>
          <cell r="CF189">
            <v>0</v>
          </cell>
        </row>
        <row r="190">
          <cell r="A190">
            <v>0</v>
          </cell>
          <cell r="B190">
            <v>0</v>
          </cell>
          <cell r="C190" t="str">
            <v>Terraplén compactado</v>
          </cell>
          <cell r="D190" t="str">
            <v>m3</v>
          </cell>
          <cell r="E190">
            <v>0</v>
          </cell>
          <cell r="F190">
            <v>0</v>
          </cell>
          <cell r="G190">
            <v>600</v>
          </cell>
          <cell r="H190" t="str">
            <v>E1400048</v>
          </cell>
          <cell r="I190">
            <v>1</v>
          </cell>
          <cell r="J190" t="str">
            <v>E0405169</v>
          </cell>
          <cell r="K190">
            <v>1</v>
          </cell>
          <cell r="L190" t="str">
            <v>E3201010</v>
          </cell>
          <cell r="M190">
            <v>1</v>
          </cell>
          <cell r="N190" t="str">
            <v>E3701015</v>
          </cell>
          <cell r="O190">
            <v>1</v>
          </cell>
          <cell r="P190" t="str">
            <v>E0405163</v>
          </cell>
          <cell r="Q190">
            <v>4</v>
          </cell>
          <cell r="R190" t="str">
            <v>E99000HM</v>
          </cell>
          <cell r="S190">
            <v>1</v>
          </cell>
          <cell r="T190" t="str">
            <v>E0000000</v>
          </cell>
          <cell r="U190">
            <v>0</v>
          </cell>
          <cell r="V190" t="str">
            <v>E0000000</v>
          </cell>
          <cell r="W190">
            <v>0</v>
          </cell>
          <cell r="X190" t="str">
            <v>E0000000</v>
          </cell>
          <cell r="Y190">
            <v>0</v>
          </cell>
          <cell r="Z190" t="str">
            <v>E0000000</v>
          </cell>
          <cell r="AA190">
            <v>0</v>
          </cell>
          <cell r="AB190" t="str">
            <v>E0000000</v>
          </cell>
          <cell r="AC190">
            <v>0</v>
          </cell>
          <cell r="AD190" t="str">
            <v>E0000000</v>
          </cell>
          <cell r="AE190">
            <v>0</v>
          </cell>
          <cell r="AF190" t="str">
            <v>E0000000</v>
          </cell>
          <cell r="AG190">
            <v>0</v>
          </cell>
          <cell r="AH190" t="str">
            <v>E0000000</v>
          </cell>
          <cell r="AI190">
            <v>0</v>
          </cell>
          <cell r="AJ190">
            <v>8</v>
          </cell>
          <cell r="AK190">
            <v>80</v>
          </cell>
          <cell r="AL190" t="str">
            <v>M0320010</v>
          </cell>
          <cell r="AM190">
            <v>0.13</v>
          </cell>
          <cell r="AN190">
            <v>30</v>
          </cell>
          <cell r="AO190">
            <v>3</v>
          </cell>
          <cell r="AP190">
            <v>1</v>
          </cell>
          <cell r="AQ190">
            <v>2</v>
          </cell>
          <cell r="AR190">
            <v>10</v>
          </cell>
          <cell r="AS190" t="str">
            <v>M0170446</v>
          </cell>
          <cell r="AT190">
            <v>1</v>
          </cell>
          <cell r="AU190">
            <v>20</v>
          </cell>
          <cell r="AV190" t="str">
            <v>M0000000</v>
          </cell>
          <cell r="AW190">
            <v>0</v>
          </cell>
          <cell r="AX190">
            <v>0</v>
          </cell>
          <cell r="AY190" t="str">
            <v>M0000000</v>
          </cell>
          <cell r="AZ190">
            <v>0</v>
          </cell>
          <cell r="BA190">
            <v>0</v>
          </cell>
          <cell r="BB190" t="str">
            <v>M0000000</v>
          </cell>
          <cell r="BC190">
            <v>0</v>
          </cell>
          <cell r="BD190">
            <v>0</v>
          </cell>
          <cell r="BE190" t="str">
            <v>M0000000</v>
          </cell>
          <cell r="BF190">
            <v>0</v>
          </cell>
          <cell r="BG190">
            <v>0</v>
          </cell>
          <cell r="BH190" t="str">
            <v>M0000000</v>
          </cell>
          <cell r="BI190">
            <v>0</v>
          </cell>
          <cell r="BJ190">
            <v>0</v>
          </cell>
          <cell r="BK190" t="str">
            <v>M0000000</v>
          </cell>
          <cell r="BL190">
            <v>0</v>
          </cell>
          <cell r="BM190">
            <v>0</v>
          </cell>
          <cell r="BN190" t="str">
            <v>M0000000</v>
          </cell>
          <cell r="BO190">
            <v>0</v>
          </cell>
          <cell r="BP190">
            <v>0</v>
          </cell>
          <cell r="BQ190" t="str">
            <v>M0000000</v>
          </cell>
          <cell r="BR190">
            <v>0</v>
          </cell>
          <cell r="BS190">
            <v>0</v>
          </cell>
          <cell r="BT190" t="str">
            <v>M0000000</v>
          </cell>
          <cell r="BU190">
            <v>0</v>
          </cell>
          <cell r="BV190">
            <v>0</v>
          </cell>
          <cell r="BW190">
            <v>0</v>
          </cell>
          <cell r="BX190" t="str">
            <v>M0000000</v>
          </cell>
          <cell r="BY190">
            <v>0</v>
          </cell>
          <cell r="BZ190">
            <v>0</v>
          </cell>
          <cell r="CA190" t="str">
            <v>M0000000</v>
          </cell>
          <cell r="CB190">
            <v>0</v>
          </cell>
          <cell r="CC190">
            <v>0</v>
          </cell>
          <cell r="CD190" t="str">
            <v>M0000000</v>
          </cell>
          <cell r="CE190">
            <v>0</v>
          </cell>
          <cell r="CF190">
            <v>0</v>
          </cell>
        </row>
        <row r="191">
          <cell r="A191">
            <v>0</v>
          </cell>
          <cell r="B191">
            <v>0</v>
          </cell>
          <cell r="C191" t="str">
            <v>Con compactación especial e incluido transporte</v>
          </cell>
          <cell r="D191" t="str">
            <v>m3</v>
          </cell>
          <cell r="E191">
            <v>0</v>
          </cell>
          <cell r="F191">
            <v>0</v>
          </cell>
          <cell r="G191">
            <v>1000</v>
          </cell>
          <cell r="H191" t="str">
            <v>E1400048</v>
          </cell>
          <cell r="I191">
            <v>1</v>
          </cell>
          <cell r="J191" t="str">
            <v>E1101044</v>
          </cell>
          <cell r="K191">
            <v>1</v>
          </cell>
          <cell r="L191" t="str">
            <v>E0000085</v>
          </cell>
          <cell r="M191">
            <v>1</v>
          </cell>
          <cell r="N191" t="str">
            <v>E3201010</v>
          </cell>
          <cell r="O191">
            <v>1</v>
          </cell>
          <cell r="P191" t="str">
            <v>E3701015</v>
          </cell>
          <cell r="Q191">
            <v>1</v>
          </cell>
          <cell r="R191" t="str">
            <v>E0405169</v>
          </cell>
          <cell r="S191">
            <v>2</v>
          </cell>
          <cell r="T191" t="str">
            <v>E0405163</v>
          </cell>
          <cell r="U191">
            <v>5</v>
          </cell>
          <cell r="V191" t="str">
            <v>E0000000</v>
          </cell>
          <cell r="W191">
            <v>0</v>
          </cell>
          <cell r="X191" t="str">
            <v>E0000000</v>
          </cell>
          <cell r="Y191">
            <v>0</v>
          </cell>
          <cell r="Z191" t="str">
            <v>E0000000</v>
          </cell>
          <cell r="AA191">
            <v>0</v>
          </cell>
          <cell r="AB191" t="str">
            <v>E0000000</v>
          </cell>
          <cell r="AC191">
            <v>0</v>
          </cell>
          <cell r="AD191" t="str">
            <v>E0000000</v>
          </cell>
          <cell r="AE191">
            <v>0</v>
          </cell>
          <cell r="AF191" t="str">
            <v>E0000000</v>
          </cell>
          <cell r="AG191">
            <v>0</v>
          </cell>
          <cell r="AH191" t="str">
            <v>E0000000</v>
          </cell>
          <cell r="AI191">
            <v>0</v>
          </cell>
          <cell r="AJ191">
            <v>8</v>
          </cell>
          <cell r="AK191">
            <v>80</v>
          </cell>
          <cell r="AL191" t="str">
            <v>M0320010</v>
          </cell>
          <cell r="AM191">
            <v>0.13</v>
          </cell>
          <cell r="AN191">
            <v>30</v>
          </cell>
          <cell r="AO191">
            <v>4</v>
          </cell>
          <cell r="AP191">
            <v>7</v>
          </cell>
          <cell r="AQ191">
            <v>4</v>
          </cell>
          <cell r="AR191">
            <v>10</v>
          </cell>
          <cell r="AS191" t="str">
            <v>A007</v>
          </cell>
          <cell r="AT191">
            <v>1</v>
          </cell>
          <cell r="AU191">
            <v>30</v>
          </cell>
          <cell r="AV191" t="str">
            <v>MAGUA1</v>
          </cell>
          <cell r="AW191">
            <v>200</v>
          </cell>
          <cell r="AX191">
            <v>20</v>
          </cell>
          <cell r="AY191" t="str">
            <v>M0000000</v>
          </cell>
          <cell r="AZ191">
            <v>0</v>
          </cell>
          <cell r="BA191">
            <v>0</v>
          </cell>
          <cell r="BB191" t="str">
            <v>M0000000</v>
          </cell>
          <cell r="BC191">
            <v>0</v>
          </cell>
          <cell r="BD191">
            <v>0</v>
          </cell>
          <cell r="BE191" t="str">
            <v>M0000000</v>
          </cell>
          <cell r="BF191">
            <v>0</v>
          </cell>
          <cell r="BG191">
            <v>0</v>
          </cell>
          <cell r="BH191" t="str">
            <v>M0000000</v>
          </cell>
          <cell r="BI191">
            <v>0</v>
          </cell>
          <cell r="BJ191">
            <v>0</v>
          </cell>
          <cell r="BK191" t="str">
            <v>M0000000</v>
          </cell>
          <cell r="BL191">
            <v>0</v>
          </cell>
          <cell r="BM191">
            <v>0</v>
          </cell>
          <cell r="BN191" t="str">
            <v>M0000000</v>
          </cell>
          <cell r="BO191">
            <v>0</v>
          </cell>
          <cell r="BP191">
            <v>0</v>
          </cell>
          <cell r="BQ191" t="str">
            <v>M0000000</v>
          </cell>
          <cell r="BR191">
            <v>0</v>
          </cell>
          <cell r="BS191">
            <v>0</v>
          </cell>
          <cell r="BT191" t="str">
            <v>M0000000</v>
          </cell>
          <cell r="BU191">
            <v>0</v>
          </cell>
          <cell r="BV191">
            <v>0</v>
          </cell>
          <cell r="BW191">
            <v>0</v>
          </cell>
          <cell r="BX191" t="str">
            <v>M0000000</v>
          </cell>
          <cell r="BY191">
            <v>0</v>
          </cell>
          <cell r="BZ191">
            <v>0</v>
          </cell>
          <cell r="CA191" t="str">
            <v>M0000000</v>
          </cell>
          <cell r="CB191">
            <v>0</v>
          </cell>
          <cell r="CC191">
            <v>0</v>
          </cell>
          <cell r="CD191" t="str">
            <v>M0000000</v>
          </cell>
          <cell r="CE191">
            <v>0</v>
          </cell>
          <cell r="CF191">
            <v>0</v>
          </cell>
        </row>
        <row r="192">
          <cell r="A192">
            <v>0</v>
          </cell>
          <cell r="B192">
            <v>0</v>
          </cell>
          <cell r="C192" t="str">
            <v>Sin compactación especial e incluido transporte</v>
          </cell>
          <cell r="D192" t="str">
            <v>m3</v>
          </cell>
          <cell r="E192">
            <v>0</v>
          </cell>
          <cell r="F192">
            <v>0</v>
          </cell>
          <cell r="G192">
            <v>1200</v>
          </cell>
          <cell r="H192" t="str">
            <v>E1400048</v>
          </cell>
          <cell r="I192">
            <v>1</v>
          </cell>
          <cell r="J192" t="str">
            <v>E1101044</v>
          </cell>
          <cell r="K192">
            <v>1</v>
          </cell>
          <cell r="L192" t="str">
            <v>E0000085</v>
          </cell>
          <cell r="M192">
            <v>1</v>
          </cell>
          <cell r="N192" t="str">
            <v>E3201010</v>
          </cell>
          <cell r="O192">
            <v>1</v>
          </cell>
          <cell r="P192" t="str">
            <v>E3701015</v>
          </cell>
          <cell r="Q192">
            <v>1</v>
          </cell>
          <cell r="R192" t="str">
            <v>E0405169</v>
          </cell>
          <cell r="S192">
            <v>2</v>
          </cell>
          <cell r="T192" t="str">
            <v>E0405163</v>
          </cell>
          <cell r="U192">
            <v>5</v>
          </cell>
          <cell r="V192" t="str">
            <v>E0000000</v>
          </cell>
          <cell r="W192">
            <v>0</v>
          </cell>
          <cell r="X192" t="str">
            <v>E0000000</v>
          </cell>
          <cell r="Y192">
            <v>0</v>
          </cell>
          <cell r="Z192" t="str">
            <v>E0000000</v>
          </cell>
          <cell r="AA192">
            <v>0</v>
          </cell>
          <cell r="AB192" t="str">
            <v>E0000000</v>
          </cell>
          <cell r="AC192">
            <v>0</v>
          </cell>
          <cell r="AD192" t="str">
            <v>E0000000</v>
          </cell>
          <cell r="AE192">
            <v>0</v>
          </cell>
          <cell r="AF192" t="str">
            <v>E0000000</v>
          </cell>
          <cell r="AG192">
            <v>0</v>
          </cell>
          <cell r="AH192" t="str">
            <v>E0000000</v>
          </cell>
          <cell r="AI192">
            <v>0</v>
          </cell>
          <cell r="AJ192">
            <v>8</v>
          </cell>
          <cell r="AK192">
            <v>80</v>
          </cell>
          <cell r="AL192" t="str">
            <v>M0320010</v>
          </cell>
          <cell r="AM192">
            <v>0.13</v>
          </cell>
          <cell r="AN192">
            <v>30</v>
          </cell>
          <cell r="AO192">
            <v>4</v>
          </cell>
          <cell r="AP192">
            <v>7</v>
          </cell>
          <cell r="AQ192">
            <v>3</v>
          </cell>
          <cell r="AR192">
            <v>10</v>
          </cell>
          <cell r="AS192" t="str">
            <v>A007</v>
          </cell>
          <cell r="AT192">
            <v>1</v>
          </cell>
          <cell r="AU192">
            <v>30</v>
          </cell>
          <cell r="AV192" t="str">
            <v>MAGUA1</v>
          </cell>
          <cell r="AW192">
            <v>200</v>
          </cell>
          <cell r="AX192">
            <v>20</v>
          </cell>
          <cell r="AY192" t="str">
            <v>M0000000</v>
          </cell>
          <cell r="AZ192">
            <v>0</v>
          </cell>
          <cell r="BA192">
            <v>0</v>
          </cell>
          <cell r="BB192" t="str">
            <v>M0000000</v>
          </cell>
          <cell r="BC192">
            <v>0</v>
          </cell>
          <cell r="BD192">
            <v>0</v>
          </cell>
          <cell r="BE192" t="str">
            <v>M0000000</v>
          </cell>
          <cell r="BF192">
            <v>0</v>
          </cell>
          <cell r="BG192">
            <v>0</v>
          </cell>
          <cell r="BH192" t="str">
            <v>M0000000</v>
          </cell>
          <cell r="BI192">
            <v>0</v>
          </cell>
          <cell r="BJ192">
            <v>0</v>
          </cell>
          <cell r="BK192" t="str">
            <v>M0000000</v>
          </cell>
          <cell r="BL192">
            <v>0</v>
          </cell>
          <cell r="BM192">
            <v>0</v>
          </cell>
          <cell r="BN192" t="str">
            <v>M0000000</v>
          </cell>
          <cell r="BO192">
            <v>0</v>
          </cell>
          <cell r="BP192">
            <v>0</v>
          </cell>
          <cell r="BQ192" t="str">
            <v>M0000000</v>
          </cell>
          <cell r="BR192">
            <v>0</v>
          </cell>
          <cell r="BS192">
            <v>0</v>
          </cell>
          <cell r="BT192" t="str">
            <v>M0000000</v>
          </cell>
          <cell r="BU192">
            <v>0</v>
          </cell>
          <cell r="BV192">
            <v>0</v>
          </cell>
          <cell r="BW192">
            <v>0</v>
          </cell>
          <cell r="BX192" t="str">
            <v>M0000000</v>
          </cell>
          <cell r="BY192">
            <v>0</v>
          </cell>
          <cell r="BZ192">
            <v>0</v>
          </cell>
          <cell r="CA192" t="str">
            <v>M0000000</v>
          </cell>
          <cell r="CB192">
            <v>0</v>
          </cell>
          <cell r="CC192">
            <v>0</v>
          </cell>
          <cell r="CD192" t="str">
            <v>M0000000</v>
          </cell>
          <cell r="CE192">
            <v>0</v>
          </cell>
          <cell r="CF192">
            <v>0</v>
          </cell>
        </row>
        <row r="193">
          <cell r="A193">
            <v>0</v>
          </cell>
          <cell r="B193">
            <v>0</v>
          </cell>
          <cell r="C193" t="str">
            <v>Suelo Vegetal. Para recubrimiento de Isletas y canteros centrales</v>
          </cell>
          <cell r="D193" t="str">
            <v>m3</v>
          </cell>
          <cell r="E193">
            <v>0</v>
          </cell>
          <cell r="F193">
            <v>0</v>
          </cell>
          <cell r="G193">
            <v>70</v>
          </cell>
          <cell r="H193" t="str">
            <v>E1400048</v>
          </cell>
          <cell r="I193">
            <v>1</v>
          </cell>
          <cell r="J193" t="str">
            <v>E1101044</v>
          </cell>
          <cell r="K193">
            <v>1</v>
          </cell>
          <cell r="L193" t="str">
            <v>E2600006</v>
          </cell>
          <cell r="M193">
            <v>1</v>
          </cell>
          <cell r="N193" t="str">
            <v>E3701015</v>
          </cell>
          <cell r="O193">
            <v>1</v>
          </cell>
          <cell r="P193" t="str">
            <v>E0405169</v>
          </cell>
          <cell r="Q193">
            <v>1</v>
          </cell>
          <cell r="R193" t="str">
            <v>e0405163</v>
          </cell>
          <cell r="S193">
            <v>2</v>
          </cell>
          <cell r="T193" t="str">
            <v>E0000000</v>
          </cell>
          <cell r="U193">
            <v>0</v>
          </cell>
          <cell r="V193" t="str">
            <v>E0000000</v>
          </cell>
          <cell r="W193">
            <v>0</v>
          </cell>
          <cell r="X193" t="str">
            <v>E0000000</v>
          </cell>
          <cell r="Y193">
            <v>0</v>
          </cell>
          <cell r="Z193" t="str">
            <v>E0000000</v>
          </cell>
          <cell r="AA193">
            <v>0</v>
          </cell>
          <cell r="AB193" t="str">
            <v>E0000000</v>
          </cell>
          <cell r="AC193">
            <v>0</v>
          </cell>
          <cell r="AD193" t="str">
            <v>E0000000</v>
          </cell>
          <cell r="AE193">
            <v>0</v>
          </cell>
          <cell r="AF193" t="str">
            <v>E0000000</v>
          </cell>
          <cell r="AG193">
            <v>0</v>
          </cell>
          <cell r="AH193" t="str">
            <v>E0000000</v>
          </cell>
          <cell r="AI193">
            <v>0</v>
          </cell>
          <cell r="AJ193">
            <v>8</v>
          </cell>
          <cell r="AK193">
            <v>80</v>
          </cell>
          <cell r="AL193" t="str">
            <v>M0320010</v>
          </cell>
          <cell r="AM193">
            <v>0.13</v>
          </cell>
          <cell r="AN193">
            <v>30</v>
          </cell>
          <cell r="AO193">
            <v>1</v>
          </cell>
          <cell r="AP193">
            <v>3</v>
          </cell>
          <cell r="AQ193">
            <v>2</v>
          </cell>
          <cell r="AR193">
            <v>10</v>
          </cell>
          <cell r="AS193" t="str">
            <v>M0170447</v>
          </cell>
          <cell r="AT193">
            <v>1</v>
          </cell>
          <cell r="AU193">
            <v>20</v>
          </cell>
          <cell r="AV193" t="str">
            <v>MAGUA1</v>
          </cell>
          <cell r="AW193">
            <v>0.1</v>
          </cell>
          <cell r="AX193">
            <v>10</v>
          </cell>
          <cell r="AY193" t="str">
            <v>M0000000</v>
          </cell>
          <cell r="AZ193">
            <v>0</v>
          </cell>
          <cell r="BA193">
            <v>0</v>
          </cell>
          <cell r="BB193" t="str">
            <v>M0000000</v>
          </cell>
          <cell r="BC193">
            <v>0</v>
          </cell>
          <cell r="BD193">
            <v>0</v>
          </cell>
          <cell r="BE193" t="str">
            <v>M0000000</v>
          </cell>
          <cell r="BF193">
            <v>0</v>
          </cell>
          <cell r="BG193">
            <v>0</v>
          </cell>
          <cell r="BH193" t="str">
            <v>M0000000</v>
          </cell>
          <cell r="BI193">
            <v>0</v>
          </cell>
          <cell r="BJ193">
            <v>0</v>
          </cell>
          <cell r="BK193" t="str">
            <v>M0000000</v>
          </cell>
          <cell r="BL193">
            <v>0</v>
          </cell>
          <cell r="BM193">
            <v>0</v>
          </cell>
          <cell r="BN193" t="str">
            <v>M0000000</v>
          </cell>
          <cell r="BO193">
            <v>0</v>
          </cell>
          <cell r="BP193">
            <v>0</v>
          </cell>
          <cell r="BQ193" t="str">
            <v>M0000000</v>
          </cell>
          <cell r="BR193">
            <v>0</v>
          </cell>
          <cell r="BS193">
            <v>0</v>
          </cell>
          <cell r="BT193" t="str">
            <v>M0000000</v>
          </cell>
          <cell r="BU193">
            <v>0</v>
          </cell>
          <cell r="BV193">
            <v>0</v>
          </cell>
          <cell r="BW193">
            <v>0</v>
          </cell>
          <cell r="BX193" t="str">
            <v>M0000000</v>
          </cell>
          <cell r="BY193">
            <v>0</v>
          </cell>
          <cell r="BZ193">
            <v>0</v>
          </cell>
          <cell r="CA193" t="str">
            <v>M0000000</v>
          </cell>
          <cell r="CB193">
            <v>0</v>
          </cell>
          <cell r="CC193">
            <v>0</v>
          </cell>
          <cell r="CD193" t="str">
            <v>M0000000</v>
          </cell>
          <cell r="CE193">
            <v>0</v>
          </cell>
          <cell r="CF193">
            <v>0</v>
          </cell>
        </row>
        <row r="194">
          <cell r="A194">
            <v>0</v>
          </cell>
          <cell r="B194">
            <v>0</v>
          </cell>
          <cell r="C194" t="str">
            <v>Suelo Vegetal. Para recubrimiento de Taludes y Banquinas</v>
          </cell>
          <cell r="D194" t="str">
            <v>m3</v>
          </cell>
          <cell r="E194">
            <v>0</v>
          </cell>
          <cell r="F194">
            <v>0</v>
          </cell>
          <cell r="G194">
            <v>250</v>
          </cell>
          <cell r="H194" t="str">
            <v>E1400048</v>
          </cell>
          <cell r="I194">
            <v>1</v>
          </cell>
          <cell r="J194" t="str">
            <v>E1101044</v>
          </cell>
          <cell r="K194">
            <v>1</v>
          </cell>
          <cell r="L194" t="str">
            <v>E2600006</v>
          </cell>
          <cell r="M194">
            <v>1</v>
          </cell>
          <cell r="N194" t="str">
            <v>E3701015</v>
          </cell>
          <cell r="O194">
            <v>1</v>
          </cell>
          <cell r="P194" t="str">
            <v>E0405169</v>
          </cell>
          <cell r="Q194">
            <v>1</v>
          </cell>
          <cell r="R194" t="str">
            <v>e0405163</v>
          </cell>
          <cell r="S194">
            <v>2</v>
          </cell>
          <cell r="T194" t="str">
            <v>E0000000</v>
          </cell>
          <cell r="U194">
            <v>0</v>
          </cell>
          <cell r="V194" t="str">
            <v>E0000000</v>
          </cell>
          <cell r="W194">
            <v>0</v>
          </cell>
          <cell r="X194" t="str">
            <v>E0000000</v>
          </cell>
          <cell r="Y194">
            <v>0</v>
          </cell>
          <cell r="Z194" t="str">
            <v>E0000000</v>
          </cell>
          <cell r="AA194">
            <v>0</v>
          </cell>
          <cell r="AB194" t="str">
            <v>E0000000</v>
          </cell>
          <cell r="AC194">
            <v>0</v>
          </cell>
          <cell r="AD194" t="str">
            <v>E0000000</v>
          </cell>
          <cell r="AE194">
            <v>0</v>
          </cell>
          <cell r="AF194" t="str">
            <v>E0000000</v>
          </cell>
          <cell r="AG194">
            <v>0</v>
          </cell>
          <cell r="AH194" t="str">
            <v>E0000000</v>
          </cell>
          <cell r="AI194">
            <v>0</v>
          </cell>
          <cell r="AJ194">
            <v>8</v>
          </cell>
          <cell r="AK194">
            <v>80</v>
          </cell>
          <cell r="AL194" t="str">
            <v>M0320010</v>
          </cell>
          <cell r="AM194">
            <v>0.13</v>
          </cell>
          <cell r="AN194">
            <v>30</v>
          </cell>
          <cell r="AO194">
            <v>1</v>
          </cell>
          <cell r="AP194">
            <v>3</v>
          </cell>
          <cell r="AQ194">
            <v>2</v>
          </cell>
          <cell r="AR194">
            <v>10</v>
          </cell>
          <cell r="AS194" t="str">
            <v>M0170447</v>
          </cell>
          <cell r="AT194">
            <v>1</v>
          </cell>
          <cell r="AU194">
            <v>20</v>
          </cell>
          <cell r="AV194" t="str">
            <v>MAGUA1</v>
          </cell>
          <cell r="AW194">
            <v>0.1</v>
          </cell>
          <cell r="AX194">
            <v>10</v>
          </cell>
          <cell r="AY194" t="str">
            <v>M0000000</v>
          </cell>
          <cell r="AZ194">
            <v>0</v>
          </cell>
          <cell r="BA194">
            <v>0</v>
          </cell>
          <cell r="BB194" t="str">
            <v>M0000000</v>
          </cell>
          <cell r="BC194">
            <v>0</v>
          </cell>
          <cell r="BD194">
            <v>0</v>
          </cell>
          <cell r="BE194" t="str">
            <v>M0000000</v>
          </cell>
          <cell r="BF194">
            <v>0</v>
          </cell>
          <cell r="BG194">
            <v>0</v>
          </cell>
          <cell r="BH194" t="str">
            <v>M0000000</v>
          </cell>
          <cell r="BI194">
            <v>0</v>
          </cell>
          <cell r="BJ194">
            <v>0</v>
          </cell>
          <cell r="BK194" t="str">
            <v>M0000000</v>
          </cell>
          <cell r="BL194">
            <v>0</v>
          </cell>
          <cell r="BM194">
            <v>0</v>
          </cell>
          <cell r="BN194" t="str">
            <v>M0000000</v>
          </cell>
          <cell r="BO194">
            <v>0</v>
          </cell>
          <cell r="BP194">
            <v>0</v>
          </cell>
          <cell r="BQ194" t="str">
            <v>M0000000</v>
          </cell>
          <cell r="BR194">
            <v>0</v>
          </cell>
          <cell r="BS194">
            <v>0</v>
          </cell>
          <cell r="BT194" t="str">
            <v>M0000000</v>
          </cell>
          <cell r="BU194">
            <v>0</v>
          </cell>
          <cell r="BV194">
            <v>0</v>
          </cell>
          <cell r="BW194">
            <v>0</v>
          </cell>
          <cell r="BX194" t="str">
            <v>M0000000</v>
          </cell>
          <cell r="BY194">
            <v>0</v>
          </cell>
          <cell r="BZ194">
            <v>0</v>
          </cell>
          <cell r="CA194" t="str">
            <v>M0000000</v>
          </cell>
          <cell r="CB194">
            <v>0</v>
          </cell>
          <cell r="CC194">
            <v>0</v>
          </cell>
          <cell r="CD194" t="str">
            <v>M0000000</v>
          </cell>
          <cell r="CE194">
            <v>0</v>
          </cell>
          <cell r="CF194">
            <v>0</v>
          </cell>
        </row>
        <row r="195">
          <cell r="A195">
            <v>0</v>
          </cell>
          <cell r="B195">
            <v>0</v>
          </cell>
          <cell r="C195" t="str">
            <v>Vivienda inspección</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row>
        <row r="196">
          <cell r="A196">
            <v>0</v>
          </cell>
          <cell r="B196">
            <v>0</v>
          </cell>
          <cell r="C196" t="str">
            <v>Vivienda para personal auxiliar de supervisión</v>
          </cell>
          <cell r="D196" t="str">
            <v>mes</v>
          </cell>
          <cell r="E196">
            <v>0</v>
          </cell>
          <cell r="F196">
            <v>0</v>
          </cell>
          <cell r="G196">
            <v>0</v>
          </cell>
          <cell r="H196" t="str">
            <v>E0000000</v>
          </cell>
          <cell r="I196">
            <v>0</v>
          </cell>
          <cell r="J196" t="str">
            <v>E0000000</v>
          </cell>
          <cell r="K196">
            <v>0</v>
          </cell>
          <cell r="L196" t="str">
            <v>E0000000</v>
          </cell>
          <cell r="M196">
            <v>0</v>
          </cell>
          <cell r="N196" t="str">
            <v>E0000000</v>
          </cell>
          <cell r="O196">
            <v>0</v>
          </cell>
          <cell r="P196" t="str">
            <v>E0000000</v>
          </cell>
          <cell r="Q196">
            <v>0</v>
          </cell>
          <cell r="R196" t="str">
            <v>E0000000</v>
          </cell>
          <cell r="S196">
            <v>0</v>
          </cell>
          <cell r="T196" t="str">
            <v>E0000000</v>
          </cell>
          <cell r="U196">
            <v>0</v>
          </cell>
          <cell r="V196" t="str">
            <v>E0000000</v>
          </cell>
          <cell r="W196">
            <v>0</v>
          </cell>
          <cell r="X196" t="str">
            <v>E0000000</v>
          </cell>
          <cell r="Y196">
            <v>0</v>
          </cell>
          <cell r="Z196" t="str">
            <v>E0000000</v>
          </cell>
          <cell r="AA196">
            <v>0</v>
          </cell>
          <cell r="AB196" t="str">
            <v>E0000000</v>
          </cell>
          <cell r="AC196">
            <v>0</v>
          </cell>
          <cell r="AD196" t="str">
            <v>E0000000</v>
          </cell>
          <cell r="AE196">
            <v>0</v>
          </cell>
          <cell r="AF196" t="str">
            <v>E0000000</v>
          </cell>
          <cell r="AG196">
            <v>0</v>
          </cell>
          <cell r="AH196" t="str">
            <v>E0000000</v>
          </cell>
          <cell r="AI196">
            <v>0</v>
          </cell>
          <cell r="AJ196">
            <v>8</v>
          </cell>
          <cell r="AK196">
            <v>80</v>
          </cell>
          <cell r="AL196" t="str">
            <v>M0320010</v>
          </cell>
          <cell r="AM196">
            <v>0.13</v>
          </cell>
          <cell r="AN196">
            <v>30</v>
          </cell>
          <cell r="AO196">
            <v>0</v>
          </cell>
          <cell r="AP196">
            <v>0</v>
          </cell>
          <cell r="AQ196">
            <v>0</v>
          </cell>
          <cell r="AR196">
            <v>10</v>
          </cell>
          <cell r="AS196" t="str">
            <v>M0000000</v>
          </cell>
          <cell r="AT196">
            <v>0</v>
          </cell>
          <cell r="AU196">
            <v>0</v>
          </cell>
          <cell r="AV196" t="str">
            <v>M0000000</v>
          </cell>
          <cell r="AW196">
            <v>0</v>
          </cell>
          <cell r="AX196">
            <v>0</v>
          </cell>
          <cell r="AY196" t="str">
            <v>M0000000</v>
          </cell>
          <cell r="AZ196">
            <v>0</v>
          </cell>
          <cell r="BA196">
            <v>0</v>
          </cell>
          <cell r="BB196" t="str">
            <v>M0000000</v>
          </cell>
          <cell r="BC196">
            <v>0</v>
          </cell>
          <cell r="BD196">
            <v>0</v>
          </cell>
          <cell r="BE196" t="str">
            <v>M0000000</v>
          </cell>
          <cell r="BF196">
            <v>0</v>
          </cell>
          <cell r="BG196">
            <v>0</v>
          </cell>
          <cell r="BH196" t="str">
            <v>M0000000</v>
          </cell>
          <cell r="BI196">
            <v>0</v>
          </cell>
          <cell r="BJ196">
            <v>0</v>
          </cell>
          <cell r="BK196" t="str">
            <v>M0000000</v>
          </cell>
          <cell r="BL196">
            <v>0</v>
          </cell>
          <cell r="BM196">
            <v>0</v>
          </cell>
          <cell r="BN196" t="str">
            <v>M0000000</v>
          </cell>
          <cell r="BO196">
            <v>0</v>
          </cell>
          <cell r="BP196">
            <v>0</v>
          </cell>
          <cell r="BQ196" t="str">
            <v>M0000000</v>
          </cell>
          <cell r="BR196">
            <v>0</v>
          </cell>
          <cell r="BS196">
            <v>0</v>
          </cell>
          <cell r="BT196" t="str">
            <v>M0000000</v>
          </cell>
          <cell r="BU196">
            <v>0</v>
          </cell>
          <cell r="BV196">
            <v>0</v>
          </cell>
          <cell r="BW196">
            <v>0</v>
          </cell>
          <cell r="BX196" t="str">
            <v>M0000000</v>
          </cell>
          <cell r="BY196">
            <v>0</v>
          </cell>
          <cell r="BZ196">
            <v>0</v>
          </cell>
          <cell r="CA196" t="str">
            <v>M0000000</v>
          </cell>
          <cell r="CB196">
            <v>0</v>
          </cell>
          <cell r="CC196">
            <v>0</v>
          </cell>
          <cell r="CD196" t="str">
            <v>M0000000</v>
          </cell>
          <cell r="CE196">
            <v>0</v>
          </cell>
          <cell r="CF196">
            <v>0</v>
          </cell>
        </row>
        <row r="197">
          <cell r="A197">
            <v>0</v>
          </cell>
          <cell r="B197">
            <v>0</v>
          </cell>
          <cell r="C197" t="str">
            <v>Otros</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cell r="CF197">
            <v>0</v>
          </cell>
        </row>
        <row r="198">
          <cell r="A198">
            <v>0</v>
          </cell>
          <cell r="B198">
            <v>0</v>
          </cell>
          <cell r="C198" t="str">
            <v>Construcción de vereda peatonal ml 80,00</v>
          </cell>
          <cell r="D198" t="str">
            <v>ml</v>
          </cell>
          <cell r="E198">
            <v>0</v>
          </cell>
          <cell r="F198">
            <v>0</v>
          </cell>
          <cell r="G198">
            <v>20</v>
          </cell>
          <cell r="H198" t="str">
            <v>E4600010</v>
          </cell>
          <cell r="I198">
            <v>1</v>
          </cell>
          <cell r="J198" t="str">
            <v>E99000HM</v>
          </cell>
          <cell r="K198">
            <v>2</v>
          </cell>
          <cell r="L198" t="str">
            <v>E0000000</v>
          </cell>
          <cell r="M198">
            <v>0</v>
          </cell>
          <cell r="N198" t="str">
            <v>E0000000</v>
          </cell>
          <cell r="O198">
            <v>0</v>
          </cell>
          <cell r="P198" t="str">
            <v>E0000000</v>
          </cell>
          <cell r="Q198">
            <v>0</v>
          </cell>
          <cell r="R198" t="str">
            <v>E0000000</v>
          </cell>
          <cell r="S198">
            <v>0</v>
          </cell>
          <cell r="T198" t="str">
            <v>E0000000</v>
          </cell>
          <cell r="U198">
            <v>0</v>
          </cell>
          <cell r="V198" t="str">
            <v>E0000000</v>
          </cell>
          <cell r="W198">
            <v>0</v>
          </cell>
          <cell r="X198" t="str">
            <v>E0000000</v>
          </cell>
          <cell r="Y198">
            <v>0</v>
          </cell>
          <cell r="Z198" t="str">
            <v>E0000000</v>
          </cell>
          <cell r="AA198">
            <v>0</v>
          </cell>
          <cell r="AB198" t="str">
            <v>E0000000</v>
          </cell>
          <cell r="AC198">
            <v>0</v>
          </cell>
          <cell r="AD198" t="str">
            <v>E0000000</v>
          </cell>
          <cell r="AE198">
            <v>0</v>
          </cell>
          <cell r="AF198" t="str">
            <v>E0000000</v>
          </cell>
          <cell r="AG198">
            <v>0</v>
          </cell>
          <cell r="AH198" t="str">
            <v>E0000000</v>
          </cell>
          <cell r="AI198">
            <v>0</v>
          </cell>
          <cell r="AJ198">
            <v>8</v>
          </cell>
          <cell r="AK198">
            <v>80</v>
          </cell>
          <cell r="AL198" t="str">
            <v>M0320010</v>
          </cell>
          <cell r="AM198">
            <v>0.13</v>
          </cell>
          <cell r="AN198">
            <v>30</v>
          </cell>
          <cell r="AO198">
            <v>1</v>
          </cell>
          <cell r="AP198">
            <v>1</v>
          </cell>
          <cell r="AQ198">
            <v>3</v>
          </cell>
          <cell r="AR198">
            <v>10</v>
          </cell>
          <cell r="AS198" t="str">
            <v>a103</v>
          </cell>
          <cell r="AT198">
            <v>0.15</v>
          </cell>
          <cell r="AU198">
            <v>3</v>
          </cell>
          <cell r="AV198" t="str">
            <v>M0410112</v>
          </cell>
          <cell r="AW198">
            <v>0.3</v>
          </cell>
          <cell r="AX198">
            <v>10</v>
          </cell>
          <cell r="AY198" t="str">
            <v>M0740016</v>
          </cell>
          <cell r="AZ198">
            <v>0.4</v>
          </cell>
          <cell r="BA198">
            <v>0</v>
          </cell>
          <cell r="BB198" t="str">
            <v>M0000000</v>
          </cell>
          <cell r="BC198">
            <v>0</v>
          </cell>
          <cell r="BD198">
            <v>0</v>
          </cell>
          <cell r="BE198" t="str">
            <v>M0000000</v>
          </cell>
          <cell r="BF198">
            <v>0</v>
          </cell>
          <cell r="BG198">
            <v>0</v>
          </cell>
          <cell r="BH198" t="str">
            <v>M0000000</v>
          </cell>
          <cell r="BI198">
            <v>0</v>
          </cell>
          <cell r="BJ198">
            <v>0</v>
          </cell>
          <cell r="BK198" t="str">
            <v>M0000000</v>
          </cell>
          <cell r="BL198">
            <v>0</v>
          </cell>
          <cell r="BM198">
            <v>0</v>
          </cell>
          <cell r="BN198" t="str">
            <v>M0000000</v>
          </cell>
          <cell r="BO198">
            <v>0</v>
          </cell>
          <cell r="BP198">
            <v>0</v>
          </cell>
          <cell r="BQ198" t="str">
            <v>M0000000</v>
          </cell>
          <cell r="BR198">
            <v>0</v>
          </cell>
          <cell r="BS198">
            <v>0</v>
          </cell>
          <cell r="BT198" t="str">
            <v>M0000000</v>
          </cell>
          <cell r="BU198">
            <v>0</v>
          </cell>
          <cell r="BV198">
            <v>0</v>
          </cell>
          <cell r="BW198">
            <v>0</v>
          </cell>
          <cell r="BX198" t="str">
            <v>a103</v>
          </cell>
          <cell r="BY198" t="str">
            <v>them</v>
          </cell>
          <cell r="BZ198">
            <v>15</v>
          </cell>
          <cell r="CA198" t="str">
            <v>M0000000</v>
          </cell>
          <cell r="CB198">
            <v>0</v>
          </cell>
          <cell r="CC198">
            <v>0</v>
          </cell>
          <cell r="CD198" t="str">
            <v>M0000000</v>
          </cell>
          <cell r="CE198">
            <v>0</v>
          </cell>
          <cell r="CF198">
            <v>0</v>
          </cell>
        </row>
        <row r="199">
          <cell r="A199">
            <v>0</v>
          </cell>
          <cell r="B199">
            <v>0</v>
          </cell>
          <cell r="C199" t="str">
            <v>Construcción de refugio peatonal s/pl. tipo T 07</v>
          </cell>
          <cell r="D199" t="str">
            <v>u</v>
          </cell>
          <cell r="E199">
            <v>0</v>
          </cell>
          <cell r="F199">
            <v>0</v>
          </cell>
          <cell r="G199">
            <v>0.17</v>
          </cell>
          <cell r="H199" t="str">
            <v>E99000HM</v>
          </cell>
          <cell r="I199">
            <v>2</v>
          </cell>
          <cell r="J199" t="str">
            <v>E0000000</v>
          </cell>
          <cell r="K199">
            <v>0</v>
          </cell>
          <cell r="L199" t="str">
            <v>E0000000</v>
          </cell>
          <cell r="M199">
            <v>0</v>
          </cell>
          <cell r="N199" t="str">
            <v>E0000000</v>
          </cell>
          <cell r="O199">
            <v>0</v>
          </cell>
          <cell r="P199" t="str">
            <v>E0000000</v>
          </cell>
          <cell r="Q199">
            <v>0</v>
          </cell>
          <cell r="R199" t="str">
            <v>E0000000</v>
          </cell>
          <cell r="S199">
            <v>0</v>
          </cell>
          <cell r="T199" t="str">
            <v>E0000000</v>
          </cell>
          <cell r="U199">
            <v>0</v>
          </cell>
          <cell r="V199" t="str">
            <v>E0000000</v>
          </cell>
          <cell r="W199">
            <v>0</v>
          </cell>
          <cell r="X199" t="str">
            <v>E0000000</v>
          </cell>
          <cell r="Y199">
            <v>0</v>
          </cell>
          <cell r="Z199" t="str">
            <v>E0000000</v>
          </cell>
          <cell r="AA199">
            <v>0</v>
          </cell>
          <cell r="AB199" t="str">
            <v>E0000000</v>
          </cell>
          <cell r="AC199">
            <v>0</v>
          </cell>
          <cell r="AD199" t="str">
            <v>E0000000</v>
          </cell>
          <cell r="AE199">
            <v>0</v>
          </cell>
          <cell r="AF199" t="str">
            <v>E0000000</v>
          </cell>
          <cell r="AG199">
            <v>0</v>
          </cell>
          <cell r="AH199" t="str">
            <v>E0000000</v>
          </cell>
          <cell r="AI199">
            <v>0</v>
          </cell>
          <cell r="AJ199">
            <v>8</v>
          </cell>
          <cell r="AK199">
            <v>80</v>
          </cell>
          <cell r="AL199" t="str">
            <v>M0320010</v>
          </cell>
          <cell r="AM199">
            <v>0.13</v>
          </cell>
          <cell r="AN199">
            <v>30</v>
          </cell>
          <cell r="AO199">
            <v>1</v>
          </cell>
          <cell r="AP199">
            <v>2</v>
          </cell>
          <cell r="AQ199">
            <v>5</v>
          </cell>
          <cell r="AR199">
            <v>10</v>
          </cell>
          <cell r="AS199" t="str">
            <v>a102</v>
          </cell>
          <cell r="AT199">
            <v>0.28000000000000003</v>
          </cell>
          <cell r="AU199">
            <v>5</v>
          </cell>
          <cell r="AV199" t="str">
            <v>a103</v>
          </cell>
          <cell r="AW199">
            <v>4.6399999999999997</v>
          </cell>
          <cell r="AX199">
            <v>5</v>
          </cell>
          <cell r="AY199" t="str">
            <v>a105</v>
          </cell>
          <cell r="AZ199">
            <v>7.52</v>
          </cell>
          <cell r="BA199">
            <v>5</v>
          </cell>
          <cell r="BB199" t="str">
            <v>M0740044</v>
          </cell>
          <cell r="BC199">
            <v>0.7</v>
          </cell>
          <cell r="BD199">
            <v>5</v>
          </cell>
          <cell r="BE199" t="str">
            <v>M0660103</v>
          </cell>
          <cell r="BF199">
            <v>45</v>
          </cell>
          <cell r="BG199">
            <v>0</v>
          </cell>
          <cell r="BH199" t="str">
            <v>M0660104</v>
          </cell>
          <cell r="BI199">
            <v>18</v>
          </cell>
          <cell r="BJ199">
            <v>0</v>
          </cell>
          <cell r="BK199" t="str">
            <v>MI008</v>
          </cell>
          <cell r="BL199">
            <v>39.770000000000003</v>
          </cell>
          <cell r="BM199">
            <v>5</v>
          </cell>
          <cell r="BN199" t="str">
            <v>MI007</v>
          </cell>
          <cell r="BO199">
            <v>4.72</v>
          </cell>
          <cell r="BP199">
            <v>2</v>
          </cell>
          <cell r="BQ199" t="str">
            <v>MENERGIA</v>
          </cell>
          <cell r="BR199">
            <v>1</v>
          </cell>
          <cell r="BS199">
            <v>0</v>
          </cell>
          <cell r="BT199" t="str">
            <v>M0000000</v>
          </cell>
          <cell r="BU199">
            <v>0</v>
          </cell>
          <cell r="BV199">
            <v>0</v>
          </cell>
          <cell r="BW199">
            <v>10</v>
          </cell>
          <cell r="BX199" t="str">
            <v>a103</v>
          </cell>
          <cell r="BY199" t="str">
            <v>THEM</v>
          </cell>
          <cell r="BZ199">
            <v>15</v>
          </cell>
          <cell r="CA199" t="str">
            <v>a105</v>
          </cell>
          <cell r="CB199" t="str">
            <v>them</v>
          </cell>
          <cell r="CC199">
            <v>15</v>
          </cell>
          <cell r="CD199" t="str">
            <v>M0000000</v>
          </cell>
          <cell r="CE199">
            <v>0</v>
          </cell>
          <cell r="CF199">
            <v>0</v>
          </cell>
        </row>
        <row r="200">
          <cell r="A200">
            <v>0</v>
          </cell>
          <cell r="B200">
            <v>0</v>
          </cell>
          <cell r="C200" t="str">
            <v>Dársena para detención de colectivos s/pl. tipo T 07</v>
          </cell>
          <cell r="D200" t="str">
            <v>u</v>
          </cell>
          <cell r="E200">
            <v>0</v>
          </cell>
          <cell r="F200">
            <v>0</v>
          </cell>
          <cell r="G200">
            <v>1</v>
          </cell>
          <cell r="H200" t="str">
            <v>E1400048</v>
          </cell>
          <cell r="I200">
            <v>1</v>
          </cell>
          <cell r="J200" t="str">
            <v>E3201010</v>
          </cell>
          <cell r="K200">
            <v>1</v>
          </cell>
          <cell r="L200" t="str">
            <v>E3701015</v>
          </cell>
          <cell r="M200">
            <v>1</v>
          </cell>
          <cell r="N200" t="str">
            <v>E0405169</v>
          </cell>
          <cell r="O200">
            <v>2</v>
          </cell>
          <cell r="P200" t="str">
            <v>E0405163</v>
          </cell>
          <cell r="Q200">
            <v>3</v>
          </cell>
          <cell r="R200" t="str">
            <v>E1101044</v>
          </cell>
          <cell r="S200">
            <v>1</v>
          </cell>
          <cell r="T200" t="str">
            <v>E2600006</v>
          </cell>
          <cell r="U200">
            <v>1</v>
          </cell>
          <cell r="V200" t="str">
            <v>E4600010</v>
          </cell>
          <cell r="W200">
            <v>1</v>
          </cell>
          <cell r="X200" t="str">
            <v>E99000HM</v>
          </cell>
          <cell r="Y200">
            <v>2</v>
          </cell>
          <cell r="Z200" t="str">
            <v>E0000000</v>
          </cell>
          <cell r="AA200">
            <v>0</v>
          </cell>
          <cell r="AB200" t="str">
            <v>E0000000</v>
          </cell>
          <cell r="AC200">
            <v>0</v>
          </cell>
          <cell r="AD200" t="str">
            <v>E0000000</v>
          </cell>
          <cell r="AE200">
            <v>0</v>
          </cell>
          <cell r="AF200" t="str">
            <v>E0000000</v>
          </cell>
          <cell r="AG200">
            <v>0</v>
          </cell>
          <cell r="AH200" t="str">
            <v>E0000000</v>
          </cell>
          <cell r="AI200">
            <v>0</v>
          </cell>
          <cell r="AJ200">
            <v>8</v>
          </cell>
          <cell r="AK200">
            <v>80</v>
          </cell>
          <cell r="AL200" t="str">
            <v>M0320010</v>
          </cell>
          <cell r="AM200">
            <v>0.13</v>
          </cell>
          <cell r="AN200">
            <v>30</v>
          </cell>
          <cell r="AO200">
            <v>4</v>
          </cell>
          <cell r="AP200">
            <v>4</v>
          </cell>
          <cell r="AQ200">
            <v>6</v>
          </cell>
          <cell r="AR200">
            <v>10</v>
          </cell>
          <cell r="AS200" t="str">
            <v>A101</v>
          </cell>
          <cell r="AT200">
            <v>70.55</v>
          </cell>
          <cell r="AU200">
            <v>35</v>
          </cell>
          <cell r="AV200" t="str">
            <v>MAGUA1</v>
          </cell>
          <cell r="AW200">
            <v>10</v>
          </cell>
          <cell r="AX200">
            <v>10</v>
          </cell>
          <cell r="AY200" t="str">
            <v>a103</v>
          </cell>
          <cell r="AZ200">
            <v>33</v>
          </cell>
          <cell r="BA200">
            <v>2</v>
          </cell>
          <cell r="BB200" t="str">
            <v>a105</v>
          </cell>
          <cell r="BC200">
            <v>1.044</v>
          </cell>
          <cell r="BD200">
            <v>2</v>
          </cell>
          <cell r="BE200" t="str">
            <v>a106</v>
          </cell>
          <cell r="BF200">
            <v>55.5</v>
          </cell>
          <cell r="BG200">
            <v>2</v>
          </cell>
          <cell r="BH200" t="str">
            <v>M0740044</v>
          </cell>
          <cell r="BI200">
            <v>6.3600000000000004E-2</v>
          </cell>
          <cell r="BJ200">
            <v>2</v>
          </cell>
          <cell r="BK200" t="str">
            <v>M0740045</v>
          </cell>
          <cell r="BL200">
            <v>1.484</v>
          </cell>
          <cell r="BM200">
            <v>2</v>
          </cell>
          <cell r="BN200" t="str">
            <v>M0410112</v>
          </cell>
          <cell r="BO200">
            <v>130</v>
          </cell>
          <cell r="BP200">
            <v>10</v>
          </cell>
          <cell r="BQ200" t="str">
            <v>M0740016</v>
          </cell>
          <cell r="BR200">
            <v>106</v>
          </cell>
          <cell r="BS200">
            <v>2</v>
          </cell>
          <cell r="BT200" t="str">
            <v>M0000000</v>
          </cell>
          <cell r="BU200">
            <v>0</v>
          </cell>
          <cell r="BV200">
            <v>0</v>
          </cell>
          <cell r="BW200">
            <v>0</v>
          </cell>
          <cell r="BX200" t="str">
            <v>a103</v>
          </cell>
          <cell r="BY200" t="str">
            <v>them</v>
          </cell>
          <cell r="BZ200">
            <v>15</v>
          </cell>
          <cell r="CA200" t="str">
            <v>a105</v>
          </cell>
          <cell r="CB200" t="str">
            <v>them</v>
          </cell>
          <cell r="CC200">
            <v>15</v>
          </cell>
          <cell r="CD200" t="str">
            <v>a106</v>
          </cell>
          <cell r="CE200" t="str">
            <v>them</v>
          </cell>
          <cell r="CF200">
            <v>15</v>
          </cell>
        </row>
        <row r="201">
          <cell r="A201">
            <v>171</v>
          </cell>
          <cell r="B201">
            <v>70</v>
          </cell>
          <cell r="C201" t="str">
            <v>Unidad de iluminación</v>
          </cell>
          <cell r="D201" t="str">
            <v>u</v>
          </cell>
          <cell r="E201">
            <v>0</v>
          </cell>
          <cell r="F201">
            <v>0</v>
          </cell>
          <cell r="G201">
            <v>2</v>
          </cell>
          <cell r="H201" t="str">
            <v>E0430300</v>
          </cell>
          <cell r="I201">
            <v>1</v>
          </cell>
          <cell r="J201" t="str">
            <v>e0405163</v>
          </cell>
          <cell r="K201">
            <v>1</v>
          </cell>
          <cell r="L201" t="str">
            <v>E99000HM</v>
          </cell>
          <cell r="M201">
            <v>3</v>
          </cell>
          <cell r="N201" t="str">
            <v>E0000000</v>
          </cell>
          <cell r="O201">
            <v>0</v>
          </cell>
          <cell r="P201" t="str">
            <v>E0000000</v>
          </cell>
          <cell r="Q201">
            <v>0</v>
          </cell>
          <cell r="R201" t="str">
            <v>E0000000</v>
          </cell>
          <cell r="S201">
            <v>0</v>
          </cell>
          <cell r="T201" t="str">
            <v>E0000000</v>
          </cell>
          <cell r="U201">
            <v>0</v>
          </cell>
          <cell r="V201" t="str">
            <v>E0000000</v>
          </cell>
          <cell r="W201">
            <v>0</v>
          </cell>
          <cell r="X201" t="str">
            <v>E0000000</v>
          </cell>
          <cell r="Y201">
            <v>0</v>
          </cell>
          <cell r="Z201" t="str">
            <v>E0000000</v>
          </cell>
          <cell r="AA201">
            <v>0</v>
          </cell>
          <cell r="AB201" t="str">
            <v>E0000000</v>
          </cell>
          <cell r="AC201">
            <v>0</v>
          </cell>
          <cell r="AD201" t="str">
            <v>E0000000</v>
          </cell>
          <cell r="AE201">
            <v>0</v>
          </cell>
          <cell r="AF201" t="str">
            <v>E0000000</v>
          </cell>
          <cell r="AG201">
            <v>0</v>
          </cell>
          <cell r="AH201" t="str">
            <v>E0000000</v>
          </cell>
          <cell r="AI201">
            <v>0</v>
          </cell>
          <cell r="AJ201">
            <v>8</v>
          </cell>
          <cell r="AK201">
            <v>80</v>
          </cell>
          <cell r="AL201" t="str">
            <v>M0320010</v>
          </cell>
          <cell r="AM201">
            <v>0.13</v>
          </cell>
          <cell r="AN201">
            <v>30</v>
          </cell>
          <cell r="AO201">
            <v>2</v>
          </cell>
          <cell r="AP201">
            <v>3</v>
          </cell>
          <cell r="AQ201">
            <v>5</v>
          </cell>
          <cell r="AR201">
            <v>10</v>
          </cell>
          <cell r="AS201" t="str">
            <v>M0540010</v>
          </cell>
          <cell r="AT201">
            <v>42</v>
          </cell>
          <cell r="AU201">
            <v>5</v>
          </cell>
          <cell r="AV201" t="str">
            <v>M0533516</v>
          </cell>
          <cell r="AW201">
            <v>9</v>
          </cell>
          <cell r="AX201">
            <v>5</v>
          </cell>
          <cell r="AY201" t="str">
            <v>M05FUSIB</v>
          </cell>
          <cell r="AZ201">
            <v>1</v>
          </cell>
          <cell r="BA201">
            <v>5</v>
          </cell>
          <cell r="BB201" t="str">
            <v>M0512150</v>
          </cell>
          <cell r="BC201">
            <v>1</v>
          </cell>
          <cell r="BD201">
            <v>0</v>
          </cell>
          <cell r="BE201" t="str">
            <v>M05TABL0</v>
          </cell>
          <cell r="BF201">
            <v>0.05</v>
          </cell>
          <cell r="BG201">
            <v>0</v>
          </cell>
          <cell r="BH201" t="str">
            <v>M0540001</v>
          </cell>
          <cell r="BI201">
            <v>1</v>
          </cell>
          <cell r="BJ201">
            <v>5</v>
          </cell>
          <cell r="BK201" t="str">
            <v>a104</v>
          </cell>
          <cell r="BL201">
            <v>0.75</v>
          </cell>
          <cell r="BM201">
            <v>5</v>
          </cell>
          <cell r="BN201" t="str">
            <v>M0000000</v>
          </cell>
          <cell r="BO201">
            <v>0</v>
          </cell>
          <cell r="BP201">
            <v>0</v>
          </cell>
          <cell r="BQ201" t="str">
            <v>M0000000</v>
          </cell>
          <cell r="BR201">
            <v>0</v>
          </cell>
          <cell r="BS201">
            <v>0</v>
          </cell>
          <cell r="BT201" t="str">
            <v>M0000000</v>
          </cell>
          <cell r="BU201">
            <v>0</v>
          </cell>
          <cell r="BV201">
            <v>0</v>
          </cell>
          <cell r="BW201">
            <v>32</v>
          </cell>
          <cell r="BX201" t="str">
            <v>M0000000</v>
          </cell>
          <cell r="BY201">
            <v>0</v>
          </cell>
          <cell r="BZ201">
            <v>0</v>
          </cell>
          <cell r="CA201" t="str">
            <v>M0000000</v>
          </cell>
          <cell r="CB201">
            <v>0</v>
          </cell>
          <cell r="CC201">
            <v>0</v>
          </cell>
          <cell r="CD201" t="str">
            <v>M0000000</v>
          </cell>
          <cell r="CE201">
            <v>0</v>
          </cell>
          <cell r="CF201">
            <v>0</v>
          </cell>
        </row>
        <row r="202">
          <cell r="A202">
            <v>173</v>
          </cell>
          <cell r="B202">
            <v>72</v>
          </cell>
          <cell r="C202" t="str">
            <v>Instalación de Paneles de mensaje Variable en estaciones de Peaje y Pesaje</v>
          </cell>
          <cell r="D202" t="str">
            <v>u</v>
          </cell>
          <cell r="E202">
            <v>0</v>
          </cell>
          <cell r="F202">
            <v>0</v>
          </cell>
          <cell r="G202">
            <v>1</v>
          </cell>
          <cell r="H202" t="str">
            <v>E0430300</v>
          </cell>
          <cell r="I202">
            <v>1</v>
          </cell>
          <cell r="J202" t="str">
            <v>E99000HM</v>
          </cell>
          <cell r="K202">
            <v>2</v>
          </cell>
          <cell r="L202" t="str">
            <v>E0000000</v>
          </cell>
          <cell r="M202">
            <v>0</v>
          </cell>
          <cell r="N202" t="str">
            <v>E0000000</v>
          </cell>
          <cell r="O202">
            <v>0</v>
          </cell>
          <cell r="P202" t="str">
            <v>E0000000</v>
          </cell>
          <cell r="Q202">
            <v>0</v>
          </cell>
          <cell r="R202" t="str">
            <v>E0000000</v>
          </cell>
          <cell r="S202">
            <v>0</v>
          </cell>
          <cell r="T202" t="str">
            <v>E0000000</v>
          </cell>
          <cell r="U202">
            <v>0</v>
          </cell>
          <cell r="V202" t="str">
            <v>E0000000</v>
          </cell>
          <cell r="W202">
            <v>0</v>
          </cell>
          <cell r="X202" t="str">
            <v>E0000000</v>
          </cell>
          <cell r="Y202">
            <v>0</v>
          </cell>
          <cell r="Z202" t="str">
            <v>E0000000</v>
          </cell>
          <cell r="AA202">
            <v>0</v>
          </cell>
          <cell r="AB202" t="str">
            <v>E0000000</v>
          </cell>
          <cell r="AC202">
            <v>0</v>
          </cell>
          <cell r="AD202" t="str">
            <v>E0000000</v>
          </cell>
          <cell r="AE202">
            <v>0</v>
          </cell>
          <cell r="AF202" t="str">
            <v>E0000000</v>
          </cell>
          <cell r="AG202">
            <v>0</v>
          </cell>
          <cell r="AH202" t="str">
            <v>E0000000</v>
          </cell>
          <cell r="AI202">
            <v>0</v>
          </cell>
          <cell r="AJ202">
            <v>8</v>
          </cell>
          <cell r="AK202">
            <v>80</v>
          </cell>
          <cell r="AL202" t="str">
            <v>M0320010</v>
          </cell>
          <cell r="AM202">
            <v>0.13</v>
          </cell>
          <cell r="AN202">
            <v>30</v>
          </cell>
          <cell r="AO202">
            <v>2</v>
          </cell>
          <cell r="AP202">
            <v>2</v>
          </cell>
          <cell r="AQ202">
            <v>7</v>
          </cell>
          <cell r="AR202">
            <v>10</v>
          </cell>
          <cell r="AS202" t="str">
            <v>MPANEL</v>
          </cell>
          <cell r="AT202">
            <v>1</v>
          </cell>
          <cell r="AU202">
            <v>0</v>
          </cell>
          <cell r="AV202" t="str">
            <v>mestr</v>
          </cell>
          <cell r="AW202">
            <v>1</v>
          </cell>
          <cell r="AX202">
            <v>0</v>
          </cell>
          <cell r="AY202" t="str">
            <v>M0000000</v>
          </cell>
          <cell r="AZ202">
            <v>0</v>
          </cell>
          <cell r="BA202">
            <v>0</v>
          </cell>
          <cell r="BB202" t="str">
            <v>M0000000</v>
          </cell>
          <cell r="BC202">
            <v>0</v>
          </cell>
          <cell r="BD202">
            <v>0</v>
          </cell>
          <cell r="BE202" t="str">
            <v>M0000000</v>
          </cell>
          <cell r="BF202">
            <v>0</v>
          </cell>
          <cell r="BG202">
            <v>0</v>
          </cell>
          <cell r="BH202" t="str">
            <v>M0000000</v>
          </cell>
          <cell r="BI202">
            <v>0</v>
          </cell>
          <cell r="BJ202">
            <v>0</v>
          </cell>
          <cell r="BK202" t="str">
            <v>M0000000</v>
          </cell>
          <cell r="BL202">
            <v>0</v>
          </cell>
          <cell r="BM202">
            <v>0</v>
          </cell>
          <cell r="BN202" t="str">
            <v>M0000000</v>
          </cell>
          <cell r="BO202">
            <v>0</v>
          </cell>
          <cell r="BP202">
            <v>0</v>
          </cell>
          <cell r="BQ202" t="str">
            <v>M0000000</v>
          </cell>
          <cell r="BR202">
            <v>0</v>
          </cell>
          <cell r="BS202">
            <v>0</v>
          </cell>
          <cell r="BT202" t="str">
            <v>M0000000</v>
          </cell>
          <cell r="BU202">
            <v>0</v>
          </cell>
          <cell r="BV202">
            <v>0</v>
          </cell>
          <cell r="BW202">
            <v>0</v>
          </cell>
          <cell r="BX202" t="str">
            <v>M0000000</v>
          </cell>
          <cell r="BY202">
            <v>0</v>
          </cell>
          <cell r="BZ202">
            <v>0</v>
          </cell>
          <cell r="CA202" t="str">
            <v>M0000000</v>
          </cell>
          <cell r="CB202">
            <v>0</v>
          </cell>
          <cell r="CC202">
            <v>0</v>
          </cell>
          <cell r="CD202" t="str">
            <v>M0000000</v>
          </cell>
          <cell r="CE202">
            <v>0</v>
          </cell>
          <cell r="CF202">
            <v>0</v>
          </cell>
        </row>
        <row r="203">
          <cell r="A203">
            <v>174</v>
          </cell>
          <cell r="B203">
            <v>75</v>
          </cell>
          <cell r="C203" t="str">
            <v>Sistema de Reducción de Consumo de Energía en Instalaciones de Iluminación</v>
          </cell>
          <cell r="D203" t="str">
            <v>u</v>
          </cell>
          <cell r="E203">
            <v>0</v>
          </cell>
          <cell r="F203">
            <v>0</v>
          </cell>
          <cell r="G203">
            <v>1</v>
          </cell>
          <cell r="H203" t="str">
            <v>E0000000</v>
          </cell>
          <cell r="I203">
            <v>0</v>
          </cell>
          <cell r="J203" t="str">
            <v>E0000000</v>
          </cell>
          <cell r="K203">
            <v>0</v>
          </cell>
          <cell r="L203" t="str">
            <v>E0000000</v>
          </cell>
          <cell r="M203">
            <v>0</v>
          </cell>
          <cell r="N203" t="str">
            <v>E0000000</v>
          </cell>
          <cell r="O203">
            <v>0</v>
          </cell>
          <cell r="P203" t="str">
            <v>E0000000</v>
          </cell>
          <cell r="Q203">
            <v>0</v>
          </cell>
          <cell r="R203" t="str">
            <v>E0000000</v>
          </cell>
          <cell r="S203">
            <v>0</v>
          </cell>
          <cell r="T203" t="str">
            <v>E0000000</v>
          </cell>
          <cell r="U203">
            <v>0</v>
          </cell>
          <cell r="V203" t="str">
            <v>E0000000</v>
          </cell>
          <cell r="W203">
            <v>0</v>
          </cell>
          <cell r="X203" t="str">
            <v>E0000000</v>
          </cell>
          <cell r="Y203">
            <v>0</v>
          </cell>
          <cell r="Z203" t="str">
            <v>E0000000</v>
          </cell>
          <cell r="AA203">
            <v>0</v>
          </cell>
          <cell r="AB203" t="str">
            <v>E0000000</v>
          </cell>
          <cell r="AC203">
            <v>0</v>
          </cell>
          <cell r="AD203" t="str">
            <v>E0000000</v>
          </cell>
          <cell r="AE203">
            <v>0</v>
          </cell>
          <cell r="AF203" t="str">
            <v>E0000000</v>
          </cell>
          <cell r="AG203">
            <v>0</v>
          </cell>
          <cell r="AH203" t="str">
            <v>E0000000</v>
          </cell>
          <cell r="AI203">
            <v>0</v>
          </cell>
          <cell r="AJ203">
            <v>8</v>
          </cell>
          <cell r="AK203">
            <v>80</v>
          </cell>
          <cell r="AL203" t="str">
            <v>M0320010</v>
          </cell>
          <cell r="AM203">
            <v>0.13</v>
          </cell>
          <cell r="AN203">
            <v>30</v>
          </cell>
          <cell r="AO203">
            <v>0</v>
          </cell>
          <cell r="AP203">
            <v>0</v>
          </cell>
          <cell r="AQ203">
            <v>0</v>
          </cell>
          <cell r="AR203">
            <v>10</v>
          </cell>
          <cell r="AS203" t="str">
            <v>M0000000</v>
          </cell>
          <cell r="AT203">
            <v>0</v>
          </cell>
          <cell r="AU203">
            <v>0</v>
          </cell>
          <cell r="AV203" t="str">
            <v>M0000000</v>
          </cell>
          <cell r="AW203">
            <v>0</v>
          </cell>
          <cell r="AX203">
            <v>0</v>
          </cell>
          <cell r="AY203" t="str">
            <v>M0000000</v>
          </cell>
          <cell r="AZ203">
            <v>0</v>
          </cell>
          <cell r="BA203">
            <v>0</v>
          </cell>
          <cell r="BB203" t="str">
            <v>M0000000</v>
          </cell>
          <cell r="BC203">
            <v>0</v>
          </cell>
          <cell r="BD203">
            <v>0</v>
          </cell>
          <cell r="BE203" t="str">
            <v>M0000000</v>
          </cell>
          <cell r="BF203">
            <v>0</v>
          </cell>
          <cell r="BG203">
            <v>0</v>
          </cell>
          <cell r="BH203" t="str">
            <v>M0000000</v>
          </cell>
          <cell r="BI203">
            <v>0</v>
          </cell>
          <cell r="BJ203">
            <v>0</v>
          </cell>
          <cell r="BK203" t="str">
            <v>M0000000</v>
          </cell>
          <cell r="BL203">
            <v>0</v>
          </cell>
          <cell r="BM203">
            <v>0</v>
          </cell>
          <cell r="BN203" t="str">
            <v>M0000000</v>
          </cell>
          <cell r="BO203">
            <v>0</v>
          </cell>
          <cell r="BP203">
            <v>0</v>
          </cell>
          <cell r="BQ203" t="str">
            <v>M0000000</v>
          </cell>
          <cell r="BR203">
            <v>0</v>
          </cell>
          <cell r="BS203">
            <v>0</v>
          </cell>
          <cell r="BT203" t="str">
            <v>M0000000</v>
          </cell>
          <cell r="BU203">
            <v>0</v>
          </cell>
          <cell r="BV203">
            <v>0</v>
          </cell>
          <cell r="BW203">
            <v>0</v>
          </cell>
          <cell r="BX203" t="str">
            <v>M0000000</v>
          </cell>
          <cell r="BY203">
            <v>0</v>
          </cell>
          <cell r="BZ203">
            <v>0</v>
          </cell>
          <cell r="CA203" t="str">
            <v>M0000000</v>
          </cell>
          <cell r="CB203">
            <v>0</v>
          </cell>
          <cell r="CC203">
            <v>0</v>
          </cell>
          <cell r="CD203" t="str">
            <v>M0000000</v>
          </cell>
          <cell r="CE203">
            <v>0</v>
          </cell>
          <cell r="CF203">
            <v>0</v>
          </cell>
        </row>
        <row r="204">
          <cell r="A204">
            <v>0</v>
          </cell>
          <cell r="B204">
            <v>0</v>
          </cell>
          <cell r="C204" t="str">
            <v>HIDRAULICAS</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row>
        <row r="205">
          <cell r="A205">
            <v>0</v>
          </cell>
          <cell r="B205">
            <v>0</v>
          </cell>
          <cell r="C205" t="str">
            <v>Excavacion de zanja a cielo abierto y a cualquier profundidad</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row>
        <row r="206">
          <cell r="A206">
            <v>0</v>
          </cell>
          <cell r="B206">
            <v>0</v>
          </cell>
          <cell r="C206" t="str">
            <v>Con entibado y depresión de napa</v>
          </cell>
          <cell r="D206" t="str">
            <v>m3</v>
          </cell>
          <cell r="E206">
            <v>0</v>
          </cell>
          <cell r="F206">
            <v>0</v>
          </cell>
          <cell r="G206">
            <v>20.420000000000002</v>
          </cell>
          <cell r="H206" t="str">
            <v>E2000020</v>
          </cell>
          <cell r="I206">
            <v>1</v>
          </cell>
          <cell r="J206" t="str">
            <v>E99000HM</v>
          </cell>
          <cell r="K206">
            <v>1</v>
          </cell>
          <cell r="L206" t="str">
            <v>E0000000</v>
          </cell>
          <cell r="M206">
            <v>0</v>
          </cell>
          <cell r="N206" t="str">
            <v>E0000000</v>
          </cell>
          <cell r="O206">
            <v>0</v>
          </cell>
          <cell r="P206" t="str">
            <v>E0000000</v>
          </cell>
          <cell r="Q206">
            <v>0</v>
          </cell>
          <cell r="R206" t="str">
            <v>E0000000</v>
          </cell>
          <cell r="S206">
            <v>0</v>
          </cell>
          <cell r="T206" t="str">
            <v>E0000000</v>
          </cell>
          <cell r="U206">
            <v>0</v>
          </cell>
          <cell r="V206" t="str">
            <v>E0000000</v>
          </cell>
          <cell r="W206">
            <v>0</v>
          </cell>
          <cell r="X206" t="str">
            <v>E0000000</v>
          </cell>
          <cell r="Y206">
            <v>0</v>
          </cell>
          <cell r="Z206" t="str">
            <v>E0000000</v>
          </cell>
          <cell r="AA206">
            <v>0</v>
          </cell>
          <cell r="AB206" t="str">
            <v>E0000000</v>
          </cell>
          <cell r="AC206">
            <v>0</v>
          </cell>
          <cell r="AD206" t="str">
            <v>E0000000</v>
          </cell>
          <cell r="AE206">
            <v>0</v>
          </cell>
          <cell r="AF206" t="str">
            <v>E0000000</v>
          </cell>
          <cell r="AG206">
            <v>0</v>
          </cell>
          <cell r="AH206" t="str">
            <v>E0000000</v>
          </cell>
          <cell r="AI206">
            <v>0</v>
          </cell>
          <cell r="AJ206">
            <v>8</v>
          </cell>
          <cell r="AK206">
            <v>80</v>
          </cell>
          <cell r="AL206" t="str">
            <v>M0320010</v>
          </cell>
          <cell r="AM206">
            <v>0.16</v>
          </cell>
          <cell r="AN206">
            <v>30</v>
          </cell>
          <cell r="AO206">
            <v>1</v>
          </cell>
          <cell r="AP206">
            <v>1</v>
          </cell>
          <cell r="AQ206">
            <v>4</v>
          </cell>
          <cell r="AR206">
            <v>10</v>
          </cell>
          <cell r="AS206" t="str">
            <v>M0000000</v>
          </cell>
          <cell r="AT206">
            <v>0</v>
          </cell>
          <cell r="AU206">
            <v>0</v>
          </cell>
          <cell r="AV206" t="str">
            <v>M0000000</v>
          </cell>
          <cell r="AW206">
            <v>0</v>
          </cell>
          <cell r="AX206">
            <v>0</v>
          </cell>
          <cell r="AY206" t="str">
            <v>M0000000</v>
          </cell>
          <cell r="AZ206">
            <v>0</v>
          </cell>
          <cell r="BA206">
            <v>0</v>
          </cell>
          <cell r="BB206" t="str">
            <v>M0000000</v>
          </cell>
          <cell r="BC206">
            <v>0</v>
          </cell>
          <cell r="BD206">
            <v>0</v>
          </cell>
          <cell r="BE206" t="str">
            <v>M0000000</v>
          </cell>
          <cell r="BF206">
            <v>0</v>
          </cell>
          <cell r="BG206">
            <v>0</v>
          </cell>
          <cell r="BH206" t="str">
            <v>M0000000</v>
          </cell>
          <cell r="BI206">
            <v>0</v>
          </cell>
          <cell r="BJ206">
            <v>0</v>
          </cell>
          <cell r="BK206" t="str">
            <v>M0000000</v>
          </cell>
          <cell r="BL206">
            <v>0</v>
          </cell>
          <cell r="BM206">
            <v>0</v>
          </cell>
          <cell r="BN206" t="str">
            <v>M0000000</v>
          </cell>
          <cell r="BO206">
            <v>0</v>
          </cell>
          <cell r="BP206">
            <v>0</v>
          </cell>
          <cell r="BQ206" t="str">
            <v>M0000000</v>
          </cell>
          <cell r="BR206">
            <v>0</v>
          </cell>
          <cell r="BS206">
            <v>0</v>
          </cell>
          <cell r="BT206" t="str">
            <v>M0000000</v>
          </cell>
          <cell r="BU206">
            <v>0</v>
          </cell>
          <cell r="BV206">
            <v>0</v>
          </cell>
          <cell r="BW206">
            <v>0</v>
          </cell>
          <cell r="BX206" t="str">
            <v>M0000000</v>
          </cell>
          <cell r="BY206">
            <v>0</v>
          </cell>
          <cell r="BZ206">
            <v>0</v>
          </cell>
          <cell r="CA206" t="str">
            <v>M0000000</v>
          </cell>
          <cell r="CB206">
            <v>0</v>
          </cell>
          <cell r="CC206">
            <v>0</v>
          </cell>
          <cell r="CD206" t="str">
            <v>M0000000</v>
          </cell>
          <cell r="CE206">
            <v>0</v>
          </cell>
          <cell r="CF206">
            <v>0</v>
          </cell>
        </row>
        <row r="207">
          <cell r="A207">
            <v>0</v>
          </cell>
          <cell r="B207">
            <v>0</v>
          </cell>
          <cell r="C207" t="str">
            <v>Sin entibado y con depresión de napa</v>
          </cell>
          <cell r="D207" t="str">
            <v>m3</v>
          </cell>
          <cell r="E207">
            <v>0</v>
          </cell>
          <cell r="F207">
            <v>0</v>
          </cell>
          <cell r="G207">
            <v>18.14</v>
          </cell>
          <cell r="H207" t="str">
            <v>E2000020</v>
          </cell>
          <cell r="I207">
            <v>1</v>
          </cell>
          <cell r="J207" t="str">
            <v>E99000HM</v>
          </cell>
          <cell r="K207">
            <v>1</v>
          </cell>
          <cell r="L207" t="str">
            <v>E0000000</v>
          </cell>
          <cell r="M207">
            <v>0</v>
          </cell>
          <cell r="N207" t="str">
            <v>E0000000</v>
          </cell>
          <cell r="O207">
            <v>0</v>
          </cell>
          <cell r="P207" t="str">
            <v>E0000000</v>
          </cell>
          <cell r="Q207">
            <v>0</v>
          </cell>
          <cell r="R207" t="str">
            <v>E0000000</v>
          </cell>
          <cell r="S207">
            <v>0</v>
          </cell>
          <cell r="T207" t="str">
            <v>E0000000</v>
          </cell>
          <cell r="U207">
            <v>0</v>
          </cell>
          <cell r="V207" t="str">
            <v>E0000000</v>
          </cell>
          <cell r="W207">
            <v>0</v>
          </cell>
          <cell r="X207" t="str">
            <v>E0000000</v>
          </cell>
          <cell r="Y207">
            <v>0</v>
          </cell>
          <cell r="Z207" t="str">
            <v>E0000000</v>
          </cell>
          <cell r="AA207">
            <v>0</v>
          </cell>
          <cell r="AB207" t="str">
            <v>E0000000</v>
          </cell>
          <cell r="AC207">
            <v>0</v>
          </cell>
          <cell r="AD207" t="str">
            <v>E0000000</v>
          </cell>
          <cell r="AE207">
            <v>0</v>
          </cell>
          <cell r="AF207" t="str">
            <v>E0000000</v>
          </cell>
          <cell r="AG207">
            <v>0</v>
          </cell>
          <cell r="AH207" t="str">
            <v>E0000000</v>
          </cell>
          <cell r="AI207">
            <v>0</v>
          </cell>
          <cell r="AJ207">
            <v>8</v>
          </cell>
          <cell r="AK207">
            <v>80</v>
          </cell>
          <cell r="AL207" t="str">
            <v>M0320010</v>
          </cell>
          <cell r="AM207">
            <v>0.16</v>
          </cell>
          <cell r="AN207">
            <v>30</v>
          </cell>
          <cell r="AO207">
            <v>1</v>
          </cell>
          <cell r="AP207">
            <v>1</v>
          </cell>
          <cell r="AQ207">
            <v>3</v>
          </cell>
          <cell r="AR207">
            <v>10</v>
          </cell>
          <cell r="AS207" t="str">
            <v>M0000000</v>
          </cell>
          <cell r="AT207">
            <v>0</v>
          </cell>
          <cell r="AU207">
            <v>0</v>
          </cell>
          <cell r="AV207" t="str">
            <v>M0000000</v>
          </cell>
          <cell r="AW207">
            <v>0</v>
          </cell>
          <cell r="AX207">
            <v>0</v>
          </cell>
          <cell r="AY207" t="str">
            <v>M0000000</v>
          </cell>
          <cell r="AZ207">
            <v>0</v>
          </cell>
          <cell r="BA207">
            <v>0</v>
          </cell>
          <cell r="BB207" t="str">
            <v>M0000000</v>
          </cell>
          <cell r="BC207">
            <v>0</v>
          </cell>
          <cell r="BD207">
            <v>0</v>
          </cell>
          <cell r="BE207" t="str">
            <v>M0000000</v>
          </cell>
          <cell r="BF207">
            <v>0</v>
          </cell>
          <cell r="BG207">
            <v>0</v>
          </cell>
          <cell r="BH207" t="str">
            <v>M0000000</v>
          </cell>
          <cell r="BI207">
            <v>0</v>
          </cell>
          <cell r="BJ207">
            <v>0</v>
          </cell>
          <cell r="BK207" t="str">
            <v>M0000000</v>
          </cell>
          <cell r="BL207">
            <v>0</v>
          </cell>
          <cell r="BM207">
            <v>0</v>
          </cell>
          <cell r="BN207" t="str">
            <v>M0000000</v>
          </cell>
          <cell r="BO207">
            <v>0</v>
          </cell>
          <cell r="BP207">
            <v>0</v>
          </cell>
          <cell r="BQ207" t="str">
            <v>M0000000</v>
          </cell>
          <cell r="BR207">
            <v>0</v>
          </cell>
          <cell r="BS207">
            <v>0</v>
          </cell>
          <cell r="BT207" t="str">
            <v>M0000000</v>
          </cell>
          <cell r="BU207">
            <v>0</v>
          </cell>
          <cell r="BV207">
            <v>0</v>
          </cell>
          <cell r="BW207">
            <v>0</v>
          </cell>
          <cell r="BX207" t="str">
            <v>M0000000</v>
          </cell>
          <cell r="BY207">
            <v>0</v>
          </cell>
          <cell r="BZ207">
            <v>0</v>
          </cell>
          <cell r="CA207" t="str">
            <v>M0000000</v>
          </cell>
          <cell r="CB207">
            <v>0</v>
          </cell>
          <cell r="CC207">
            <v>0</v>
          </cell>
          <cell r="CD207" t="str">
            <v>M0000000</v>
          </cell>
          <cell r="CE207">
            <v>0</v>
          </cell>
          <cell r="CF207">
            <v>0</v>
          </cell>
        </row>
        <row r="208">
          <cell r="A208">
            <v>0</v>
          </cell>
          <cell r="B208">
            <v>0</v>
          </cell>
          <cell r="C208" t="str">
            <v>Ejecución de hormigon de relleno</v>
          </cell>
          <cell r="D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row>
        <row r="209">
          <cell r="A209">
            <v>0</v>
          </cell>
          <cell r="B209">
            <v>0</v>
          </cell>
          <cell r="C209" t="str">
            <v>Sección de 2.50 x 1.50 m</v>
          </cell>
          <cell r="D209" t="str">
            <v>m3</v>
          </cell>
          <cell r="E209">
            <v>0</v>
          </cell>
          <cell r="F209">
            <v>0</v>
          </cell>
          <cell r="G209">
            <v>0.85199999999999998</v>
          </cell>
          <cell r="H209" t="str">
            <v>E99000HM</v>
          </cell>
          <cell r="I209">
            <v>2</v>
          </cell>
          <cell r="J209" t="str">
            <v>E0000000</v>
          </cell>
          <cell r="K209">
            <v>0</v>
          </cell>
          <cell r="L209" t="str">
            <v>E0000000</v>
          </cell>
          <cell r="M209">
            <v>0</v>
          </cell>
          <cell r="N209" t="str">
            <v>E0000000</v>
          </cell>
          <cell r="O209">
            <v>0</v>
          </cell>
          <cell r="P209" t="str">
            <v>E0000000</v>
          </cell>
          <cell r="Q209">
            <v>0</v>
          </cell>
          <cell r="R209" t="str">
            <v>E0000000</v>
          </cell>
          <cell r="S209">
            <v>0</v>
          </cell>
          <cell r="T209" t="str">
            <v>E0000000</v>
          </cell>
          <cell r="U209">
            <v>0</v>
          </cell>
          <cell r="V209" t="str">
            <v>E0000000</v>
          </cell>
          <cell r="W209">
            <v>0</v>
          </cell>
          <cell r="X209" t="str">
            <v>E0000000</v>
          </cell>
          <cell r="Y209">
            <v>0</v>
          </cell>
          <cell r="Z209" t="str">
            <v>E0000000</v>
          </cell>
          <cell r="AA209">
            <v>0</v>
          </cell>
          <cell r="AB209" t="str">
            <v>E0000000</v>
          </cell>
          <cell r="AC209">
            <v>0</v>
          </cell>
          <cell r="AD209" t="str">
            <v>E0000000</v>
          </cell>
          <cell r="AE209">
            <v>0</v>
          </cell>
          <cell r="AF209" t="str">
            <v>E0000000</v>
          </cell>
          <cell r="AG209">
            <v>0</v>
          </cell>
          <cell r="AH209" t="str">
            <v>E0000000</v>
          </cell>
          <cell r="AI209">
            <v>0</v>
          </cell>
          <cell r="AJ209">
            <v>8</v>
          </cell>
          <cell r="AK209">
            <v>80</v>
          </cell>
          <cell r="AL209" t="str">
            <v>M0320010</v>
          </cell>
          <cell r="AM209">
            <v>0.16</v>
          </cell>
          <cell r="AN209">
            <v>30</v>
          </cell>
          <cell r="AO209">
            <v>0</v>
          </cell>
          <cell r="AP209">
            <v>1</v>
          </cell>
          <cell r="AQ209">
            <v>4</v>
          </cell>
          <cell r="AR209">
            <v>10</v>
          </cell>
          <cell r="AS209" t="str">
            <v>MH013</v>
          </cell>
          <cell r="AT209">
            <v>1</v>
          </cell>
          <cell r="AU209">
            <v>5</v>
          </cell>
          <cell r="AV209" t="str">
            <v>M0000000</v>
          </cell>
          <cell r="AW209">
            <v>0</v>
          </cell>
          <cell r="AX209">
            <v>0</v>
          </cell>
          <cell r="AY209" t="str">
            <v>M0000000</v>
          </cell>
          <cell r="AZ209">
            <v>0</v>
          </cell>
          <cell r="BA209">
            <v>0</v>
          </cell>
          <cell r="BB209" t="str">
            <v>M0000000</v>
          </cell>
          <cell r="BC209">
            <v>0</v>
          </cell>
          <cell r="BD209">
            <v>0</v>
          </cell>
          <cell r="BE209" t="str">
            <v>M0000000</v>
          </cell>
          <cell r="BF209">
            <v>0</v>
          </cell>
          <cell r="BG209">
            <v>0</v>
          </cell>
          <cell r="BH209" t="str">
            <v>M0000000</v>
          </cell>
          <cell r="BI209">
            <v>0</v>
          </cell>
          <cell r="BJ209">
            <v>0</v>
          </cell>
          <cell r="BK209" t="str">
            <v>M0000000</v>
          </cell>
          <cell r="BL209">
            <v>0</v>
          </cell>
          <cell r="BM209">
            <v>0</v>
          </cell>
          <cell r="BN209" t="str">
            <v>M0000000</v>
          </cell>
          <cell r="BO209">
            <v>0</v>
          </cell>
          <cell r="BP209">
            <v>0</v>
          </cell>
          <cell r="BQ209" t="str">
            <v>M0000000</v>
          </cell>
          <cell r="BR209">
            <v>0</v>
          </cell>
          <cell r="BS209">
            <v>0</v>
          </cell>
          <cell r="BT209" t="str">
            <v>M0000000</v>
          </cell>
          <cell r="BU209">
            <v>0</v>
          </cell>
          <cell r="BV209">
            <v>0</v>
          </cell>
          <cell r="BW209">
            <v>0</v>
          </cell>
          <cell r="BX209" t="str">
            <v>MH013</v>
          </cell>
          <cell r="BY209" t="str">
            <v>THEM</v>
          </cell>
          <cell r="BZ209">
            <v>10</v>
          </cell>
          <cell r="CA209" t="str">
            <v>M0000000</v>
          </cell>
          <cell r="CB209">
            <v>0</v>
          </cell>
          <cell r="CC209">
            <v>0</v>
          </cell>
          <cell r="CD209" t="str">
            <v>M0000000</v>
          </cell>
          <cell r="CE209">
            <v>0</v>
          </cell>
          <cell r="CF209">
            <v>0</v>
          </cell>
        </row>
        <row r="210">
          <cell r="A210">
            <v>0</v>
          </cell>
          <cell r="B210">
            <v>0</v>
          </cell>
          <cell r="C210" t="str">
            <v>Sección de 2.50 x 2.00 m</v>
          </cell>
          <cell r="D210" t="str">
            <v>m3</v>
          </cell>
          <cell r="E210">
            <v>0</v>
          </cell>
          <cell r="F210">
            <v>0</v>
          </cell>
          <cell r="G210">
            <v>0.85199999999999998</v>
          </cell>
          <cell r="H210" t="str">
            <v>E99000HM</v>
          </cell>
          <cell r="I210">
            <v>2</v>
          </cell>
          <cell r="J210" t="str">
            <v>E0000000</v>
          </cell>
          <cell r="K210">
            <v>0</v>
          </cell>
          <cell r="L210" t="str">
            <v>E0000000</v>
          </cell>
          <cell r="M210">
            <v>0</v>
          </cell>
          <cell r="N210" t="str">
            <v>E0000000</v>
          </cell>
          <cell r="O210">
            <v>0</v>
          </cell>
          <cell r="P210" t="str">
            <v>E0000000</v>
          </cell>
          <cell r="Q210">
            <v>0</v>
          </cell>
          <cell r="R210" t="str">
            <v>E0000000</v>
          </cell>
          <cell r="S210">
            <v>0</v>
          </cell>
          <cell r="T210" t="str">
            <v>E0000000</v>
          </cell>
          <cell r="U210">
            <v>0</v>
          </cell>
          <cell r="V210" t="str">
            <v>E0000000</v>
          </cell>
          <cell r="W210">
            <v>0</v>
          </cell>
          <cell r="X210" t="str">
            <v>E0000000</v>
          </cell>
          <cell r="Y210">
            <v>0</v>
          </cell>
          <cell r="Z210" t="str">
            <v>E0000000</v>
          </cell>
          <cell r="AA210">
            <v>0</v>
          </cell>
          <cell r="AB210" t="str">
            <v>E0000000</v>
          </cell>
          <cell r="AC210">
            <v>0</v>
          </cell>
          <cell r="AD210" t="str">
            <v>E0000000</v>
          </cell>
          <cell r="AE210">
            <v>0</v>
          </cell>
          <cell r="AF210" t="str">
            <v>E0000000</v>
          </cell>
          <cell r="AG210">
            <v>0</v>
          </cell>
          <cell r="AH210" t="str">
            <v>E0000000</v>
          </cell>
          <cell r="AI210">
            <v>0</v>
          </cell>
          <cell r="AJ210">
            <v>8</v>
          </cell>
          <cell r="AK210">
            <v>80</v>
          </cell>
          <cell r="AL210" t="str">
            <v>M0320010</v>
          </cell>
          <cell r="AM210">
            <v>0.16</v>
          </cell>
          <cell r="AN210">
            <v>30</v>
          </cell>
          <cell r="AO210">
            <v>0</v>
          </cell>
          <cell r="AP210">
            <v>1</v>
          </cell>
          <cell r="AQ210">
            <v>4</v>
          </cell>
          <cell r="AR210">
            <v>10</v>
          </cell>
          <cell r="AS210" t="str">
            <v>MH013</v>
          </cell>
          <cell r="AT210">
            <v>1</v>
          </cell>
          <cell r="AU210">
            <v>5</v>
          </cell>
          <cell r="AV210" t="str">
            <v>M0000000</v>
          </cell>
          <cell r="AW210">
            <v>0</v>
          </cell>
          <cell r="AX210">
            <v>0</v>
          </cell>
          <cell r="AY210" t="str">
            <v>M0000000</v>
          </cell>
          <cell r="AZ210">
            <v>0</v>
          </cell>
          <cell r="BA210">
            <v>0</v>
          </cell>
          <cell r="BB210" t="str">
            <v>M0000000</v>
          </cell>
          <cell r="BC210">
            <v>0</v>
          </cell>
          <cell r="BD210">
            <v>0</v>
          </cell>
          <cell r="BE210" t="str">
            <v>M0000000</v>
          </cell>
          <cell r="BF210">
            <v>0</v>
          </cell>
          <cell r="BG210">
            <v>0</v>
          </cell>
          <cell r="BH210" t="str">
            <v>M0000000</v>
          </cell>
          <cell r="BI210">
            <v>0</v>
          </cell>
          <cell r="BJ210">
            <v>0</v>
          </cell>
          <cell r="BK210" t="str">
            <v>M0000000</v>
          </cell>
          <cell r="BL210">
            <v>0</v>
          </cell>
          <cell r="BM210">
            <v>0</v>
          </cell>
          <cell r="BN210" t="str">
            <v>M0000000</v>
          </cell>
          <cell r="BO210">
            <v>0</v>
          </cell>
          <cell r="BP210">
            <v>0</v>
          </cell>
          <cell r="BQ210" t="str">
            <v>M0000000</v>
          </cell>
          <cell r="BR210">
            <v>0</v>
          </cell>
          <cell r="BS210">
            <v>0</v>
          </cell>
          <cell r="BT210" t="str">
            <v>M0000000</v>
          </cell>
          <cell r="BU210">
            <v>0</v>
          </cell>
          <cell r="BV210">
            <v>0</v>
          </cell>
          <cell r="BW210">
            <v>0</v>
          </cell>
          <cell r="BX210" t="str">
            <v>MH013</v>
          </cell>
          <cell r="BY210" t="str">
            <v>THEM</v>
          </cell>
          <cell r="BZ210">
            <v>10</v>
          </cell>
          <cell r="CA210" t="str">
            <v>M0000000</v>
          </cell>
          <cell r="CB210">
            <v>0</v>
          </cell>
          <cell r="CC210">
            <v>0</v>
          </cell>
          <cell r="CD210" t="str">
            <v>M0000000</v>
          </cell>
          <cell r="CE210">
            <v>0</v>
          </cell>
          <cell r="CF210">
            <v>0</v>
          </cell>
        </row>
        <row r="211">
          <cell r="A211">
            <v>0</v>
          </cell>
          <cell r="B211">
            <v>0</v>
          </cell>
          <cell r="C211" t="str">
            <v>Sección de 3.50 x 2.50 m</v>
          </cell>
          <cell r="D211" t="str">
            <v>m3</v>
          </cell>
          <cell r="E211">
            <v>0</v>
          </cell>
          <cell r="F211">
            <v>0</v>
          </cell>
          <cell r="G211">
            <v>0.85199999999999998</v>
          </cell>
          <cell r="H211" t="str">
            <v>E99000HM</v>
          </cell>
          <cell r="I211">
            <v>2</v>
          </cell>
          <cell r="J211" t="str">
            <v>E0000000</v>
          </cell>
          <cell r="K211">
            <v>0</v>
          </cell>
          <cell r="L211" t="str">
            <v>E0000000</v>
          </cell>
          <cell r="M211">
            <v>0</v>
          </cell>
          <cell r="N211" t="str">
            <v>E0000000</v>
          </cell>
          <cell r="O211">
            <v>0</v>
          </cell>
          <cell r="P211" t="str">
            <v>E0000000</v>
          </cell>
          <cell r="Q211">
            <v>0</v>
          </cell>
          <cell r="R211" t="str">
            <v>E0000000</v>
          </cell>
          <cell r="S211">
            <v>0</v>
          </cell>
          <cell r="T211" t="str">
            <v>E0000000</v>
          </cell>
          <cell r="U211">
            <v>0</v>
          </cell>
          <cell r="V211" t="str">
            <v>E0000000</v>
          </cell>
          <cell r="W211">
            <v>0</v>
          </cell>
          <cell r="X211" t="str">
            <v>E0000000</v>
          </cell>
          <cell r="Y211">
            <v>0</v>
          </cell>
          <cell r="Z211" t="str">
            <v>E0000000</v>
          </cell>
          <cell r="AA211">
            <v>0</v>
          </cell>
          <cell r="AB211" t="str">
            <v>E0000000</v>
          </cell>
          <cell r="AC211">
            <v>0</v>
          </cell>
          <cell r="AD211" t="str">
            <v>E0000000</v>
          </cell>
          <cell r="AE211">
            <v>0</v>
          </cell>
          <cell r="AF211" t="str">
            <v>E0000000</v>
          </cell>
          <cell r="AG211">
            <v>0</v>
          </cell>
          <cell r="AH211" t="str">
            <v>E0000000</v>
          </cell>
          <cell r="AI211">
            <v>0</v>
          </cell>
          <cell r="AJ211">
            <v>8</v>
          </cell>
          <cell r="AK211">
            <v>80</v>
          </cell>
          <cell r="AL211" t="str">
            <v>M0320010</v>
          </cell>
          <cell r="AM211">
            <v>0.16</v>
          </cell>
          <cell r="AN211">
            <v>30</v>
          </cell>
          <cell r="AO211">
            <v>0</v>
          </cell>
          <cell r="AP211">
            <v>1</v>
          </cell>
          <cell r="AQ211">
            <v>4</v>
          </cell>
          <cell r="AR211">
            <v>10</v>
          </cell>
          <cell r="AS211" t="str">
            <v>MH013</v>
          </cell>
          <cell r="AT211">
            <v>1</v>
          </cell>
          <cell r="AU211">
            <v>5</v>
          </cell>
          <cell r="AV211" t="str">
            <v>M0000000</v>
          </cell>
          <cell r="AW211">
            <v>0</v>
          </cell>
          <cell r="AX211">
            <v>0</v>
          </cell>
          <cell r="AY211" t="str">
            <v>M0000000</v>
          </cell>
          <cell r="AZ211">
            <v>0</v>
          </cell>
          <cell r="BA211">
            <v>0</v>
          </cell>
          <cell r="BB211" t="str">
            <v>M0000000</v>
          </cell>
          <cell r="BC211">
            <v>0</v>
          </cell>
          <cell r="BD211">
            <v>0</v>
          </cell>
          <cell r="BE211" t="str">
            <v>M0000000</v>
          </cell>
          <cell r="BF211">
            <v>0</v>
          </cell>
          <cell r="BG211">
            <v>0</v>
          </cell>
          <cell r="BH211" t="str">
            <v>M0000000</v>
          </cell>
          <cell r="BI211">
            <v>0</v>
          </cell>
          <cell r="BJ211">
            <v>0</v>
          </cell>
          <cell r="BK211" t="str">
            <v>M0000000</v>
          </cell>
          <cell r="BL211">
            <v>0</v>
          </cell>
          <cell r="BM211">
            <v>0</v>
          </cell>
          <cell r="BN211" t="str">
            <v>M0000000</v>
          </cell>
          <cell r="BO211">
            <v>0</v>
          </cell>
          <cell r="BP211">
            <v>0</v>
          </cell>
          <cell r="BQ211" t="str">
            <v>M0000000</v>
          </cell>
          <cell r="BR211">
            <v>0</v>
          </cell>
          <cell r="BS211">
            <v>0</v>
          </cell>
          <cell r="BT211" t="str">
            <v>M0000000</v>
          </cell>
          <cell r="BU211">
            <v>0</v>
          </cell>
          <cell r="BV211">
            <v>0</v>
          </cell>
          <cell r="BW211">
            <v>0</v>
          </cell>
          <cell r="BX211" t="str">
            <v>MH013</v>
          </cell>
          <cell r="BY211" t="str">
            <v>THEM</v>
          </cell>
          <cell r="BZ211">
            <v>10</v>
          </cell>
          <cell r="CA211" t="str">
            <v>M0000000</v>
          </cell>
          <cell r="CB211">
            <v>0</v>
          </cell>
          <cell r="CC211">
            <v>0</v>
          </cell>
          <cell r="CD211" t="str">
            <v>M0000000</v>
          </cell>
          <cell r="CE211">
            <v>0</v>
          </cell>
          <cell r="CF211">
            <v>0</v>
          </cell>
        </row>
        <row r="212">
          <cell r="A212">
            <v>0</v>
          </cell>
          <cell r="B212">
            <v>0</v>
          </cell>
          <cell r="C212" t="str">
            <v>Sección de 4.00 x 2.50 m</v>
          </cell>
          <cell r="D212" t="str">
            <v>m3</v>
          </cell>
          <cell r="E212">
            <v>0</v>
          </cell>
          <cell r="F212">
            <v>0</v>
          </cell>
          <cell r="G212">
            <v>0.85199999999999998</v>
          </cell>
          <cell r="H212" t="str">
            <v>E99000HM</v>
          </cell>
          <cell r="I212">
            <v>2</v>
          </cell>
          <cell r="J212" t="str">
            <v>E0000000</v>
          </cell>
          <cell r="K212">
            <v>0</v>
          </cell>
          <cell r="L212" t="str">
            <v>E0000000</v>
          </cell>
          <cell r="M212">
            <v>0</v>
          </cell>
          <cell r="N212" t="str">
            <v>E0000000</v>
          </cell>
          <cell r="O212">
            <v>0</v>
          </cell>
          <cell r="P212" t="str">
            <v>E0000000</v>
          </cell>
          <cell r="Q212">
            <v>0</v>
          </cell>
          <cell r="R212" t="str">
            <v>E0000000</v>
          </cell>
          <cell r="S212">
            <v>0</v>
          </cell>
          <cell r="T212" t="str">
            <v>E0000000</v>
          </cell>
          <cell r="U212">
            <v>0</v>
          </cell>
          <cell r="V212" t="str">
            <v>E0000000</v>
          </cell>
          <cell r="W212">
            <v>0</v>
          </cell>
          <cell r="X212" t="str">
            <v>E0000000</v>
          </cell>
          <cell r="Y212">
            <v>0</v>
          </cell>
          <cell r="Z212" t="str">
            <v>E0000000</v>
          </cell>
          <cell r="AA212">
            <v>0</v>
          </cell>
          <cell r="AB212" t="str">
            <v>E0000000</v>
          </cell>
          <cell r="AC212">
            <v>0</v>
          </cell>
          <cell r="AD212" t="str">
            <v>E0000000</v>
          </cell>
          <cell r="AE212">
            <v>0</v>
          </cell>
          <cell r="AF212" t="str">
            <v>E0000000</v>
          </cell>
          <cell r="AG212">
            <v>0</v>
          </cell>
          <cell r="AH212" t="str">
            <v>E0000000</v>
          </cell>
          <cell r="AI212">
            <v>0</v>
          </cell>
          <cell r="AJ212">
            <v>8</v>
          </cell>
          <cell r="AK212">
            <v>80</v>
          </cell>
          <cell r="AL212" t="str">
            <v>M0320010</v>
          </cell>
          <cell r="AM212">
            <v>0.16</v>
          </cell>
          <cell r="AN212">
            <v>30</v>
          </cell>
          <cell r="AO212">
            <v>0</v>
          </cell>
          <cell r="AP212">
            <v>1</v>
          </cell>
          <cell r="AQ212">
            <v>4</v>
          </cell>
          <cell r="AR212">
            <v>10</v>
          </cell>
          <cell r="AS212" t="str">
            <v>MH013</v>
          </cell>
          <cell r="AT212">
            <v>1</v>
          </cell>
          <cell r="AU212">
            <v>5</v>
          </cell>
          <cell r="AV212" t="str">
            <v>M0000000</v>
          </cell>
          <cell r="AW212">
            <v>0</v>
          </cell>
          <cell r="AX212">
            <v>0</v>
          </cell>
          <cell r="AY212" t="str">
            <v>M0000000</v>
          </cell>
          <cell r="AZ212">
            <v>0</v>
          </cell>
          <cell r="BA212">
            <v>0</v>
          </cell>
          <cell r="BB212" t="str">
            <v>M0000000</v>
          </cell>
          <cell r="BC212">
            <v>0</v>
          </cell>
          <cell r="BD212">
            <v>0</v>
          </cell>
          <cell r="BE212" t="str">
            <v>M0000000</v>
          </cell>
          <cell r="BF212">
            <v>0</v>
          </cell>
          <cell r="BG212">
            <v>0</v>
          </cell>
          <cell r="BH212" t="str">
            <v>M0000000</v>
          </cell>
          <cell r="BI212">
            <v>0</v>
          </cell>
          <cell r="BJ212">
            <v>0</v>
          </cell>
          <cell r="BK212" t="str">
            <v>M0000000</v>
          </cell>
          <cell r="BL212">
            <v>0</v>
          </cell>
          <cell r="BM212">
            <v>0</v>
          </cell>
          <cell r="BN212" t="str">
            <v>M0000000</v>
          </cell>
          <cell r="BO212">
            <v>0</v>
          </cell>
          <cell r="BP212">
            <v>0</v>
          </cell>
          <cell r="BQ212" t="str">
            <v>M0000000</v>
          </cell>
          <cell r="BR212">
            <v>0</v>
          </cell>
          <cell r="BS212">
            <v>0</v>
          </cell>
          <cell r="BT212" t="str">
            <v>M0000000</v>
          </cell>
          <cell r="BU212">
            <v>0</v>
          </cell>
          <cell r="BV212">
            <v>0</v>
          </cell>
          <cell r="BW212">
            <v>0</v>
          </cell>
          <cell r="BX212" t="str">
            <v>MH013</v>
          </cell>
          <cell r="BY212" t="str">
            <v>THEM</v>
          </cell>
          <cell r="BZ212">
            <v>10</v>
          </cell>
          <cell r="CA212" t="str">
            <v>M0000000</v>
          </cell>
          <cell r="CB212">
            <v>0</v>
          </cell>
          <cell r="CC212">
            <v>0</v>
          </cell>
          <cell r="CD212" t="str">
            <v>M0000000</v>
          </cell>
          <cell r="CE212">
            <v>0</v>
          </cell>
          <cell r="CF212">
            <v>0</v>
          </cell>
        </row>
        <row r="213">
          <cell r="A213">
            <v>0</v>
          </cell>
          <cell r="B213">
            <v>0</v>
          </cell>
          <cell r="C213" t="str">
            <v>Ejecución de estructuras de HºAº p/ conductos de sección variable</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row>
        <row r="214">
          <cell r="A214">
            <v>0</v>
          </cell>
          <cell r="B214">
            <v>0</v>
          </cell>
          <cell r="C214" t="str">
            <v>Sección 2.50 x 1.50 m</v>
          </cell>
          <cell r="D214" t="str">
            <v>m3</v>
          </cell>
          <cell r="E214">
            <v>0</v>
          </cell>
          <cell r="F214">
            <v>0</v>
          </cell>
          <cell r="G214">
            <v>0.68637999999999999</v>
          </cell>
          <cell r="H214" t="str">
            <v>E99000HM</v>
          </cell>
          <cell r="I214">
            <v>2</v>
          </cell>
          <cell r="J214" t="str">
            <v>E9990011</v>
          </cell>
          <cell r="K214">
            <v>1</v>
          </cell>
          <cell r="L214" t="str">
            <v>E0000000</v>
          </cell>
          <cell r="M214">
            <v>0</v>
          </cell>
          <cell r="N214" t="str">
            <v>E0000000</v>
          </cell>
          <cell r="O214">
            <v>0</v>
          </cell>
          <cell r="P214" t="str">
            <v>E0000000</v>
          </cell>
          <cell r="Q214">
            <v>0</v>
          </cell>
          <cell r="R214" t="str">
            <v>E0000000</v>
          </cell>
          <cell r="S214">
            <v>0</v>
          </cell>
          <cell r="T214" t="str">
            <v>E0000000</v>
          </cell>
          <cell r="U214">
            <v>0</v>
          </cell>
          <cell r="V214" t="str">
            <v>E0000000</v>
          </cell>
          <cell r="W214">
            <v>0</v>
          </cell>
          <cell r="X214" t="str">
            <v>E0000000</v>
          </cell>
          <cell r="Y214">
            <v>0</v>
          </cell>
          <cell r="Z214" t="str">
            <v>E0000000</v>
          </cell>
          <cell r="AA214">
            <v>0</v>
          </cell>
          <cell r="AB214" t="str">
            <v>E0000000</v>
          </cell>
          <cell r="AC214">
            <v>0</v>
          </cell>
          <cell r="AD214" t="str">
            <v>E0000000</v>
          </cell>
          <cell r="AE214">
            <v>0</v>
          </cell>
          <cell r="AF214" t="str">
            <v>E0000000</v>
          </cell>
          <cell r="AG214">
            <v>0</v>
          </cell>
          <cell r="AH214" t="str">
            <v>E0000000</v>
          </cell>
          <cell r="AI214">
            <v>0</v>
          </cell>
          <cell r="AJ214">
            <v>8</v>
          </cell>
          <cell r="AK214">
            <v>80</v>
          </cell>
          <cell r="AL214" t="str">
            <v>M0320010</v>
          </cell>
          <cell r="AM214">
            <v>0.16</v>
          </cell>
          <cell r="AN214">
            <v>30</v>
          </cell>
          <cell r="AO214">
            <v>1</v>
          </cell>
          <cell r="AP214">
            <v>3</v>
          </cell>
          <cell r="AQ214">
            <v>5</v>
          </cell>
          <cell r="AR214">
            <v>10</v>
          </cell>
          <cell r="AS214" t="str">
            <v xml:space="preserve">MH021 </v>
          </cell>
          <cell r="AT214">
            <v>1</v>
          </cell>
          <cell r="AU214">
            <v>5</v>
          </cell>
          <cell r="AV214" t="str">
            <v>M0410111</v>
          </cell>
          <cell r="AW214">
            <v>1.5</v>
          </cell>
          <cell r="AX214">
            <v>0</v>
          </cell>
          <cell r="AY214" t="str">
            <v>M0740016</v>
          </cell>
          <cell r="AZ214">
            <v>0.55000000000000004</v>
          </cell>
          <cell r="BA214">
            <v>0</v>
          </cell>
          <cell r="BB214" t="str">
            <v>M0740044</v>
          </cell>
          <cell r="BC214">
            <v>0.09</v>
          </cell>
          <cell r="BD214">
            <v>0</v>
          </cell>
          <cell r="BE214" t="str">
            <v>M0000000</v>
          </cell>
          <cell r="BF214">
            <v>0</v>
          </cell>
          <cell r="BG214">
            <v>0</v>
          </cell>
          <cell r="BH214" t="str">
            <v>M0000000</v>
          </cell>
          <cell r="BI214">
            <v>0</v>
          </cell>
          <cell r="BJ214">
            <v>0</v>
          </cell>
          <cell r="BK214" t="str">
            <v>M0000000</v>
          </cell>
          <cell r="BL214">
            <v>0</v>
          </cell>
          <cell r="BM214">
            <v>0</v>
          </cell>
          <cell r="BN214" t="str">
            <v>M0000000</v>
          </cell>
          <cell r="BO214">
            <v>0</v>
          </cell>
          <cell r="BP214">
            <v>0</v>
          </cell>
          <cell r="BQ214" t="str">
            <v>M0000000</v>
          </cell>
          <cell r="BR214">
            <v>0</v>
          </cell>
          <cell r="BS214">
            <v>0</v>
          </cell>
          <cell r="BT214" t="str">
            <v>M0000000</v>
          </cell>
          <cell r="BU214">
            <v>0</v>
          </cell>
          <cell r="BV214">
            <v>0</v>
          </cell>
          <cell r="BW214">
            <v>0</v>
          </cell>
          <cell r="BX214" t="str">
            <v xml:space="preserve">MH021 </v>
          </cell>
          <cell r="BY214" t="str">
            <v>THEM</v>
          </cell>
          <cell r="BZ214">
            <v>10</v>
          </cell>
          <cell r="CA214" t="str">
            <v>M0740044</v>
          </cell>
          <cell r="CB214" t="str">
            <v>TAC</v>
          </cell>
          <cell r="CC214">
            <v>1</v>
          </cell>
          <cell r="CD214" t="str">
            <v>M0000000</v>
          </cell>
          <cell r="CE214">
            <v>0</v>
          </cell>
          <cell r="CF214">
            <v>0</v>
          </cell>
        </row>
        <row r="215">
          <cell r="A215">
            <v>0</v>
          </cell>
          <cell r="B215">
            <v>0</v>
          </cell>
          <cell r="C215" t="str">
            <v>Sección de 2.50 x 2.00 m</v>
          </cell>
          <cell r="D215" t="str">
            <v>m3</v>
          </cell>
          <cell r="E215">
            <v>0</v>
          </cell>
          <cell r="F215">
            <v>0</v>
          </cell>
          <cell r="G215">
            <v>0.69049000000000005</v>
          </cell>
          <cell r="H215" t="str">
            <v>E99000HM</v>
          </cell>
          <cell r="I215">
            <v>2</v>
          </cell>
          <cell r="J215" t="str">
            <v>E9990011</v>
          </cell>
          <cell r="K215">
            <v>1</v>
          </cell>
          <cell r="L215" t="str">
            <v>E0000000</v>
          </cell>
          <cell r="M215">
            <v>0</v>
          </cell>
          <cell r="N215" t="str">
            <v>E0000000</v>
          </cell>
          <cell r="O215">
            <v>0</v>
          </cell>
          <cell r="P215" t="str">
            <v>E0000000</v>
          </cell>
          <cell r="Q215">
            <v>0</v>
          </cell>
          <cell r="R215" t="str">
            <v>E0000000</v>
          </cell>
          <cell r="S215">
            <v>0</v>
          </cell>
          <cell r="T215" t="str">
            <v>E0000000</v>
          </cell>
          <cell r="U215">
            <v>0</v>
          </cell>
          <cell r="V215" t="str">
            <v>E0000000</v>
          </cell>
          <cell r="W215">
            <v>0</v>
          </cell>
          <cell r="X215" t="str">
            <v>E0000000</v>
          </cell>
          <cell r="Y215">
            <v>0</v>
          </cell>
          <cell r="Z215" t="str">
            <v>E0000000</v>
          </cell>
          <cell r="AA215">
            <v>0</v>
          </cell>
          <cell r="AB215" t="str">
            <v>E0000000</v>
          </cell>
          <cell r="AC215">
            <v>0</v>
          </cell>
          <cell r="AD215" t="str">
            <v>E0000000</v>
          </cell>
          <cell r="AE215">
            <v>0</v>
          </cell>
          <cell r="AF215" t="str">
            <v>E0000000</v>
          </cell>
          <cell r="AG215">
            <v>0</v>
          </cell>
          <cell r="AH215" t="str">
            <v>E0000000</v>
          </cell>
          <cell r="AI215">
            <v>0</v>
          </cell>
          <cell r="AJ215">
            <v>8</v>
          </cell>
          <cell r="AK215">
            <v>80</v>
          </cell>
          <cell r="AL215" t="str">
            <v>M0320010</v>
          </cell>
          <cell r="AM215">
            <v>0.16</v>
          </cell>
          <cell r="AN215">
            <v>30</v>
          </cell>
          <cell r="AO215">
            <v>1</v>
          </cell>
          <cell r="AP215">
            <v>3</v>
          </cell>
          <cell r="AQ215">
            <v>5</v>
          </cell>
          <cell r="AR215">
            <v>10</v>
          </cell>
          <cell r="AS215" t="str">
            <v xml:space="preserve">MH021 </v>
          </cell>
          <cell r="AT215">
            <v>1</v>
          </cell>
          <cell r="AU215">
            <v>5</v>
          </cell>
          <cell r="AV215" t="str">
            <v>M0410111</v>
          </cell>
          <cell r="AW215">
            <v>1.5</v>
          </cell>
          <cell r="AX215">
            <v>0</v>
          </cell>
          <cell r="AY215" t="str">
            <v>M0740016</v>
          </cell>
          <cell r="AZ215">
            <v>0.55000000000000004</v>
          </cell>
          <cell r="BA215">
            <v>0</v>
          </cell>
          <cell r="BB215" t="str">
            <v>M0740044</v>
          </cell>
          <cell r="BC215">
            <v>0.09</v>
          </cell>
          <cell r="BD215">
            <v>0</v>
          </cell>
          <cell r="BE215" t="str">
            <v>M0000000</v>
          </cell>
          <cell r="BF215">
            <v>0</v>
          </cell>
          <cell r="BG215">
            <v>0</v>
          </cell>
          <cell r="BH215" t="str">
            <v>M0000000</v>
          </cell>
          <cell r="BI215">
            <v>0</v>
          </cell>
          <cell r="BJ215">
            <v>0</v>
          </cell>
          <cell r="BK215" t="str">
            <v>M0000000</v>
          </cell>
          <cell r="BL215">
            <v>0</v>
          </cell>
          <cell r="BM215">
            <v>0</v>
          </cell>
          <cell r="BN215" t="str">
            <v>M0000000</v>
          </cell>
          <cell r="BO215">
            <v>0</v>
          </cell>
          <cell r="BP215">
            <v>0</v>
          </cell>
          <cell r="BQ215" t="str">
            <v>M0000000</v>
          </cell>
          <cell r="BR215">
            <v>0</v>
          </cell>
          <cell r="BS215">
            <v>0</v>
          </cell>
          <cell r="BT215" t="str">
            <v>M0000000</v>
          </cell>
          <cell r="BU215">
            <v>0</v>
          </cell>
          <cell r="BV215">
            <v>0</v>
          </cell>
          <cell r="BW215">
            <v>0</v>
          </cell>
          <cell r="BX215" t="str">
            <v xml:space="preserve">MH021 </v>
          </cell>
          <cell r="BY215" t="str">
            <v>THEM</v>
          </cell>
          <cell r="BZ215">
            <v>10</v>
          </cell>
          <cell r="CA215" t="str">
            <v>M0740044</v>
          </cell>
          <cell r="CB215" t="str">
            <v>TAC</v>
          </cell>
          <cell r="CC215">
            <v>1</v>
          </cell>
          <cell r="CD215" t="str">
            <v>M0000000</v>
          </cell>
          <cell r="CE215">
            <v>0</v>
          </cell>
          <cell r="CF215">
            <v>0</v>
          </cell>
        </row>
        <row r="216">
          <cell r="A216">
            <v>0</v>
          </cell>
          <cell r="B216">
            <v>0</v>
          </cell>
          <cell r="C216" t="str">
            <v>Sección de 3.50 x 2.50 m</v>
          </cell>
          <cell r="D216" t="str">
            <v>m3</v>
          </cell>
          <cell r="E216">
            <v>0</v>
          </cell>
          <cell r="F216">
            <v>0</v>
          </cell>
          <cell r="G216">
            <v>0.60258</v>
          </cell>
          <cell r="H216" t="str">
            <v>E99000HM</v>
          </cell>
          <cell r="I216">
            <v>2</v>
          </cell>
          <cell r="J216" t="str">
            <v>E9990011</v>
          </cell>
          <cell r="K216">
            <v>1</v>
          </cell>
          <cell r="L216" t="str">
            <v>E0000000</v>
          </cell>
          <cell r="M216">
            <v>0</v>
          </cell>
          <cell r="N216" t="str">
            <v>E0000000</v>
          </cell>
          <cell r="O216">
            <v>0</v>
          </cell>
          <cell r="P216" t="str">
            <v>E0000000</v>
          </cell>
          <cell r="Q216">
            <v>0</v>
          </cell>
          <cell r="R216" t="str">
            <v>E0000000</v>
          </cell>
          <cell r="S216">
            <v>0</v>
          </cell>
          <cell r="T216" t="str">
            <v>E0000000</v>
          </cell>
          <cell r="U216">
            <v>0</v>
          </cell>
          <cell r="V216" t="str">
            <v>E0000000</v>
          </cell>
          <cell r="W216">
            <v>0</v>
          </cell>
          <cell r="X216" t="str">
            <v>E0000000</v>
          </cell>
          <cell r="Y216">
            <v>0</v>
          </cell>
          <cell r="Z216" t="str">
            <v>E0000000</v>
          </cell>
          <cell r="AA216">
            <v>0</v>
          </cell>
          <cell r="AB216" t="str">
            <v>E0000000</v>
          </cell>
          <cell r="AC216">
            <v>0</v>
          </cell>
          <cell r="AD216" t="str">
            <v>E0000000</v>
          </cell>
          <cell r="AE216">
            <v>0</v>
          </cell>
          <cell r="AF216" t="str">
            <v>E0000000</v>
          </cell>
          <cell r="AG216">
            <v>0</v>
          </cell>
          <cell r="AH216" t="str">
            <v>E0000000</v>
          </cell>
          <cell r="AI216">
            <v>0</v>
          </cell>
          <cell r="AJ216">
            <v>8</v>
          </cell>
          <cell r="AK216">
            <v>80</v>
          </cell>
          <cell r="AL216" t="str">
            <v>M0320010</v>
          </cell>
          <cell r="AM216">
            <v>0.16</v>
          </cell>
          <cell r="AN216">
            <v>30</v>
          </cell>
          <cell r="AO216">
            <v>1</v>
          </cell>
          <cell r="AP216">
            <v>3</v>
          </cell>
          <cell r="AQ216">
            <v>5</v>
          </cell>
          <cell r="AR216">
            <v>10</v>
          </cell>
          <cell r="AS216" t="str">
            <v xml:space="preserve">MH021 </v>
          </cell>
          <cell r="AT216">
            <v>1</v>
          </cell>
          <cell r="AU216">
            <v>5</v>
          </cell>
          <cell r="AV216" t="str">
            <v>M0410111</v>
          </cell>
          <cell r="AW216">
            <v>1.5</v>
          </cell>
          <cell r="AX216">
            <v>0</v>
          </cell>
          <cell r="AY216" t="str">
            <v>M0740016</v>
          </cell>
          <cell r="AZ216">
            <v>0.55000000000000004</v>
          </cell>
          <cell r="BA216">
            <v>0</v>
          </cell>
          <cell r="BB216" t="str">
            <v>M0740044</v>
          </cell>
          <cell r="BC216">
            <v>0.09</v>
          </cell>
          <cell r="BD216">
            <v>0</v>
          </cell>
          <cell r="BE216" t="str">
            <v>M0000000</v>
          </cell>
          <cell r="BF216">
            <v>0</v>
          </cell>
          <cell r="BG216">
            <v>0</v>
          </cell>
          <cell r="BH216" t="str">
            <v>M0000000</v>
          </cell>
          <cell r="BI216">
            <v>0</v>
          </cell>
          <cell r="BJ216">
            <v>0</v>
          </cell>
          <cell r="BK216" t="str">
            <v>M0000000</v>
          </cell>
          <cell r="BL216">
            <v>0</v>
          </cell>
          <cell r="BM216">
            <v>0</v>
          </cell>
          <cell r="BN216" t="str">
            <v>M0000000</v>
          </cell>
          <cell r="BO216">
            <v>0</v>
          </cell>
          <cell r="BP216">
            <v>0</v>
          </cell>
          <cell r="BQ216" t="str">
            <v>M0000000</v>
          </cell>
          <cell r="BR216">
            <v>0</v>
          </cell>
          <cell r="BS216">
            <v>0</v>
          </cell>
          <cell r="BT216" t="str">
            <v>M0000000</v>
          </cell>
          <cell r="BU216">
            <v>0</v>
          </cell>
          <cell r="BV216">
            <v>0</v>
          </cell>
          <cell r="BW216">
            <v>0</v>
          </cell>
          <cell r="BX216" t="str">
            <v xml:space="preserve">MH021 </v>
          </cell>
          <cell r="BY216" t="str">
            <v>THEM</v>
          </cell>
          <cell r="BZ216">
            <v>10</v>
          </cell>
          <cell r="CA216" t="str">
            <v>M0740044</v>
          </cell>
          <cell r="CB216" t="str">
            <v>TAC</v>
          </cell>
          <cell r="CC216">
            <v>1</v>
          </cell>
          <cell r="CD216" t="str">
            <v>M0000000</v>
          </cell>
          <cell r="CE216">
            <v>0</v>
          </cell>
          <cell r="CF216">
            <v>0</v>
          </cell>
        </row>
        <row r="217">
          <cell r="A217">
            <v>0</v>
          </cell>
          <cell r="B217">
            <v>0</v>
          </cell>
          <cell r="C217" t="str">
            <v>Sección de 4.00 x 2.50 m</v>
          </cell>
          <cell r="D217" t="str">
            <v>m3</v>
          </cell>
          <cell r="E217">
            <v>0</v>
          </cell>
          <cell r="F217">
            <v>0</v>
          </cell>
          <cell r="G217">
            <v>0.60834999999999995</v>
          </cell>
          <cell r="H217" t="str">
            <v>E99000HM</v>
          </cell>
          <cell r="I217">
            <v>2</v>
          </cell>
          <cell r="J217" t="str">
            <v>E9990011</v>
          </cell>
          <cell r="K217">
            <v>1</v>
          </cell>
          <cell r="L217" t="str">
            <v>E0000000</v>
          </cell>
          <cell r="M217">
            <v>0</v>
          </cell>
          <cell r="N217" t="str">
            <v>E0000000</v>
          </cell>
          <cell r="O217">
            <v>0</v>
          </cell>
          <cell r="P217" t="str">
            <v>E0000000</v>
          </cell>
          <cell r="Q217">
            <v>0</v>
          </cell>
          <cell r="R217" t="str">
            <v>E0000000</v>
          </cell>
          <cell r="S217">
            <v>0</v>
          </cell>
          <cell r="T217" t="str">
            <v>E0000000</v>
          </cell>
          <cell r="U217">
            <v>0</v>
          </cell>
          <cell r="V217" t="str">
            <v>E0000000</v>
          </cell>
          <cell r="W217">
            <v>0</v>
          </cell>
          <cell r="X217" t="str">
            <v>E0000000</v>
          </cell>
          <cell r="Y217">
            <v>0</v>
          </cell>
          <cell r="Z217" t="str">
            <v>E0000000</v>
          </cell>
          <cell r="AA217">
            <v>0</v>
          </cell>
          <cell r="AB217" t="str">
            <v>E0000000</v>
          </cell>
          <cell r="AC217">
            <v>0</v>
          </cell>
          <cell r="AD217" t="str">
            <v>E0000000</v>
          </cell>
          <cell r="AE217">
            <v>0</v>
          </cell>
          <cell r="AF217" t="str">
            <v>E0000000</v>
          </cell>
          <cell r="AG217">
            <v>0</v>
          </cell>
          <cell r="AH217" t="str">
            <v>E0000000</v>
          </cell>
          <cell r="AI217">
            <v>0</v>
          </cell>
          <cell r="AJ217">
            <v>8</v>
          </cell>
          <cell r="AK217">
            <v>80</v>
          </cell>
          <cell r="AL217" t="str">
            <v>M0320010</v>
          </cell>
          <cell r="AM217">
            <v>0.16</v>
          </cell>
          <cell r="AN217">
            <v>30</v>
          </cell>
          <cell r="AO217">
            <v>1</v>
          </cell>
          <cell r="AP217">
            <v>3</v>
          </cell>
          <cell r="AQ217">
            <v>5</v>
          </cell>
          <cell r="AR217">
            <v>10</v>
          </cell>
          <cell r="AS217" t="str">
            <v xml:space="preserve">MH021 </v>
          </cell>
          <cell r="AT217">
            <v>1</v>
          </cell>
          <cell r="AU217">
            <v>5</v>
          </cell>
          <cell r="AV217" t="str">
            <v>M0410111</v>
          </cell>
          <cell r="AW217">
            <v>1.5</v>
          </cell>
          <cell r="AX217">
            <v>0</v>
          </cell>
          <cell r="AY217" t="str">
            <v>M0740016</v>
          </cell>
          <cell r="AZ217">
            <v>0.55000000000000004</v>
          </cell>
          <cell r="BA217">
            <v>0</v>
          </cell>
          <cell r="BB217" t="str">
            <v>M0740044</v>
          </cell>
          <cell r="BC217">
            <v>0.09</v>
          </cell>
          <cell r="BD217">
            <v>0</v>
          </cell>
          <cell r="BE217" t="str">
            <v>M0000000</v>
          </cell>
          <cell r="BF217">
            <v>0</v>
          </cell>
          <cell r="BG217">
            <v>0</v>
          </cell>
          <cell r="BH217" t="str">
            <v>M0000000</v>
          </cell>
          <cell r="BI217">
            <v>0</v>
          </cell>
          <cell r="BJ217">
            <v>0</v>
          </cell>
          <cell r="BK217" t="str">
            <v>M0000000</v>
          </cell>
          <cell r="BL217">
            <v>0</v>
          </cell>
          <cell r="BM217">
            <v>0</v>
          </cell>
          <cell r="BN217" t="str">
            <v>M0000000</v>
          </cell>
          <cell r="BO217">
            <v>0</v>
          </cell>
          <cell r="BP217">
            <v>0</v>
          </cell>
          <cell r="BQ217" t="str">
            <v>M0000000</v>
          </cell>
          <cell r="BR217">
            <v>0</v>
          </cell>
          <cell r="BS217">
            <v>0</v>
          </cell>
          <cell r="BT217" t="str">
            <v>M0000000</v>
          </cell>
          <cell r="BU217">
            <v>0</v>
          </cell>
          <cell r="BV217">
            <v>0</v>
          </cell>
          <cell r="BW217">
            <v>0</v>
          </cell>
          <cell r="BX217" t="str">
            <v xml:space="preserve">MH021 </v>
          </cell>
          <cell r="BY217" t="str">
            <v>THEM</v>
          </cell>
          <cell r="BZ217">
            <v>10</v>
          </cell>
          <cell r="CA217" t="str">
            <v>M0740044</v>
          </cell>
          <cell r="CB217" t="str">
            <v>TAC</v>
          </cell>
          <cell r="CC217">
            <v>1</v>
          </cell>
          <cell r="CD217" t="str">
            <v>M0000000</v>
          </cell>
          <cell r="CE217">
            <v>0</v>
          </cell>
          <cell r="CF217">
            <v>0</v>
          </cell>
        </row>
        <row r="218">
          <cell r="A218">
            <v>0</v>
          </cell>
          <cell r="B218">
            <v>0</v>
          </cell>
          <cell r="C218" t="str">
            <v>Relleno y compactación c/ suelo natural de exc. hasta niv. de terr. nat.</v>
          </cell>
          <cell r="D218" t="str">
            <v>m3</v>
          </cell>
          <cell r="E218">
            <v>0</v>
          </cell>
          <cell r="F218">
            <v>0</v>
          </cell>
          <cell r="G218">
            <v>8.2113399999999999</v>
          </cell>
          <cell r="H218" t="str">
            <v>E1903002</v>
          </cell>
          <cell r="I218">
            <v>1</v>
          </cell>
          <cell r="J218" t="str">
            <v>E0405169</v>
          </cell>
          <cell r="K218">
            <v>1</v>
          </cell>
          <cell r="L218" t="str">
            <v>E3201011</v>
          </cell>
          <cell r="M218">
            <v>1</v>
          </cell>
          <cell r="N218" t="str">
            <v>E3500028</v>
          </cell>
          <cell r="O218">
            <v>1</v>
          </cell>
          <cell r="P218" t="str">
            <v>E99000HM</v>
          </cell>
          <cell r="Q218">
            <v>1</v>
          </cell>
          <cell r="R218" t="str">
            <v>E0000000</v>
          </cell>
          <cell r="S218">
            <v>0</v>
          </cell>
          <cell r="T218" t="str">
            <v>E0000000</v>
          </cell>
          <cell r="U218">
            <v>0</v>
          </cell>
          <cell r="V218" t="str">
            <v>E0000000</v>
          </cell>
          <cell r="W218">
            <v>0</v>
          </cell>
          <cell r="X218" t="str">
            <v>E0000000</v>
          </cell>
          <cell r="Y218">
            <v>0</v>
          </cell>
          <cell r="Z218" t="str">
            <v>E0000000</v>
          </cell>
          <cell r="AA218">
            <v>0</v>
          </cell>
          <cell r="AB218" t="str">
            <v>E0000000</v>
          </cell>
          <cell r="AC218">
            <v>0</v>
          </cell>
          <cell r="AD218" t="str">
            <v>E0000000</v>
          </cell>
          <cell r="AE218">
            <v>0</v>
          </cell>
          <cell r="AF218" t="str">
            <v>E0000000</v>
          </cell>
          <cell r="AG218">
            <v>0</v>
          </cell>
          <cell r="AH218" t="str">
            <v>E0000000</v>
          </cell>
          <cell r="AI218">
            <v>0</v>
          </cell>
          <cell r="AJ218">
            <v>8</v>
          </cell>
          <cell r="AK218">
            <v>80</v>
          </cell>
          <cell r="AL218" t="str">
            <v>M0320010</v>
          </cell>
          <cell r="AM218">
            <v>0.16</v>
          </cell>
          <cell r="AN218">
            <v>30</v>
          </cell>
          <cell r="AO218">
            <v>2</v>
          </cell>
          <cell r="AP218">
            <v>2</v>
          </cell>
          <cell r="AQ218">
            <v>2</v>
          </cell>
          <cell r="AR218">
            <v>10</v>
          </cell>
          <cell r="AS218" t="str">
            <v>MAGUA1</v>
          </cell>
          <cell r="AT218">
            <v>150</v>
          </cell>
          <cell r="AU218">
            <v>3</v>
          </cell>
          <cell r="AV218" t="str">
            <v>M0000000</v>
          </cell>
          <cell r="AW218">
            <v>0</v>
          </cell>
          <cell r="AX218">
            <v>0</v>
          </cell>
          <cell r="AY218" t="str">
            <v>M0000000</v>
          </cell>
          <cell r="AZ218">
            <v>0</v>
          </cell>
          <cell r="BA218">
            <v>0</v>
          </cell>
          <cell r="BB218" t="str">
            <v>M0000000</v>
          </cell>
          <cell r="BC218">
            <v>0</v>
          </cell>
          <cell r="BD218">
            <v>0</v>
          </cell>
          <cell r="BE218" t="str">
            <v>M0000000</v>
          </cell>
          <cell r="BF218">
            <v>0</v>
          </cell>
          <cell r="BG218">
            <v>0</v>
          </cell>
          <cell r="BH218" t="str">
            <v>M0000000</v>
          </cell>
          <cell r="BI218">
            <v>0</v>
          </cell>
          <cell r="BJ218">
            <v>0</v>
          </cell>
          <cell r="BK218" t="str">
            <v>M0000000</v>
          </cell>
          <cell r="BL218">
            <v>0</v>
          </cell>
          <cell r="BM218">
            <v>0</v>
          </cell>
          <cell r="BN218" t="str">
            <v>M0000000</v>
          </cell>
          <cell r="BO218">
            <v>0</v>
          </cell>
          <cell r="BP218">
            <v>0</v>
          </cell>
          <cell r="BQ218" t="str">
            <v>M0000000</v>
          </cell>
          <cell r="BR218">
            <v>0</v>
          </cell>
          <cell r="BS218">
            <v>0</v>
          </cell>
          <cell r="BT218" t="str">
            <v>M0000000</v>
          </cell>
          <cell r="BU218">
            <v>0</v>
          </cell>
          <cell r="BV218">
            <v>0</v>
          </cell>
          <cell r="BW218">
            <v>0</v>
          </cell>
          <cell r="BX218" t="str">
            <v>M0000000</v>
          </cell>
          <cell r="BY218">
            <v>0</v>
          </cell>
          <cell r="BZ218">
            <v>0</v>
          </cell>
          <cell r="CA218" t="str">
            <v>M0000000</v>
          </cell>
          <cell r="CB218">
            <v>0</v>
          </cell>
          <cell r="CC218">
            <v>0</v>
          </cell>
          <cell r="CD218" t="str">
            <v>M0000000</v>
          </cell>
          <cell r="CE218">
            <v>0</v>
          </cell>
          <cell r="CF218">
            <v>0</v>
          </cell>
        </row>
        <row r="219">
          <cell r="A219">
            <v>0</v>
          </cell>
          <cell r="B219">
            <v>0</v>
          </cell>
          <cell r="C219" t="str">
            <v>Cámara de trasvase y de inspección, incl. Exc. Relleno, marcos y tapas</v>
          </cell>
          <cell r="D219" t="str">
            <v>Nº</v>
          </cell>
          <cell r="E219">
            <v>0</v>
          </cell>
          <cell r="F219">
            <v>0</v>
          </cell>
          <cell r="G219">
            <v>0.18812000000000001</v>
          </cell>
          <cell r="H219" t="str">
            <v>E1902044</v>
          </cell>
          <cell r="I219">
            <v>1</v>
          </cell>
          <cell r="J219" t="str">
            <v>E99000HM</v>
          </cell>
          <cell r="K219">
            <v>1</v>
          </cell>
          <cell r="L219" t="str">
            <v>E0000000</v>
          </cell>
          <cell r="M219">
            <v>0</v>
          </cell>
          <cell r="N219" t="str">
            <v>E0000000</v>
          </cell>
          <cell r="O219">
            <v>0</v>
          </cell>
          <cell r="P219" t="str">
            <v>E0000000</v>
          </cell>
          <cell r="Q219">
            <v>0</v>
          </cell>
          <cell r="R219" t="str">
            <v>E0000000</v>
          </cell>
          <cell r="S219">
            <v>0</v>
          </cell>
          <cell r="T219" t="str">
            <v>E0000000</v>
          </cell>
          <cell r="U219">
            <v>0</v>
          </cell>
          <cell r="V219" t="str">
            <v>E0000000</v>
          </cell>
          <cell r="W219">
            <v>0</v>
          </cell>
          <cell r="X219" t="str">
            <v>E0000000</v>
          </cell>
          <cell r="Y219">
            <v>0</v>
          </cell>
          <cell r="Z219" t="str">
            <v>E0000000</v>
          </cell>
          <cell r="AA219">
            <v>0</v>
          </cell>
          <cell r="AB219" t="str">
            <v>E0000000</v>
          </cell>
          <cell r="AC219">
            <v>0</v>
          </cell>
          <cell r="AD219" t="str">
            <v>E0000000</v>
          </cell>
          <cell r="AE219">
            <v>0</v>
          </cell>
          <cell r="AF219" t="str">
            <v>E0000000</v>
          </cell>
          <cell r="AG219">
            <v>0</v>
          </cell>
          <cell r="AH219" t="str">
            <v>E0000000</v>
          </cell>
          <cell r="AI219">
            <v>0</v>
          </cell>
          <cell r="AJ219">
            <v>8</v>
          </cell>
          <cell r="AK219">
            <v>80</v>
          </cell>
          <cell r="AL219" t="str">
            <v>M0320010</v>
          </cell>
          <cell r="AM219">
            <v>0.16</v>
          </cell>
          <cell r="AN219">
            <v>30</v>
          </cell>
          <cell r="AO219">
            <v>3</v>
          </cell>
          <cell r="AP219">
            <v>4</v>
          </cell>
          <cell r="AQ219">
            <v>5</v>
          </cell>
          <cell r="AR219">
            <v>10</v>
          </cell>
          <cell r="AS219" t="str">
            <v xml:space="preserve">MH021 </v>
          </cell>
          <cell r="AT219">
            <v>46</v>
          </cell>
          <cell r="AU219">
            <v>5</v>
          </cell>
          <cell r="AV219" t="str">
            <v>M0740046</v>
          </cell>
          <cell r="AW219">
            <v>3.5</v>
          </cell>
          <cell r="AX219">
            <v>3</v>
          </cell>
          <cell r="AY219" t="str">
            <v>M053032</v>
          </cell>
          <cell r="AZ219">
            <v>1</v>
          </cell>
          <cell r="BA219">
            <v>0</v>
          </cell>
          <cell r="BB219" t="str">
            <v>M0740047</v>
          </cell>
          <cell r="BC219">
            <v>80</v>
          </cell>
          <cell r="BD219">
            <v>0</v>
          </cell>
          <cell r="BE219" t="str">
            <v>M0740048</v>
          </cell>
          <cell r="BF219">
            <v>84</v>
          </cell>
          <cell r="BG219">
            <v>0</v>
          </cell>
          <cell r="BH219" t="str">
            <v>M0410111</v>
          </cell>
          <cell r="BI219">
            <v>100</v>
          </cell>
          <cell r="BJ219">
            <v>0</v>
          </cell>
          <cell r="BK219" t="str">
            <v>M0000000</v>
          </cell>
          <cell r="BL219">
            <v>0</v>
          </cell>
          <cell r="BM219">
            <v>0</v>
          </cell>
          <cell r="BN219" t="str">
            <v>M0000000</v>
          </cell>
          <cell r="BO219">
            <v>0</v>
          </cell>
          <cell r="BP219">
            <v>0</v>
          </cell>
          <cell r="BQ219" t="str">
            <v>M0000000</v>
          </cell>
          <cell r="BR219">
            <v>0</v>
          </cell>
          <cell r="BS219">
            <v>0</v>
          </cell>
          <cell r="BT219" t="str">
            <v>M0000000</v>
          </cell>
          <cell r="BU219">
            <v>0</v>
          </cell>
          <cell r="BV219">
            <v>0</v>
          </cell>
          <cell r="BW219">
            <v>0</v>
          </cell>
          <cell r="BX219" t="str">
            <v xml:space="preserve">MH021 </v>
          </cell>
          <cell r="BY219" t="str">
            <v>THEM</v>
          </cell>
          <cell r="BZ219">
            <v>10</v>
          </cell>
          <cell r="CA219" t="str">
            <v>M0740046</v>
          </cell>
          <cell r="CB219" t="str">
            <v>TACB</v>
          </cell>
          <cell r="CC219">
            <v>1</v>
          </cell>
          <cell r="CD219" t="str">
            <v>M0000000</v>
          </cell>
          <cell r="CE219">
            <v>0</v>
          </cell>
          <cell r="CF219">
            <v>0</v>
          </cell>
        </row>
        <row r="220">
          <cell r="A220">
            <v>0</v>
          </cell>
          <cell r="B220">
            <v>0</v>
          </cell>
          <cell r="C220" t="str">
            <v>Construcción de sumideros y cañerias de enlace nuevos</v>
          </cell>
          <cell r="D220" t="str">
            <v>Nº</v>
          </cell>
          <cell r="E220">
            <v>0</v>
          </cell>
          <cell r="F220">
            <v>0</v>
          </cell>
          <cell r="G220">
            <v>0.10417999999999999</v>
          </cell>
          <cell r="H220" t="str">
            <v>E1902044</v>
          </cell>
          <cell r="I220">
            <v>1</v>
          </cell>
          <cell r="J220" t="str">
            <v>E0405163</v>
          </cell>
          <cell r="K220">
            <v>1</v>
          </cell>
          <cell r="L220" t="str">
            <v>E99000HM</v>
          </cell>
          <cell r="M220">
            <v>1</v>
          </cell>
          <cell r="N220" t="str">
            <v>E0000000</v>
          </cell>
          <cell r="O220">
            <v>0</v>
          </cell>
          <cell r="P220" t="str">
            <v>E0000000</v>
          </cell>
          <cell r="Q220">
            <v>0</v>
          </cell>
          <cell r="R220" t="str">
            <v>E0000000</v>
          </cell>
          <cell r="S220">
            <v>0</v>
          </cell>
          <cell r="T220" t="str">
            <v>E0000000</v>
          </cell>
          <cell r="U220">
            <v>0</v>
          </cell>
          <cell r="V220" t="str">
            <v>E0000000</v>
          </cell>
          <cell r="W220">
            <v>0</v>
          </cell>
          <cell r="X220" t="str">
            <v>E0000000</v>
          </cell>
          <cell r="Y220">
            <v>0</v>
          </cell>
          <cell r="Z220" t="str">
            <v>E0000000</v>
          </cell>
          <cell r="AA220">
            <v>0</v>
          </cell>
          <cell r="AB220" t="str">
            <v>E0000000</v>
          </cell>
          <cell r="AC220">
            <v>0</v>
          </cell>
          <cell r="AD220" t="str">
            <v>E0000000</v>
          </cell>
          <cell r="AE220">
            <v>0</v>
          </cell>
          <cell r="AF220" t="str">
            <v>E0000000</v>
          </cell>
          <cell r="AG220">
            <v>0</v>
          </cell>
          <cell r="AH220" t="str">
            <v>E0000000</v>
          </cell>
          <cell r="AI220">
            <v>0</v>
          </cell>
          <cell r="AJ220">
            <v>8</v>
          </cell>
          <cell r="AK220">
            <v>80</v>
          </cell>
          <cell r="AL220" t="str">
            <v>M0320010</v>
          </cell>
          <cell r="AM220">
            <v>0.16</v>
          </cell>
          <cell r="AN220">
            <v>30</v>
          </cell>
          <cell r="AO220">
            <v>2</v>
          </cell>
          <cell r="AP220">
            <v>2</v>
          </cell>
          <cell r="AQ220">
            <v>3</v>
          </cell>
          <cell r="AR220">
            <v>10</v>
          </cell>
          <cell r="AS220" t="str">
            <v>MZ000</v>
          </cell>
          <cell r="AT220">
            <v>5</v>
          </cell>
          <cell r="AU220">
            <v>5</v>
          </cell>
          <cell r="AV220" t="str">
            <v>M053030</v>
          </cell>
          <cell r="AW220">
            <v>2</v>
          </cell>
          <cell r="AX220">
            <v>0</v>
          </cell>
          <cell r="AY220" t="str">
            <v>MH013</v>
          </cell>
          <cell r="AZ220">
            <v>0.5</v>
          </cell>
          <cell r="BA220">
            <v>5</v>
          </cell>
          <cell r="BB220" t="str">
            <v xml:space="preserve">MH021 </v>
          </cell>
          <cell r="BC220">
            <v>2</v>
          </cell>
          <cell r="BD220">
            <v>5</v>
          </cell>
          <cell r="BE220" t="str">
            <v>M0740047</v>
          </cell>
          <cell r="BF220">
            <v>2</v>
          </cell>
          <cell r="BG220">
            <v>0</v>
          </cell>
          <cell r="BH220" t="str">
            <v>M0740048</v>
          </cell>
          <cell r="BI220">
            <v>4</v>
          </cell>
          <cell r="BJ220">
            <v>0</v>
          </cell>
          <cell r="BK220" t="str">
            <v>M0000000</v>
          </cell>
          <cell r="BL220">
            <v>0</v>
          </cell>
          <cell r="BM220">
            <v>0</v>
          </cell>
          <cell r="BN220" t="str">
            <v>M0000000</v>
          </cell>
          <cell r="BO220">
            <v>0</v>
          </cell>
          <cell r="BP220">
            <v>0</v>
          </cell>
          <cell r="BQ220" t="str">
            <v>M0000000</v>
          </cell>
          <cell r="BR220">
            <v>0</v>
          </cell>
          <cell r="BS220">
            <v>0</v>
          </cell>
          <cell r="BT220" t="str">
            <v>M0000000</v>
          </cell>
          <cell r="BU220">
            <v>0</v>
          </cell>
          <cell r="BV220">
            <v>0</v>
          </cell>
          <cell r="BW220">
            <v>0</v>
          </cell>
          <cell r="BX220" t="str">
            <v>MH013</v>
          </cell>
          <cell r="BY220" t="str">
            <v>THEM</v>
          </cell>
          <cell r="BZ220">
            <v>10</v>
          </cell>
          <cell r="CA220" t="str">
            <v xml:space="preserve">MH021 </v>
          </cell>
          <cell r="CB220" t="str">
            <v>THEM</v>
          </cell>
          <cell r="CC220">
            <v>10</v>
          </cell>
          <cell r="CD220" t="str">
            <v>M0000000</v>
          </cell>
          <cell r="CE220">
            <v>0</v>
          </cell>
          <cell r="CF220">
            <v>0</v>
          </cell>
        </row>
        <row r="221">
          <cell r="A221">
            <v>0</v>
          </cell>
          <cell r="B221">
            <v>0</v>
          </cell>
          <cell r="C221" t="str">
            <v>Sustitucion de nexos de sumideros existentes y conexión del nuevo conducto</v>
          </cell>
          <cell r="D221" t="str">
            <v>Nº</v>
          </cell>
          <cell r="E221">
            <v>0</v>
          </cell>
          <cell r="F221">
            <v>0</v>
          </cell>
          <cell r="G221">
            <v>1.0065999999999999</v>
          </cell>
          <cell r="H221" t="str">
            <v>E1902044</v>
          </cell>
          <cell r="I221">
            <v>0.5</v>
          </cell>
          <cell r="J221" t="str">
            <v>E99000HM</v>
          </cell>
          <cell r="K221">
            <v>1</v>
          </cell>
          <cell r="L221" t="str">
            <v>E0000000</v>
          </cell>
          <cell r="M221">
            <v>0</v>
          </cell>
          <cell r="N221" t="str">
            <v>E0000000</v>
          </cell>
          <cell r="O221">
            <v>0</v>
          </cell>
          <cell r="P221" t="str">
            <v>E0000000</v>
          </cell>
          <cell r="Q221">
            <v>0</v>
          </cell>
          <cell r="R221" t="str">
            <v>E0000000</v>
          </cell>
          <cell r="S221">
            <v>0</v>
          </cell>
          <cell r="T221" t="str">
            <v>E0000000</v>
          </cell>
          <cell r="U221">
            <v>0</v>
          </cell>
          <cell r="V221" t="str">
            <v>E0000000</v>
          </cell>
          <cell r="W221">
            <v>0</v>
          </cell>
          <cell r="X221" t="str">
            <v>E0000000</v>
          </cell>
          <cell r="Y221">
            <v>0</v>
          </cell>
          <cell r="Z221" t="str">
            <v>E0000000</v>
          </cell>
          <cell r="AA221">
            <v>0</v>
          </cell>
          <cell r="AB221" t="str">
            <v>E0000000</v>
          </cell>
          <cell r="AC221">
            <v>0</v>
          </cell>
          <cell r="AD221" t="str">
            <v>E0000000</v>
          </cell>
          <cell r="AE221">
            <v>0</v>
          </cell>
          <cell r="AF221" t="str">
            <v>E0000000</v>
          </cell>
          <cell r="AG221">
            <v>0</v>
          </cell>
          <cell r="AH221" t="str">
            <v>E0000000</v>
          </cell>
          <cell r="AI221">
            <v>0</v>
          </cell>
          <cell r="AJ221">
            <v>8</v>
          </cell>
          <cell r="AK221">
            <v>80</v>
          </cell>
          <cell r="AL221" t="str">
            <v>M0320010</v>
          </cell>
          <cell r="AM221">
            <v>0.16</v>
          </cell>
          <cell r="AN221">
            <v>30</v>
          </cell>
          <cell r="AO221">
            <v>1</v>
          </cell>
          <cell r="AP221">
            <v>1</v>
          </cell>
          <cell r="AQ221">
            <v>3</v>
          </cell>
          <cell r="AR221">
            <v>10</v>
          </cell>
          <cell r="AS221" t="str">
            <v>MZ000</v>
          </cell>
          <cell r="AT221">
            <v>5</v>
          </cell>
          <cell r="AU221">
            <v>0</v>
          </cell>
          <cell r="AV221" t="str">
            <v>MH013</v>
          </cell>
          <cell r="AW221">
            <v>0.5</v>
          </cell>
          <cell r="AX221">
            <v>0</v>
          </cell>
          <cell r="AY221" t="str">
            <v xml:space="preserve">MH021 </v>
          </cell>
          <cell r="AZ221">
            <v>1</v>
          </cell>
          <cell r="BA221">
            <v>0</v>
          </cell>
          <cell r="BB221" t="str">
            <v>M0740047</v>
          </cell>
          <cell r="BC221">
            <v>2</v>
          </cell>
          <cell r="BD221">
            <v>0</v>
          </cell>
          <cell r="BE221" t="str">
            <v>M0740048</v>
          </cell>
          <cell r="BF221">
            <v>4</v>
          </cell>
          <cell r="BG221">
            <v>0</v>
          </cell>
          <cell r="BH221" t="str">
            <v>M0000000</v>
          </cell>
          <cell r="BI221">
            <v>0</v>
          </cell>
          <cell r="BJ221">
            <v>0</v>
          </cell>
          <cell r="BK221" t="str">
            <v>M0000000</v>
          </cell>
          <cell r="BL221">
            <v>0</v>
          </cell>
          <cell r="BM221">
            <v>0</v>
          </cell>
          <cell r="BN221" t="str">
            <v>M0000000</v>
          </cell>
          <cell r="BO221">
            <v>0</v>
          </cell>
          <cell r="BP221">
            <v>0</v>
          </cell>
          <cell r="BQ221" t="str">
            <v>M0000000</v>
          </cell>
          <cell r="BR221">
            <v>0</v>
          </cell>
          <cell r="BS221">
            <v>0</v>
          </cell>
          <cell r="BT221" t="str">
            <v>M0000000</v>
          </cell>
          <cell r="BU221">
            <v>0</v>
          </cell>
          <cell r="BV221">
            <v>0</v>
          </cell>
          <cell r="BW221">
            <v>0</v>
          </cell>
          <cell r="BX221" t="str">
            <v>MH013</v>
          </cell>
          <cell r="BY221" t="str">
            <v>THEM</v>
          </cell>
          <cell r="BZ221">
            <v>10</v>
          </cell>
          <cell r="CA221" t="str">
            <v xml:space="preserve">MH021 </v>
          </cell>
          <cell r="CB221" t="str">
            <v>THEM</v>
          </cell>
          <cell r="CC221">
            <v>10</v>
          </cell>
          <cell r="CD221" t="str">
            <v>M0000000</v>
          </cell>
          <cell r="CE221">
            <v>0</v>
          </cell>
          <cell r="CF221">
            <v>0</v>
          </cell>
        </row>
        <row r="222">
          <cell r="A222">
            <v>0</v>
          </cell>
          <cell r="B222">
            <v>0</v>
          </cell>
          <cell r="C222" t="str">
            <v>Rotura y Reparación de calzada incluyendo materiales  y mano de obra</v>
          </cell>
          <cell r="D222" t="str">
            <v>m2</v>
          </cell>
          <cell r="E222">
            <v>0</v>
          </cell>
          <cell r="F222">
            <v>0</v>
          </cell>
          <cell r="G222">
            <v>7.8074700000000004</v>
          </cell>
          <cell r="H222" t="str">
            <v>E2000020</v>
          </cell>
          <cell r="I222">
            <v>1</v>
          </cell>
          <cell r="J222" t="str">
            <v>E0405163</v>
          </cell>
          <cell r="K222">
            <v>2</v>
          </cell>
          <cell r="L222" t="str">
            <v>E4500025</v>
          </cell>
          <cell r="M222">
            <v>1</v>
          </cell>
          <cell r="N222" t="str">
            <v>E9990015</v>
          </cell>
          <cell r="O222">
            <v>1</v>
          </cell>
          <cell r="P222" t="str">
            <v>E99000HM</v>
          </cell>
          <cell r="Q222">
            <v>1</v>
          </cell>
          <cell r="R222" t="str">
            <v>E0000000</v>
          </cell>
          <cell r="S222">
            <v>0</v>
          </cell>
          <cell r="T222" t="str">
            <v>E0000000</v>
          </cell>
          <cell r="U222">
            <v>0</v>
          </cell>
          <cell r="V222" t="str">
            <v>E0000000</v>
          </cell>
          <cell r="W222">
            <v>0</v>
          </cell>
          <cell r="X222" t="str">
            <v>E0000000</v>
          </cell>
          <cell r="Y222">
            <v>0</v>
          </cell>
          <cell r="Z222" t="str">
            <v>E0000000</v>
          </cell>
          <cell r="AA222">
            <v>0</v>
          </cell>
          <cell r="AB222" t="str">
            <v>E0000000</v>
          </cell>
          <cell r="AC222">
            <v>0</v>
          </cell>
          <cell r="AD222" t="str">
            <v>E0000000</v>
          </cell>
          <cell r="AE222">
            <v>0</v>
          </cell>
          <cell r="AF222" t="str">
            <v>E0000000</v>
          </cell>
          <cell r="AG222">
            <v>0</v>
          </cell>
          <cell r="AH222" t="str">
            <v>E0000000</v>
          </cell>
          <cell r="AI222">
            <v>0</v>
          </cell>
          <cell r="AJ222">
            <v>8</v>
          </cell>
          <cell r="AK222">
            <v>80</v>
          </cell>
          <cell r="AL222" t="str">
            <v>M0320010</v>
          </cell>
          <cell r="AM222">
            <v>0.16</v>
          </cell>
          <cell r="AN222">
            <v>30</v>
          </cell>
          <cell r="AO222">
            <v>2</v>
          </cell>
          <cell r="AP222">
            <v>2</v>
          </cell>
          <cell r="AQ222">
            <v>5</v>
          </cell>
          <cell r="AR222">
            <v>10</v>
          </cell>
          <cell r="AS222" t="str">
            <v>M0740049</v>
          </cell>
          <cell r="AT222">
            <v>0.25</v>
          </cell>
          <cell r="AU222">
            <v>5</v>
          </cell>
          <cell r="AV222" t="str">
            <v>M0000000</v>
          </cell>
          <cell r="AW222">
            <v>0</v>
          </cell>
          <cell r="AX222">
            <v>0</v>
          </cell>
          <cell r="AY222" t="str">
            <v>M0000000</v>
          </cell>
          <cell r="AZ222">
            <v>0</v>
          </cell>
          <cell r="BA222">
            <v>0</v>
          </cell>
          <cell r="BB222" t="str">
            <v>M0000000</v>
          </cell>
          <cell r="BC222">
            <v>0</v>
          </cell>
          <cell r="BD222">
            <v>0</v>
          </cell>
          <cell r="BE222" t="str">
            <v>M0000000</v>
          </cell>
          <cell r="BF222">
            <v>0</v>
          </cell>
          <cell r="BG222">
            <v>0</v>
          </cell>
          <cell r="BH222" t="str">
            <v>M0000000</v>
          </cell>
          <cell r="BI222">
            <v>0</v>
          </cell>
          <cell r="BJ222">
            <v>0</v>
          </cell>
          <cell r="BK222" t="str">
            <v>M0000000</v>
          </cell>
          <cell r="BL222">
            <v>0</v>
          </cell>
          <cell r="BM222">
            <v>0</v>
          </cell>
          <cell r="BN222" t="str">
            <v>M0000000</v>
          </cell>
          <cell r="BO222">
            <v>0</v>
          </cell>
          <cell r="BP222">
            <v>0</v>
          </cell>
          <cell r="BQ222" t="str">
            <v>M0000000</v>
          </cell>
          <cell r="BR222">
            <v>0</v>
          </cell>
          <cell r="BS222">
            <v>0</v>
          </cell>
          <cell r="BT222" t="str">
            <v>M0000000</v>
          </cell>
          <cell r="BU222">
            <v>0</v>
          </cell>
          <cell r="BV222">
            <v>0</v>
          </cell>
          <cell r="BW222">
            <v>0</v>
          </cell>
          <cell r="BX222" t="str">
            <v>M0740049</v>
          </cell>
          <cell r="BY222" t="str">
            <v>TA</v>
          </cell>
          <cell r="BZ222">
            <v>10</v>
          </cell>
          <cell r="CA222" t="str">
            <v>M0000000</v>
          </cell>
          <cell r="CB222">
            <v>0</v>
          </cell>
          <cell r="CC222">
            <v>0</v>
          </cell>
          <cell r="CD222" t="str">
            <v>M0000000</v>
          </cell>
          <cell r="CE222">
            <v>0</v>
          </cell>
          <cell r="CF222">
            <v>0</v>
          </cell>
        </row>
        <row r="223">
          <cell r="A223">
            <v>0</v>
          </cell>
          <cell r="B223">
            <v>0</v>
          </cell>
          <cell r="C223" t="str">
            <v>Elaboracion de Proyecto de Detalle</v>
          </cell>
          <cell r="D223" t="str">
            <v>gl</v>
          </cell>
          <cell r="E223">
            <v>0</v>
          </cell>
          <cell r="F223">
            <v>0</v>
          </cell>
          <cell r="G223">
            <v>1</v>
          </cell>
          <cell r="H223" t="str">
            <v>E0000000</v>
          </cell>
          <cell r="I223">
            <v>0</v>
          </cell>
          <cell r="J223" t="str">
            <v>E0000000</v>
          </cell>
          <cell r="K223">
            <v>0</v>
          </cell>
          <cell r="L223" t="str">
            <v>E0000000</v>
          </cell>
          <cell r="M223">
            <v>0</v>
          </cell>
          <cell r="N223" t="str">
            <v>E0000000</v>
          </cell>
          <cell r="O223">
            <v>0</v>
          </cell>
          <cell r="P223" t="str">
            <v>E0000000</v>
          </cell>
          <cell r="Q223">
            <v>0</v>
          </cell>
          <cell r="R223" t="str">
            <v>E0000000</v>
          </cell>
          <cell r="S223">
            <v>0</v>
          </cell>
          <cell r="T223" t="str">
            <v>E0000000</v>
          </cell>
          <cell r="U223">
            <v>0</v>
          </cell>
          <cell r="V223" t="str">
            <v>E0000000</v>
          </cell>
          <cell r="W223">
            <v>0</v>
          </cell>
          <cell r="X223" t="str">
            <v>E0000000</v>
          </cell>
          <cell r="Y223">
            <v>0</v>
          </cell>
          <cell r="Z223" t="str">
            <v>E0000000</v>
          </cell>
          <cell r="AA223">
            <v>0</v>
          </cell>
          <cell r="AB223" t="str">
            <v>E0000000</v>
          </cell>
          <cell r="AC223">
            <v>0</v>
          </cell>
          <cell r="AD223" t="str">
            <v>E0000000</v>
          </cell>
          <cell r="AE223">
            <v>0</v>
          </cell>
          <cell r="AF223" t="str">
            <v>E0000000</v>
          </cell>
          <cell r="AG223">
            <v>0</v>
          </cell>
          <cell r="AH223" t="str">
            <v>E0000000</v>
          </cell>
          <cell r="AI223">
            <v>0</v>
          </cell>
          <cell r="AJ223">
            <v>8</v>
          </cell>
          <cell r="AK223">
            <v>80</v>
          </cell>
          <cell r="AL223" t="str">
            <v>M0320010</v>
          </cell>
          <cell r="AM223">
            <v>0.16</v>
          </cell>
          <cell r="AN223">
            <v>30</v>
          </cell>
          <cell r="AO223">
            <v>0</v>
          </cell>
          <cell r="AP223">
            <v>0</v>
          </cell>
          <cell r="AQ223">
            <v>0</v>
          </cell>
          <cell r="AR223">
            <v>10</v>
          </cell>
          <cell r="AS223" t="str">
            <v>M0000000</v>
          </cell>
          <cell r="AT223">
            <v>0</v>
          </cell>
          <cell r="AU223">
            <v>0</v>
          </cell>
          <cell r="AV223" t="str">
            <v>M0000000</v>
          </cell>
          <cell r="AW223">
            <v>0</v>
          </cell>
          <cell r="AX223">
            <v>0</v>
          </cell>
          <cell r="AY223" t="str">
            <v>M0000000</v>
          </cell>
          <cell r="AZ223">
            <v>0</v>
          </cell>
          <cell r="BA223">
            <v>0</v>
          </cell>
          <cell r="BB223" t="str">
            <v>M0000000</v>
          </cell>
          <cell r="BC223">
            <v>0</v>
          </cell>
          <cell r="BD223">
            <v>0</v>
          </cell>
          <cell r="BE223" t="str">
            <v>M0000000</v>
          </cell>
          <cell r="BF223">
            <v>0</v>
          </cell>
          <cell r="BG223">
            <v>0</v>
          </cell>
          <cell r="BH223" t="str">
            <v>M0000000</v>
          </cell>
          <cell r="BI223">
            <v>0</v>
          </cell>
          <cell r="BJ223">
            <v>0</v>
          </cell>
          <cell r="BK223" t="str">
            <v>M0000000</v>
          </cell>
          <cell r="BL223">
            <v>0</v>
          </cell>
          <cell r="BM223">
            <v>0</v>
          </cell>
          <cell r="BN223" t="str">
            <v>M0000000</v>
          </cell>
          <cell r="BO223">
            <v>0</v>
          </cell>
          <cell r="BP223">
            <v>0</v>
          </cell>
          <cell r="BQ223" t="str">
            <v>M0000000</v>
          </cell>
          <cell r="BR223">
            <v>0</v>
          </cell>
          <cell r="BS223">
            <v>0</v>
          </cell>
          <cell r="BT223" t="str">
            <v>M0000000</v>
          </cell>
          <cell r="BU223">
            <v>0</v>
          </cell>
          <cell r="BV223">
            <v>0</v>
          </cell>
          <cell r="BW223">
            <v>0</v>
          </cell>
          <cell r="BX223" t="str">
            <v>M0000000</v>
          </cell>
          <cell r="BY223">
            <v>0</v>
          </cell>
          <cell r="BZ223">
            <v>0</v>
          </cell>
          <cell r="CA223" t="str">
            <v>M0000000</v>
          </cell>
          <cell r="CB223">
            <v>0</v>
          </cell>
          <cell r="CC223">
            <v>0</v>
          </cell>
          <cell r="CD223" t="str">
            <v>M0000000</v>
          </cell>
          <cell r="CE223">
            <v>0</v>
          </cell>
          <cell r="CF223">
            <v>0</v>
          </cell>
        </row>
        <row r="224">
          <cell r="A224">
            <v>0</v>
          </cell>
          <cell r="B224">
            <v>0</v>
          </cell>
          <cell r="C224" t="str">
            <v>Movilización e Instalación del Obrador</v>
          </cell>
          <cell r="D224" t="str">
            <v>gl</v>
          </cell>
          <cell r="E224">
            <v>0</v>
          </cell>
          <cell r="F224">
            <v>0</v>
          </cell>
          <cell r="G224">
            <v>5.3200000000000001E-3</v>
          </cell>
          <cell r="H224" t="str">
            <v>E2000020</v>
          </cell>
          <cell r="I224">
            <v>1</v>
          </cell>
          <cell r="J224" t="str">
            <v>E99000HM</v>
          </cell>
          <cell r="K224">
            <v>4</v>
          </cell>
          <cell r="L224" t="str">
            <v>E0000000</v>
          </cell>
          <cell r="M224">
            <v>0</v>
          </cell>
          <cell r="N224" t="str">
            <v>E0000000</v>
          </cell>
          <cell r="O224">
            <v>0</v>
          </cell>
          <cell r="P224" t="str">
            <v>E0000000</v>
          </cell>
          <cell r="Q224">
            <v>0</v>
          </cell>
          <cell r="R224" t="str">
            <v>E0000000</v>
          </cell>
          <cell r="S224">
            <v>0</v>
          </cell>
          <cell r="T224" t="str">
            <v>E0000000</v>
          </cell>
          <cell r="U224">
            <v>0</v>
          </cell>
          <cell r="V224" t="str">
            <v>E0000000</v>
          </cell>
          <cell r="W224">
            <v>0</v>
          </cell>
          <cell r="X224" t="str">
            <v>E0000000</v>
          </cell>
          <cell r="Y224">
            <v>0</v>
          </cell>
          <cell r="Z224" t="str">
            <v>E0000000</v>
          </cell>
          <cell r="AA224">
            <v>0</v>
          </cell>
          <cell r="AB224" t="str">
            <v>E0000000</v>
          </cell>
          <cell r="AC224">
            <v>0</v>
          </cell>
          <cell r="AD224" t="str">
            <v>E0000000</v>
          </cell>
          <cell r="AE224">
            <v>0</v>
          </cell>
          <cell r="AF224" t="str">
            <v>E0000000</v>
          </cell>
          <cell r="AG224">
            <v>0</v>
          </cell>
          <cell r="AH224" t="str">
            <v>E0000000</v>
          </cell>
          <cell r="AI224">
            <v>0</v>
          </cell>
          <cell r="AJ224">
            <v>8</v>
          </cell>
          <cell r="AK224">
            <v>80</v>
          </cell>
          <cell r="AL224" t="str">
            <v>M0320010</v>
          </cell>
          <cell r="AM224">
            <v>0.16</v>
          </cell>
          <cell r="AN224">
            <v>30</v>
          </cell>
          <cell r="AO224">
            <v>1</v>
          </cell>
          <cell r="AP224">
            <v>3</v>
          </cell>
          <cell r="AQ224">
            <v>6</v>
          </cell>
          <cell r="AR224">
            <v>10</v>
          </cell>
          <cell r="AS224" t="str">
            <v>M0740050</v>
          </cell>
          <cell r="AT224">
            <v>1</v>
          </cell>
          <cell r="AU224">
            <v>0</v>
          </cell>
          <cell r="AV224" t="str">
            <v>M0000000</v>
          </cell>
          <cell r="AW224">
            <v>0</v>
          </cell>
          <cell r="AX224">
            <v>0</v>
          </cell>
          <cell r="AY224" t="str">
            <v>M0000000</v>
          </cell>
          <cell r="AZ224">
            <v>0</v>
          </cell>
          <cell r="BA224">
            <v>0</v>
          </cell>
          <cell r="BB224" t="str">
            <v>M0000000</v>
          </cell>
          <cell r="BC224">
            <v>0</v>
          </cell>
          <cell r="BD224">
            <v>0</v>
          </cell>
          <cell r="BE224" t="str">
            <v>M0000000</v>
          </cell>
          <cell r="BF224">
            <v>0</v>
          </cell>
          <cell r="BG224">
            <v>0</v>
          </cell>
          <cell r="BH224" t="str">
            <v>M0000000</v>
          </cell>
          <cell r="BI224">
            <v>0</v>
          </cell>
          <cell r="BJ224">
            <v>0</v>
          </cell>
          <cell r="BK224" t="str">
            <v>M0000000</v>
          </cell>
          <cell r="BL224">
            <v>0</v>
          </cell>
          <cell r="BM224">
            <v>0</v>
          </cell>
          <cell r="BN224" t="str">
            <v>M0000000</v>
          </cell>
          <cell r="BO224">
            <v>0</v>
          </cell>
          <cell r="BP224">
            <v>0</v>
          </cell>
          <cell r="BQ224" t="str">
            <v>M0000000</v>
          </cell>
          <cell r="BR224">
            <v>0</v>
          </cell>
          <cell r="BS224">
            <v>0</v>
          </cell>
          <cell r="BT224" t="str">
            <v>M0000000</v>
          </cell>
          <cell r="BU224">
            <v>0</v>
          </cell>
          <cell r="BV224">
            <v>0</v>
          </cell>
          <cell r="BW224">
            <v>0</v>
          </cell>
          <cell r="BX224" t="str">
            <v>M0740050</v>
          </cell>
          <cell r="BY224" t="str">
            <v>TMOV1</v>
          </cell>
          <cell r="BZ224">
            <v>1</v>
          </cell>
          <cell r="CA224" t="str">
            <v>M0000000</v>
          </cell>
          <cell r="CB224">
            <v>0</v>
          </cell>
          <cell r="CC224">
            <v>0</v>
          </cell>
          <cell r="CD224" t="str">
            <v>M0000000</v>
          </cell>
          <cell r="CE224">
            <v>0</v>
          </cell>
          <cell r="CF224">
            <v>0</v>
          </cell>
        </row>
        <row r="225">
          <cell r="A225">
            <v>0</v>
          </cell>
          <cell r="B225">
            <v>0</v>
          </cell>
          <cell r="C225" t="str">
            <v>Auxiliares</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row>
        <row r="226">
          <cell r="A226">
            <v>0</v>
          </cell>
          <cell r="B226">
            <v>0</v>
          </cell>
          <cell r="C226" t="str">
            <v>Auxiliar Mezcla Asfáltica para Carpeta</v>
          </cell>
          <cell r="D226" t="str">
            <v>tn</v>
          </cell>
          <cell r="E226">
            <v>0</v>
          </cell>
          <cell r="F226">
            <v>0</v>
          </cell>
          <cell r="G226">
            <v>300</v>
          </cell>
          <cell r="H226" t="str">
            <v>E1901051</v>
          </cell>
          <cell r="I226">
            <v>1</v>
          </cell>
          <cell r="J226" t="str">
            <v>E5001006</v>
          </cell>
          <cell r="K226">
            <v>1</v>
          </cell>
          <cell r="L226" t="str">
            <v>E4400046</v>
          </cell>
          <cell r="M226">
            <v>1</v>
          </cell>
          <cell r="N226" t="str">
            <v>E0000000</v>
          </cell>
          <cell r="O226">
            <v>0</v>
          </cell>
          <cell r="P226" t="str">
            <v>E0000000</v>
          </cell>
          <cell r="Q226">
            <v>0</v>
          </cell>
          <cell r="R226" t="str">
            <v>E0000000</v>
          </cell>
          <cell r="S226">
            <v>0</v>
          </cell>
          <cell r="T226" t="str">
            <v>E0000000</v>
          </cell>
          <cell r="U226">
            <v>0</v>
          </cell>
          <cell r="V226" t="str">
            <v>E0000000</v>
          </cell>
          <cell r="W226">
            <v>0</v>
          </cell>
          <cell r="X226" t="str">
            <v>E0000000</v>
          </cell>
          <cell r="Y226">
            <v>0</v>
          </cell>
          <cell r="Z226" t="str">
            <v>E0000000</v>
          </cell>
          <cell r="AA226">
            <v>0</v>
          </cell>
          <cell r="AB226" t="str">
            <v>E0000000</v>
          </cell>
          <cell r="AC226">
            <v>0</v>
          </cell>
          <cell r="AD226" t="str">
            <v>E0000000</v>
          </cell>
          <cell r="AE226">
            <v>0</v>
          </cell>
          <cell r="AF226" t="str">
            <v>E0000000</v>
          </cell>
          <cell r="AG226">
            <v>0</v>
          </cell>
          <cell r="AH226" t="str">
            <v>E0000000</v>
          </cell>
          <cell r="AI226">
            <v>0</v>
          </cell>
          <cell r="AJ226">
            <v>8</v>
          </cell>
          <cell r="AK226">
            <v>80</v>
          </cell>
          <cell r="AL226" t="str">
            <v>M0320010</v>
          </cell>
          <cell r="AM226">
            <v>0.13</v>
          </cell>
          <cell r="AN226">
            <v>30</v>
          </cell>
          <cell r="AO226">
            <v>3</v>
          </cell>
          <cell r="AP226">
            <v>2</v>
          </cell>
          <cell r="AQ226">
            <v>4</v>
          </cell>
          <cell r="AR226">
            <v>10</v>
          </cell>
          <cell r="AS226" t="str">
            <v>M0110040</v>
          </cell>
          <cell r="AT226">
            <v>0.38500000000000001</v>
          </cell>
          <cell r="AU226">
            <v>3</v>
          </cell>
          <cell r="AV226" t="str">
            <v>M0110010</v>
          </cell>
          <cell r="AW226">
            <v>0.38</v>
          </cell>
          <cell r="AX226">
            <v>3</v>
          </cell>
          <cell r="AY226" t="str">
            <v>M0120030</v>
          </cell>
          <cell r="AZ226">
            <v>0.22</v>
          </cell>
          <cell r="BA226">
            <v>5</v>
          </cell>
          <cell r="BB226" t="str">
            <v>M0310120</v>
          </cell>
          <cell r="BC226">
            <v>5.5E-2</v>
          </cell>
          <cell r="BD226">
            <v>3</v>
          </cell>
          <cell r="BE226" t="str">
            <v>M0320030</v>
          </cell>
          <cell r="BF226">
            <v>7.0000000000000001E-3</v>
          </cell>
          <cell r="BG226">
            <v>0</v>
          </cell>
          <cell r="BH226" t="str">
            <v>M0140051</v>
          </cell>
          <cell r="BI226">
            <v>0.01</v>
          </cell>
          <cell r="BJ226">
            <v>5</v>
          </cell>
          <cell r="BK226" t="str">
            <v>M0000000</v>
          </cell>
          <cell r="BL226">
            <v>0</v>
          </cell>
          <cell r="BM226">
            <v>0</v>
          </cell>
          <cell r="BN226" t="str">
            <v>M0000000</v>
          </cell>
          <cell r="BO226">
            <v>0</v>
          </cell>
          <cell r="BP226">
            <v>0</v>
          </cell>
          <cell r="BQ226" t="str">
            <v>M0000000</v>
          </cell>
          <cell r="BR226">
            <v>0</v>
          </cell>
          <cell r="BS226">
            <v>0</v>
          </cell>
          <cell r="BT226" t="str">
            <v>M0000000</v>
          </cell>
          <cell r="BU226">
            <v>0</v>
          </cell>
          <cell r="BV226">
            <v>0</v>
          </cell>
          <cell r="BW226">
            <v>0</v>
          </cell>
          <cell r="BX226" t="str">
            <v>M0000000</v>
          </cell>
          <cell r="BY226">
            <v>0</v>
          </cell>
          <cell r="BZ226">
            <v>0</v>
          </cell>
          <cell r="CA226" t="str">
            <v>M0000000</v>
          </cell>
          <cell r="CB226">
            <v>0</v>
          </cell>
          <cell r="CC226">
            <v>0</v>
          </cell>
          <cell r="CD226" t="str">
            <v>M0000000</v>
          </cell>
          <cell r="CE226">
            <v>0</v>
          </cell>
          <cell r="CF226">
            <v>0</v>
          </cell>
        </row>
        <row r="227">
          <cell r="A227">
            <v>0</v>
          </cell>
          <cell r="B227">
            <v>0</v>
          </cell>
          <cell r="C227" t="str">
            <v>Auxiliar Hormigón Elaborado H-08 Hormigón Tipo E</v>
          </cell>
          <cell r="D227" t="str">
            <v>m3</v>
          </cell>
          <cell r="E227">
            <v>0</v>
          </cell>
          <cell r="F227">
            <v>0</v>
          </cell>
          <cell r="G227">
            <v>120</v>
          </cell>
          <cell r="H227" t="str">
            <v>E6900002</v>
          </cell>
          <cell r="I227">
            <v>1</v>
          </cell>
          <cell r="J227" t="str">
            <v>E1901051</v>
          </cell>
          <cell r="K227">
            <v>1</v>
          </cell>
          <cell r="L227" t="str">
            <v>E4400013</v>
          </cell>
          <cell r="M227">
            <v>1</v>
          </cell>
          <cell r="N227" t="str">
            <v>E9990010</v>
          </cell>
          <cell r="O227">
            <v>1</v>
          </cell>
          <cell r="P227" t="str">
            <v>E0000000</v>
          </cell>
          <cell r="Q227">
            <v>0</v>
          </cell>
          <cell r="R227" t="str">
            <v>E0000000</v>
          </cell>
          <cell r="S227">
            <v>0</v>
          </cell>
          <cell r="T227" t="str">
            <v>E0000000</v>
          </cell>
          <cell r="U227">
            <v>0</v>
          </cell>
          <cell r="V227" t="str">
            <v>E0000000</v>
          </cell>
          <cell r="W227">
            <v>0</v>
          </cell>
          <cell r="X227" t="str">
            <v>E0000000</v>
          </cell>
          <cell r="Y227">
            <v>0</v>
          </cell>
          <cell r="Z227" t="str">
            <v>E0000000</v>
          </cell>
          <cell r="AA227">
            <v>0</v>
          </cell>
          <cell r="AB227" t="str">
            <v>E0000000</v>
          </cell>
          <cell r="AC227">
            <v>0</v>
          </cell>
          <cell r="AD227" t="str">
            <v>E0000000</v>
          </cell>
          <cell r="AE227">
            <v>0</v>
          </cell>
          <cell r="AF227" t="str">
            <v>E0000000</v>
          </cell>
          <cell r="AG227">
            <v>0</v>
          </cell>
          <cell r="AH227" t="str">
            <v>E0000000</v>
          </cell>
          <cell r="AI227">
            <v>0</v>
          </cell>
          <cell r="AJ227">
            <v>8</v>
          </cell>
          <cell r="AK227">
            <v>80</v>
          </cell>
          <cell r="AL227" t="str">
            <v>M0320010</v>
          </cell>
          <cell r="AM227">
            <v>0.13</v>
          </cell>
          <cell r="AN227">
            <v>30</v>
          </cell>
          <cell r="AO227">
            <v>2</v>
          </cell>
          <cell r="AP227">
            <v>2</v>
          </cell>
          <cell r="AQ227">
            <v>3</v>
          </cell>
          <cell r="AR227">
            <v>10</v>
          </cell>
          <cell r="AS227" t="str">
            <v>M0130012</v>
          </cell>
          <cell r="AT227">
            <v>0.25</v>
          </cell>
          <cell r="AU227">
            <v>2</v>
          </cell>
          <cell r="AV227" t="str">
            <v>M0120030</v>
          </cell>
          <cell r="AW227">
            <v>0.88</v>
          </cell>
          <cell r="AX227">
            <v>2</v>
          </cell>
          <cell r="AY227" t="str">
            <v>M0110040</v>
          </cell>
          <cell r="AZ227">
            <v>1.0660000000000001</v>
          </cell>
          <cell r="BA227">
            <v>2</v>
          </cell>
          <cell r="BB227" t="str">
            <v>MAGUA2</v>
          </cell>
          <cell r="BC227">
            <v>0.19</v>
          </cell>
          <cell r="BD227">
            <v>2</v>
          </cell>
          <cell r="BE227" t="str">
            <v>M0410110</v>
          </cell>
          <cell r="BF227">
            <v>0.1</v>
          </cell>
          <cell r="BG227">
            <v>2</v>
          </cell>
          <cell r="BH227" t="str">
            <v>M0000000</v>
          </cell>
          <cell r="BI227">
            <v>0</v>
          </cell>
          <cell r="BJ227">
            <v>0</v>
          </cell>
          <cell r="BK227" t="str">
            <v>M0000000</v>
          </cell>
          <cell r="BL227">
            <v>0</v>
          </cell>
          <cell r="BM227">
            <v>0</v>
          </cell>
          <cell r="BN227" t="str">
            <v>M0000000</v>
          </cell>
          <cell r="BO227">
            <v>0</v>
          </cell>
          <cell r="BP227">
            <v>0</v>
          </cell>
          <cell r="BQ227" t="str">
            <v>M0000000</v>
          </cell>
          <cell r="BR227">
            <v>0</v>
          </cell>
          <cell r="BS227">
            <v>0</v>
          </cell>
          <cell r="BT227" t="str">
            <v>M0000000</v>
          </cell>
          <cell r="BU227">
            <v>0</v>
          </cell>
          <cell r="BV227">
            <v>0</v>
          </cell>
          <cell r="BW227">
            <v>0</v>
          </cell>
          <cell r="BX227" t="str">
            <v>A008</v>
          </cell>
          <cell r="BY227" t="str">
            <v>THEM</v>
          </cell>
          <cell r="BZ227">
            <v>5</v>
          </cell>
          <cell r="CA227" t="str">
            <v>M0000000</v>
          </cell>
          <cell r="CB227">
            <v>0</v>
          </cell>
          <cell r="CC227">
            <v>0</v>
          </cell>
          <cell r="CD227" t="str">
            <v>M0000000</v>
          </cell>
          <cell r="CE227">
            <v>0</v>
          </cell>
          <cell r="CF227">
            <v>0</v>
          </cell>
        </row>
        <row r="228">
          <cell r="A228">
            <v>0</v>
          </cell>
          <cell r="B228">
            <v>0</v>
          </cell>
          <cell r="C228" t="str">
            <v>Auxiliar Hormigón Elaborado H-13 Hormigón Tipo D</v>
          </cell>
          <cell r="D228" t="str">
            <v>m3</v>
          </cell>
          <cell r="E228">
            <v>0</v>
          </cell>
          <cell r="F228">
            <v>0</v>
          </cell>
          <cell r="G228">
            <v>120</v>
          </cell>
          <cell r="H228" t="str">
            <v>E6900002</v>
          </cell>
          <cell r="I228">
            <v>1</v>
          </cell>
          <cell r="J228" t="str">
            <v>E1901051</v>
          </cell>
          <cell r="K228">
            <v>1</v>
          </cell>
          <cell r="L228" t="str">
            <v>E4400013</v>
          </cell>
          <cell r="M228">
            <v>1</v>
          </cell>
          <cell r="N228" t="str">
            <v>E9990010</v>
          </cell>
          <cell r="O228">
            <v>1</v>
          </cell>
          <cell r="P228" t="str">
            <v>E0000000</v>
          </cell>
          <cell r="Q228">
            <v>0</v>
          </cell>
          <cell r="R228" t="str">
            <v>E0000000</v>
          </cell>
          <cell r="S228">
            <v>0</v>
          </cell>
          <cell r="T228" t="str">
            <v>E0000000</v>
          </cell>
          <cell r="U228">
            <v>0</v>
          </cell>
          <cell r="V228" t="str">
            <v>E0000000</v>
          </cell>
          <cell r="W228">
            <v>0</v>
          </cell>
          <cell r="X228" t="str">
            <v>E0000000</v>
          </cell>
          <cell r="Y228">
            <v>0</v>
          </cell>
          <cell r="Z228" t="str">
            <v>E0000000</v>
          </cell>
          <cell r="AA228">
            <v>0</v>
          </cell>
          <cell r="AB228" t="str">
            <v>E0000000</v>
          </cell>
          <cell r="AC228">
            <v>0</v>
          </cell>
          <cell r="AD228" t="str">
            <v>E0000000</v>
          </cell>
          <cell r="AE228">
            <v>0</v>
          </cell>
          <cell r="AF228" t="str">
            <v>E0000000</v>
          </cell>
          <cell r="AG228">
            <v>0</v>
          </cell>
          <cell r="AH228" t="str">
            <v>E0000000</v>
          </cell>
          <cell r="AI228">
            <v>0</v>
          </cell>
          <cell r="AJ228">
            <v>8</v>
          </cell>
          <cell r="AK228">
            <v>80</v>
          </cell>
          <cell r="AL228" t="str">
            <v>M0320010</v>
          </cell>
          <cell r="AM228">
            <v>0.13</v>
          </cell>
          <cell r="AN228">
            <v>30</v>
          </cell>
          <cell r="AO228">
            <v>2</v>
          </cell>
          <cell r="AP228">
            <v>2</v>
          </cell>
          <cell r="AQ228">
            <v>3</v>
          </cell>
          <cell r="AR228">
            <v>10</v>
          </cell>
          <cell r="AS228" t="str">
            <v>M0130012</v>
          </cell>
          <cell r="AT228">
            <v>0.32</v>
          </cell>
          <cell r="AU228">
            <v>2</v>
          </cell>
          <cell r="AV228" t="str">
            <v>M0120030</v>
          </cell>
          <cell r="AW228">
            <v>0.85899999999999999</v>
          </cell>
          <cell r="AX228">
            <v>2</v>
          </cell>
          <cell r="AY228" t="str">
            <v>M0110040</v>
          </cell>
          <cell r="AZ228">
            <v>1.05</v>
          </cell>
          <cell r="BA228">
            <v>2</v>
          </cell>
          <cell r="BB228" t="str">
            <v>MAGUA2</v>
          </cell>
          <cell r="BC228">
            <v>0.18</v>
          </cell>
          <cell r="BD228">
            <v>2</v>
          </cell>
          <cell r="BE228" t="str">
            <v>M0410110</v>
          </cell>
          <cell r="BF228">
            <v>1.3</v>
          </cell>
          <cell r="BG228">
            <v>2</v>
          </cell>
          <cell r="BH228" t="str">
            <v>M0000000</v>
          </cell>
          <cell r="BI228">
            <v>0</v>
          </cell>
          <cell r="BJ228">
            <v>0</v>
          </cell>
          <cell r="BK228" t="str">
            <v>M0000000</v>
          </cell>
          <cell r="BL228">
            <v>0</v>
          </cell>
          <cell r="BM228">
            <v>0</v>
          </cell>
          <cell r="BN228" t="str">
            <v>M0000000</v>
          </cell>
          <cell r="BO228">
            <v>0</v>
          </cell>
          <cell r="BP228">
            <v>0</v>
          </cell>
          <cell r="BQ228" t="str">
            <v>M0000000</v>
          </cell>
          <cell r="BR228">
            <v>0</v>
          </cell>
          <cell r="BS228">
            <v>0</v>
          </cell>
          <cell r="BT228" t="str">
            <v>M0000000</v>
          </cell>
          <cell r="BU228">
            <v>0</v>
          </cell>
          <cell r="BV228">
            <v>0</v>
          </cell>
          <cell r="BW228">
            <v>0</v>
          </cell>
          <cell r="BX228" t="str">
            <v>A013</v>
          </cell>
          <cell r="BY228" t="str">
            <v>THEM</v>
          </cell>
          <cell r="BZ228">
            <v>5</v>
          </cell>
          <cell r="CA228" t="str">
            <v>M0000000</v>
          </cell>
          <cell r="CB228">
            <v>0</v>
          </cell>
          <cell r="CC228">
            <v>0</v>
          </cell>
          <cell r="CD228" t="str">
            <v>M0000000</v>
          </cell>
          <cell r="CE228">
            <v>0</v>
          </cell>
          <cell r="CF228">
            <v>0</v>
          </cell>
        </row>
        <row r="229">
          <cell r="A229">
            <v>0</v>
          </cell>
          <cell r="B229">
            <v>0</v>
          </cell>
          <cell r="C229" t="str">
            <v>Auxiliar Hormigón Elaborado H-21 Hormigón Tipo B</v>
          </cell>
          <cell r="D229" t="str">
            <v>m3</v>
          </cell>
          <cell r="E229">
            <v>0</v>
          </cell>
          <cell r="F229">
            <v>0</v>
          </cell>
          <cell r="G229">
            <v>120</v>
          </cell>
          <cell r="H229" t="str">
            <v>E6900002</v>
          </cell>
          <cell r="I229">
            <v>1</v>
          </cell>
          <cell r="J229" t="str">
            <v>E1901051</v>
          </cell>
          <cell r="K229">
            <v>1</v>
          </cell>
          <cell r="L229" t="str">
            <v>E4400013</v>
          </cell>
          <cell r="M229">
            <v>1</v>
          </cell>
          <cell r="N229" t="str">
            <v>E9990010</v>
          </cell>
          <cell r="O229">
            <v>1</v>
          </cell>
          <cell r="P229" t="str">
            <v>E0000000</v>
          </cell>
          <cell r="Q229">
            <v>0</v>
          </cell>
          <cell r="R229" t="str">
            <v>E0000000</v>
          </cell>
          <cell r="S229">
            <v>0</v>
          </cell>
          <cell r="T229" t="str">
            <v>E0000000</v>
          </cell>
          <cell r="U229">
            <v>0</v>
          </cell>
          <cell r="V229" t="str">
            <v>E0000000</v>
          </cell>
          <cell r="W229">
            <v>0</v>
          </cell>
          <cell r="X229" t="str">
            <v>E0000000</v>
          </cell>
          <cell r="Y229">
            <v>0</v>
          </cell>
          <cell r="Z229" t="str">
            <v>E0000000</v>
          </cell>
          <cell r="AA229">
            <v>0</v>
          </cell>
          <cell r="AB229" t="str">
            <v>E0000000</v>
          </cell>
          <cell r="AC229">
            <v>0</v>
          </cell>
          <cell r="AD229" t="str">
            <v>E0000000</v>
          </cell>
          <cell r="AE229">
            <v>0</v>
          </cell>
          <cell r="AF229" t="str">
            <v>E0000000</v>
          </cell>
          <cell r="AG229">
            <v>0</v>
          </cell>
          <cell r="AH229" t="str">
            <v>E0000000</v>
          </cell>
          <cell r="AI229">
            <v>0</v>
          </cell>
          <cell r="AJ229">
            <v>8</v>
          </cell>
          <cell r="AK229">
            <v>80</v>
          </cell>
          <cell r="AL229" t="str">
            <v>M0320010</v>
          </cell>
          <cell r="AM229">
            <v>0.13</v>
          </cell>
          <cell r="AN229">
            <v>30</v>
          </cell>
          <cell r="AO229">
            <v>2</v>
          </cell>
          <cell r="AP229">
            <v>2</v>
          </cell>
          <cell r="AQ229">
            <v>3</v>
          </cell>
          <cell r="AR229">
            <v>10</v>
          </cell>
          <cell r="AS229" t="str">
            <v>M0130012</v>
          </cell>
          <cell r="AT229">
            <v>0.36</v>
          </cell>
          <cell r="AU229">
            <v>2</v>
          </cell>
          <cell r="AV229" t="str">
            <v>M0120030</v>
          </cell>
          <cell r="AW229">
            <v>0.89</v>
          </cell>
          <cell r="AX229">
            <v>2</v>
          </cell>
          <cell r="AY229" t="str">
            <v>M0110040</v>
          </cell>
          <cell r="AZ229">
            <v>1.02</v>
          </cell>
          <cell r="BA229">
            <v>2</v>
          </cell>
          <cell r="BB229" t="str">
            <v>MAGUA2</v>
          </cell>
          <cell r="BC229">
            <v>0.16600000000000001</v>
          </cell>
          <cell r="BD229">
            <v>2</v>
          </cell>
          <cell r="BE229" t="str">
            <v>M0410110</v>
          </cell>
          <cell r="BF229">
            <v>1.7</v>
          </cell>
          <cell r="BG229">
            <v>2</v>
          </cell>
          <cell r="BH229" t="str">
            <v>M0000000</v>
          </cell>
          <cell r="BI229">
            <v>0</v>
          </cell>
          <cell r="BJ229">
            <v>0</v>
          </cell>
          <cell r="BK229" t="str">
            <v>M0000000</v>
          </cell>
          <cell r="BL229">
            <v>0</v>
          </cell>
          <cell r="BM229">
            <v>0</v>
          </cell>
          <cell r="BN229" t="str">
            <v>M0000000</v>
          </cell>
          <cell r="BO229">
            <v>0</v>
          </cell>
          <cell r="BP229">
            <v>0</v>
          </cell>
          <cell r="BQ229" t="str">
            <v>M0000000</v>
          </cell>
          <cell r="BR229">
            <v>0</v>
          </cell>
          <cell r="BS229">
            <v>0</v>
          </cell>
          <cell r="BT229" t="str">
            <v>M0000000</v>
          </cell>
          <cell r="BU229">
            <v>0</v>
          </cell>
          <cell r="BV229">
            <v>0</v>
          </cell>
          <cell r="BW229">
            <v>0</v>
          </cell>
          <cell r="BX229" t="str">
            <v>A021</v>
          </cell>
          <cell r="BY229" t="str">
            <v>THEM</v>
          </cell>
          <cell r="BZ229">
            <v>5</v>
          </cell>
          <cell r="CA229" t="str">
            <v>M0000000</v>
          </cell>
          <cell r="CB229">
            <v>0</v>
          </cell>
          <cell r="CC229">
            <v>0</v>
          </cell>
          <cell r="CD229" t="str">
            <v>M0000000</v>
          </cell>
          <cell r="CE229">
            <v>0</v>
          </cell>
          <cell r="CF229">
            <v>0</v>
          </cell>
        </row>
        <row r="230">
          <cell r="A230">
            <v>0</v>
          </cell>
          <cell r="B230">
            <v>0</v>
          </cell>
          <cell r="C230" t="str">
            <v>Auxiliar Hormigón Elaborado H-21 con cemento ARS</v>
          </cell>
          <cell r="D230" t="str">
            <v>m3</v>
          </cell>
          <cell r="E230">
            <v>0</v>
          </cell>
          <cell r="F230">
            <v>0</v>
          </cell>
          <cell r="G230">
            <v>100</v>
          </cell>
          <cell r="H230" t="str">
            <v>E6900002</v>
          </cell>
          <cell r="I230">
            <v>1</v>
          </cell>
          <cell r="J230" t="str">
            <v>E1901051</v>
          </cell>
          <cell r="K230">
            <v>1</v>
          </cell>
          <cell r="L230" t="str">
            <v>E4400013</v>
          </cell>
          <cell r="M230">
            <v>1</v>
          </cell>
          <cell r="N230" t="str">
            <v>E9990010</v>
          </cell>
          <cell r="O230">
            <v>1</v>
          </cell>
          <cell r="P230" t="str">
            <v>E0000000</v>
          </cell>
          <cell r="Q230">
            <v>0</v>
          </cell>
          <cell r="R230" t="str">
            <v>E0000000</v>
          </cell>
          <cell r="S230">
            <v>0</v>
          </cell>
          <cell r="T230" t="str">
            <v>E0000000</v>
          </cell>
          <cell r="U230">
            <v>0</v>
          </cell>
          <cell r="V230" t="str">
            <v>E0000000</v>
          </cell>
          <cell r="W230">
            <v>0</v>
          </cell>
          <cell r="X230" t="str">
            <v>E0000000</v>
          </cell>
          <cell r="Y230">
            <v>0</v>
          </cell>
          <cell r="Z230" t="str">
            <v>E0000000</v>
          </cell>
          <cell r="AA230">
            <v>0</v>
          </cell>
          <cell r="AB230" t="str">
            <v>E0000000</v>
          </cell>
          <cell r="AC230">
            <v>0</v>
          </cell>
          <cell r="AD230" t="str">
            <v>E0000000</v>
          </cell>
          <cell r="AE230">
            <v>0</v>
          </cell>
          <cell r="AF230" t="str">
            <v>E0000000</v>
          </cell>
          <cell r="AG230">
            <v>0</v>
          </cell>
          <cell r="AH230" t="str">
            <v>E0000000</v>
          </cell>
          <cell r="AI230">
            <v>0</v>
          </cell>
          <cell r="AJ230">
            <v>8</v>
          </cell>
          <cell r="AK230">
            <v>80</v>
          </cell>
          <cell r="AL230" t="str">
            <v>M0320010</v>
          </cell>
          <cell r="AM230">
            <v>0.13</v>
          </cell>
          <cell r="AN230">
            <v>30</v>
          </cell>
          <cell r="AO230">
            <v>2</v>
          </cell>
          <cell r="AP230">
            <v>2</v>
          </cell>
          <cell r="AQ230">
            <v>3</v>
          </cell>
          <cell r="AR230">
            <v>10</v>
          </cell>
          <cell r="AS230" t="str">
            <v>M0130013</v>
          </cell>
          <cell r="AT230">
            <v>0.36</v>
          </cell>
          <cell r="AU230">
            <v>2</v>
          </cell>
          <cell r="AV230" t="str">
            <v>M0120030</v>
          </cell>
          <cell r="AW230">
            <v>0.89</v>
          </cell>
          <cell r="AX230">
            <v>2</v>
          </cell>
          <cell r="AY230" t="str">
            <v>M0110040</v>
          </cell>
          <cell r="AZ230">
            <v>1.02</v>
          </cell>
          <cell r="BA230">
            <v>2</v>
          </cell>
          <cell r="BB230" t="str">
            <v>MAGUA2</v>
          </cell>
          <cell r="BC230">
            <v>0.16600000000000001</v>
          </cell>
          <cell r="BD230">
            <v>2</v>
          </cell>
          <cell r="BE230" t="str">
            <v>M0410110</v>
          </cell>
          <cell r="BF230">
            <v>1.7</v>
          </cell>
          <cell r="BG230">
            <v>2</v>
          </cell>
          <cell r="BH230" t="str">
            <v>M0000000</v>
          </cell>
          <cell r="BI230">
            <v>0</v>
          </cell>
          <cell r="BJ230">
            <v>0</v>
          </cell>
          <cell r="BK230" t="str">
            <v>M0000000</v>
          </cell>
          <cell r="BL230">
            <v>0</v>
          </cell>
          <cell r="BM230">
            <v>0</v>
          </cell>
          <cell r="BN230" t="str">
            <v>M0000000</v>
          </cell>
          <cell r="BO230">
            <v>0</v>
          </cell>
          <cell r="BP230">
            <v>0</v>
          </cell>
          <cell r="BQ230" t="str">
            <v>M0000000</v>
          </cell>
          <cell r="BR230">
            <v>0</v>
          </cell>
          <cell r="BS230">
            <v>0</v>
          </cell>
          <cell r="BT230" t="str">
            <v>M0000000</v>
          </cell>
          <cell r="BU230">
            <v>0</v>
          </cell>
          <cell r="BV230">
            <v>0</v>
          </cell>
          <cell r="BW230">
            <v>0</v>
          </cell>
          <cell r="BX230" t="str">
            <v>A021A</v>
          </cell>
          <cell r="BY230" t="str">
            <v>THEM</v>
          </cell>
          <cell r="BZ230">
            <v>5</v>
          </cell>
          <cell r="CA230" t="str">
            <v>M0000000</v>
          </cell>
          <cell r="CB230">
            <v>0</v>
          </cell>
          <cell r="CC230">
            <v>0</v>
          </cell>
          <cell r="CD230" t="str">
            <v>M0000000</v>
          </cell>
          <cell r="CE230">
            <v>0</v>
          </cell>
          <cell r="CF230">
            <v>0</v>
          </cell>
        </row>
        <row r="231">
          <cell r="A231">
            <v>0</v>
          </cell>
          <cell r="B231">
            <v>0</v>
          </cell>
          <cell r="C231" t="str">
            <v>Auxiliar Hormigón Elaborado H-17 Hormigón Tipo C</v>
          </cell>
          <cell r="D231" t="str">
            <v>m3</v>
          </cell>
          <cell r="E231">
            <v>0</v>
          </cell>
          <cell r="F231">
            <v>0</v>
          </cell>
          <cell r="G231">
            <v>120</v>
          </cell>
          <cell r="H231" t="str">
            <v>E6900002</v>
          </cell>
          <cell r="I231">
            <v>1</v>
          </cell>
          <cell r="J231" t="str">
            <v>E1901051</v>
          </cell>
          <cell r="K231">
            <v>1</v>
          </cell>
          <cell r="L231" t="str">
            <v>E4400013</v>
          </cell>
          <cell r="M231">
            <v>1</v>
          </cell>
          <cell r="N231" t="str">
            <v>E9990010</v>
          </cell>
          <cell r="O231">
            <v>1</v>
          </cell>
          <cell r="P231" t="str">
            <v>E0000000</v>
          </cell>
          <cell r="Q231">
            <v>0</v>
          </cell>
          <cell r="R231" t="str">
            <v>E0000000</v>
          </cell>
          <cell r="S231">
            <v>0</v>
          </cell>
          <cell r="T231" t="str">
            <v>E0000000</v>
          </cell>
          <cell r="U231">
            <v>0</v>
          </cell>
          <cell r="V231" t="str">
            <v>E0000000</v>
          </cell>
          <cell r="W231">
            <v>0</v>
          </cell>
          <cell r="X231" t="str">
            <v>E0000000</v>
          </cell>
          <cell r="Y231">
            <v>0</v>
          </cell>
          <cell r="Z231" t="str">
            <v>E0000000</v>
          </cell>
          <cell r="AA231">
            <v>0</v>
          </cell>
          <cell r="AB231" t="str">
            <v>E0000000</v>
          </cell>
          <cell r="AC231">
            <v>0</v>
          </cell>
          <cell r="AD231" t="str">
            <v>E0000000</v>
          </cell>
          <cell r="AE231">
            <v>0</v>
          </cell>
          <cell r="AF231" t="str">
            <v>E0000000</v>
          </cell>
          <cell r="AG231">
            <v>0</v>
          </cell>
          <cell r="AH231" t="str">
            <v>E0000000</v>
          </cell>
          <cell r="AI231">
            <v>0</v>
          </cell>
          <cell r="AJ231">
            <v>8</v>
          </cell>
          <cell r="AK231">
            <v>80</v>
          </cell>
          <cell r="AL231" t="str">
            <v>M0320010</v>
          </cell>
          <cell r="AM231">
            <v>0.13</v>
          </cell>
          <cell r="AN231">
            <v>30</v>
          </cell>
          <cell r="AO231">
            <v>2</v>
          </cell>
          <cell r="AP231">
            <v>2</v>
          </cell>
          <cell r="AQ231">
            <v>3</v>
          </cell>
          <cell r="AR231">
            <v>10</v>
          </cell>
          <cell r="AS231" t="str">
            <v>M0130012</v>
          </cell>
          <cell r="AT231">
            <v>0.34</v>
          </cell>
          <cell r="AU231">
            <v>2</v>
          </cell>
          <cell r="AV231" t="str">
            <v>M0120030</v>
          </cell>
          <cell r="AW231">
            <v>0.81</v>
          </cell>
          <cell r="AX231">
            <v>2</v>
          </cell>
          <cell r="AY231" t="str">
            <v>M0110040</v>
          </cell>
          <cell r="AZ231">
            <v>1.1100000000000001</v>
          </cell>
          <cell r="BA231">
            <v>2</v>
          </cell>
          <cell r="BB231" t="str">
            <v>MAGUA2</v>
          </cell>
          <cell r="BC231">
            <v>0.17</v>
          </cell>
          <cell r="BD231">
            <v>2</v>
          </cell>
          <cell r="BE231" t="str">
            <v>M0410110</v>
          </cell>
          <cell r="BF231">
            <v>1.5</v>
          </cell>
          <cell r="BG231">
            <v>2</v>
          </cell>
          <cell r="BH231" t="str">
            <v>M0000000</v>
          </cell>
          <cell r="BI231">
            <v>0</v>
          </cell>
          <cell r="BJ231">
            <v>0</v>
          </cell>
          <cell r="BK231" t="str">
            <v>M0000000</v>
          </cell>
          <cell r="BL231">
            <v>0</v>
          </cell>
          <cell r="BM231">
            <v>0</v>
          </cell>
          <cell r="BN231" t="str">
            <v>M0000000</v>
          </cell>
          <cell r="BO231">
            <v>0</v>
          </cell>
          <cell r="BP231">
            <v>0</v>
          </cell>
          <cell r="BQ231" t="str">
            <v>M0000000</v>
          </cell>
          <cell r="BR231">
            <v>0</v>
          </cell>
          <cell r="BS231">
            <v>0</v>
          </cell>
          <cell r="BT231" t="str">
            <v>M0000000</v>
          </cell>
          <cell r="BU231">
            <v>0</v>
          </cell>
          <cell r="BV231">
            <v>0</v>
          </cell>
          <cell r="BW231">
            <v>0</v>
          </cell>
          <cell r="BX231" t="str">
            <v>A017</v>
          </cell>
          <cell r="BY231" t="str">
            <v>THEM</v>
          </cell>
          <cell r="BZ231">
            <v>5</v>
          </cell>
          <cell r="CA231" t="str">
            <v>M0000000</v>
          </cell>
          <cell r="CB231">
            <v>0</v>
          </cell>
          <cell r="CC231">
            <v>0</v>
          </cell>
          <cell r="CD231" t="str">
            <v>M0000000</v>
          </cell>
          <cell r="CE231">
            <v>0</v>
          </cell>
          <cell r="CF231">
            <v>0</v>
          </cell>
        </row>
        <row r="232">
          <cell r="A232">
            <v>0</v>
          </cell>
          <cell r="B232">
            <v>0</v>
          </cell>
          <cell r="C232" t="str">
            <v xml:space="preserve">Auxiliar Hormigón Elaborado H-38 </v>
          </cell>
          <cell r="D232" t="str">
            <v>m3</v>
          </cell>
          <cell r="E232">
            <v>0</v>
          </cell>
          <cell r="F232">
            <v>0</v>
          </cell>
          <cell r="G232">
            <v>60</v>
          </cell>
          <cell r="H232" t="str">
            <v>E6900002</v>
          </cell>
          <cell r="I232">
            <v>1</v>
          </cell>
          <cell r="J232" t="str">
            <v>E1901051</v>
          </cell>
          <cell r="K232">
            <v>1</v>
          </cell>
          <cell r="L232" t="str">
            <v>E4400013</v>
          </cell>
          <cell r="M232">
            <v>1</v>
          </cell>
          <cell r="N232" t="str">
            <v>E9990010</v>
          </cell>
          <cell r="O232">
            <v>1</v>
          </cell>
          <cell r="P232" t="str">
            <v>E0000000</v>
          </cell>
          <cell r="Q232">
            <v>0</v>
          </cell>
          <cell r="R232" t="str">
            <v>E0000000</v>
          </cell>
          <cell r="S232">
            <v>0</v>
          </cell>
          <cell r="T232" t="str">
            <v>E0000000</v>
          </cell>
          <cell r="U232">
            <v>0</v>
          </cell>
          <cell r="V232" t="str">
            <v>E0000000</v>
          </cell>
          <cell r="W232">
            <v>0</v>
          </cell>
          <cell r="X232" t="str">
            <v>E0000000</v>
          </cell>
          <cell r="Y232">
            <v>0</v>
          </cell>
          <cell r="Z232" t="str">
            <v>E0000000</v>
          </cell>
          <cell r="AA232">
            <v>0</v>
          </cell>
          <cell r="AB232" t="str">
            <v>E0000000</v>
          </cell>
          <cell r="AC232">
            <v>0</v>
          </cell>
          <cell r="AD232" t="str">
            <v>E0000000</v>
          </cell>
          <cell r="AE232">
            <v>0</v>
          </cell>
          <cell r="AF232" t="str">
            <v>E0000000</v>
          </cell>
          <cell r="AG232">
            <v>0</v>
          </cell>
          <cell r="AH232" t="str">
            <v>E0000000</v>
          </cell>
          <cell r="AI232">
            <v>0</v>
          </cell>
          <cell r="AJ232">
            <v>8</v>
          </cell>
          <cell r="AK232">
            <v>80</v>
          </cell>
          <cell r="AL232" t="str">
            <v>M0320010</v>
          </cell>
          <cell r="AM232">
            <v>0.13</v>
          </cell>
          <cell r="AN232">
            <v>30</v>
          </cell>
          <cell r="AO232">
            <v>2</v>
          </cell>
          <cell r="AP232">
            <v>2</v>
          </cell>
          <cell r="AQ232">
            <v>3</v>
          </cell>
          <cell r="AR232">
            <v>10</v>
          </cell>
          <cell r="AS232" t="str">
            <v>M0130012</v>
          </cell>
          <cell r="AT232">
            <v>0.54</v>
          </cell>
          <cell r="AU232">
            <v>2</v>
          </cell>
          <cell r="AV232" t="str">
            <v>M0120030</v>
          </cell>
          <cell r="AW232">
            <v>0.7</v>
          </cell>
          <cell r="AX232">
            <v>2</v>
          </cell>
          <cell r="AY232" t="str">
            <v>M0110040</v>
          </cell>
          <cell r="AZ232">
            <v>1.02</v>
          </cell>
          <cell r="BA232">
            <v>2</v>
          </cell>
          <cell r="BB232" t="str">
            <v>MAGUA2</v>
          </cell>
          <cell r="BC232">
            <v>0.2</v>
          </cell>
          <cell r="BD232">
            <v>2</v>
          </cell>
          <cell r="BE232" t="str">
            <v>M0410110</v>
          </cell>
          <cell r="BF232">
            <v>1.1000000000000001</v>
          </cell>
          <cell r="BG232">
            <v>2</v>
          </cell>
          <cell r="BH232" t="str">
            <v>M0000000</v>
          </cell>
          <cell r="BI232">
            <v>0</v>
          </cell>
          <cell r="BJ232">
            <v>0</v>
          </cell>
          <cell r="BK232" t="str">
            <v>M0000000</v>
          </cell>
          <cell r="BL232">
            <v>0</v>
          </cell>
          <cell r="BM232">
            <v>0</v>
          </cell>
          <cell r="BN232" t="str">
            <v>M0000000</v>
          </cell>
          <cell r="BO232">
            <v>0</v>
          </cell>
          <cell r="BP232">
            <v>0</v>
          </cell>
          <cell r="BQ232" t="str">
            <v>M0000000</v>
          </cell>
          <cell r="BR232">
            <v>0</v>
          </cell>
          <cell r="BS232">
            <v>0</v>
          </cell>
          <cell r="BT232" t="str">
            <v>M0000000</v>
          </cell>
          <cell r="BU232">
            <v>0</v>
          </cell>
          <cell r="BV232">
            <v>0</v>
          </cell>
          <cell r="BW232">
            <v>0</v>
          </cell>
          <cell r="BX232" t="str">
            <v>A038</v>
          </cell>
          <cell r="BY232" t="str">
            <v>THEM</v>
          </cell>
          <cell r="BZ232">
            <v>5</v>
          </cell>
          <cell r="CA232" t="str">
            <v>M0000000</v>
          </cell>
          <cell r="CB232">
            <v>0</v>
          </cell>
          <cell r="CC232">
            <v>0</v>
          </cell>
          <cell r="CD232" t="str">
            <v>M0000000</v>
          </cell>
          <cell r="CE232">
            <v>0</v>
          </cell>
          <cell r="CF232">
            <v>0</v>
          </cell>
        </row>
        <row r="233">
          <cell r="A233">
            <v>0</v>
          </cell>
          <cell r="B233">
            <v>0</v>
          </cell>
          <cell r="C233" t="str">
            <v>Auxiliar Hormigón Elaborado H-30</v>
          </cell>
          <cell r="D233" t="str">
            <v>m3</v>
          </cell>
          <cell r="E233">
            <v>0</v>
          </cell>
          <cell r="F233">
            <v>0</v>
          </cell>
          <cell r="G233">
            <v>200</v>
          </cell>
          <cell r="H233" t="str">
            <v>E9990000</v>
          </cell>
          <cell r="I233">
            <v>1</v>
          </cell>
          <cell r="J233" t="str">
            <v>E1901051</v>
          </cell>
          <cell r="K233">
            <v>1</v>
          </cell>
          <cell r="L233" t="str">
            <v>E4400046</v>
          </cell>
          <cell r="M233">
            <v>1</v>
          </cell>
          <cell r="N233" t="str">
            <v>E9990010</v>
          </cell>
          <cell r="O233">
            <v>4</v>
          </cell>
          <cell r="P233" t="str">
            <v>E0000000</v>
          </cell>
          <cell r="Q233">
            <v>0</v>
          </cell>
          <cell r="R233" t="str">
            <v>E0000000</v>
          </cell>
          <cell r="S233">
            <v>0</v>
          </cell>
          <cell r="T233" t="str">
            <v>E0000000</v>
          </cell>
          <cell r="U233">
            <v>0</v>
          </cell>
          <cell r="V233" t="str">
            <v>E0000000</v>
          </cell>
          <cell r="W233">
            <v>0</v>
          </cell>
          <cell r="X233" t="str">
            <v>E0000000</v>
          </cell>
          <cell r="Y233">
            <v>0</v>
          </cell>
          <cell r="Z233" t="str">
            <v>E0000000</v>
          </cell>
          <cell r="AA233">
            <v>0</v>
          </cell>
          <cell r="AB233" t="str">
            <v>E0000000</v>
          </cell>
          <cell r="AC233">
            <v>0</v>
          </cell>
          <cell r="AD233" t="str">
            <v>E0000000</v>
          </cell>
          <cell r="AE233">
            <v>0</v>
          </cell>
          <cell r="AF233" t="str">
            <v>E0000000</v>
          </cell>
          <cell r="AG233">
            <v>0</v>
          </cell>
          <cell r="AH233" t="str">
            <v>E0000000</v>
          </cell>
          <cell r="AI233">
            <v>0</v>
          </cell>
          <cell r="AJ233">
            <v>8</v>
          </cell>
          <cell r="AK233">
            <v>80</v>
          </cell>
          <cell r="AL233" t="str">
            <v>M0320010</v>
          </cell>
          <cell r="AM233">
            <v>0.13</v>
          </cell>
          <cell r="AN233">
            <v>30</v>
          </cell>
          <cell r="AO233">
            <v>2</v>
          </cell>
          <cell r="AP233">
            <v>2</v>
          </cell>
          <cell r="AQ233">
            <v>3</v>
          </cell>
          <cell r="AR233">
            <v>10</v>
          </cell>
          <cell r="AS233" t="str">
            <v>M0130012</v>
          </cell>
          <cell r="AT233">
            <v>0.43</v>
          </cell>
          <cell r="AU233">
            <v>2</v>
          </cell>
          <cell r="AV233" t="str">
            <v>M0110040</v>
          </cell>
          <cell r="AW233">
            <v>1.04</v>
          </cell>
          <cell r="AX233">
            <v>5</v>
          </cell>
          <cell r="AY233" t="str">
            <v>M0120030</v>
          </cell>
          <cell r="AZ233">
            <v>0.73</v>
          </cell>
          <cell r="BA233">
            <v>10</v>
          </cell>
          <cell r="BB233" t="str">
            <v>MAGUA2</v>
          </cell>
          <cell r="BC233">
            <v>0.15</v>
          </cell>
          <cell r="BD233">
            <v>2</v>
          </cell>
          <cell r="BE233" t="str">
            <v>M0410110</v>
          </cell>
          <cell r="BF233">
            <v>1.1399999999999999</v>
          </cell>
          <cell r="BG233">
            <v>2</v>
          </cell>
          <cell r="BH233" t="str">
            <v>M0000000</v>
          </cell>
          <cell r="BI233">
            <v>0</v>
          </cell>
          <cell r="BJ233">
            <v>0</v>
          </cell>
          <cell r="BK233" t="str">
            <v>M0000000</v>
          </cell>
          <cell r="BL233">
            <v>0</v>
          </cell>
          <cell r="BM233">
            <v>0</v>
          </cell>
          <cell r="BN233" t="str">
            <v>M0000000</v>
          </cell>
          <cell r="BO233">
            <v>0</v>
          </cell>
          <cell r="BP233">
            <v>0</v>
          </cell>
          <cell r="BQ233" t="str">
            <v>M0000000</v>
          </cell>
          <cell r="BR233">
            <v>0</v>
          </cell>
          <cell r="BS233">
            <v>0</v>
          </cell>
          <cell r="BT233" t="str">
            <v>M0000000</v>
          </cell>
          <cell r="BU233">
            <v>0</v>
          </cell>
          <cell r="BV233">
            <v>0</v>
          </cell>
          <cell r="BW233">
            <v>0</v>
          </cell>
          <cell r="BX233" t="str">
            <v>A030</v>
          </cell>
          <cell r="BY233" t="str">
            <v>THEM</v>
          </cell>
          <cell r="BZ233">
            <v>5</v>
          </cell>
          <cell r="CA233" t="str">
            <v>M0000000</v>
          </cell>
          <cell r="CB233">
            <v>0</v>
          </cell>
          <cell r="CC233">
            <v>0</v>
          </cell>
          <cell r="CD233" t="str">
            <v>M0000000</v>
          </cell>
          <cell r="CE233">
            <v>0</v>
          </cell>
          <cell r="CF233">
            <v>0</v>
          </cell>
        </row>
        <row r="234">
          <cell r="A234">
            <v>0</v>
          </cell>
          <cell r="B234">
            <v>0</v>
          </cell>
          <cell r="C234">
            <v>0</v>
          </cell>
          <cell r="D234">
            <v>0</v>
          </cell>
          <cell r="E234">
            <v>0</v>
          </cell>
          <cell r="F234">
            <v>0</v>
          </cell>
          <cell r="G234">
            <v>0</v>
          </cell>
          <cell r="H234" t="str">
            <v>E0000000</v>
          </cell>
          <cell r="I234">
            <v>0</v>
          </cell>
          <cell r="J234" t="str">
            <v>E0000000</v>
          </cell>
          <cell r="K234">
            <v>0</v>
          </cell>
          <cell r="L234" t="str">
            <v>E0000000</v>
          </cell>
          <cell r="M234">
            <v>0</v>
          </cell>
          <cell r="N234" t="str">
            <v>E0000000</v>
          </cell>
          <cell r="O234">
            <v>0</v>
          </cell>
          <cell r="P234" t="str">
            <v>E0000000</v>
          </cell>
          <cell r="Q234">
            <v>0</v>
          </cell>
          <cell r="R234" t="str">
            <v>E0000000</v>
          </cell>
          <cell r="S234">
            <v>0</v>
          </cell>
          <cell r="T234" t="str">
            <v>E0000000</v>
          </cell>
          <cell r="U234">
            <v>0</v>
          </cell>
          <cell r="V234" t="str">
            <v>E0000000</v>
          </cell>
          <cell r="W234">
            <v>0</v>
          </cell>
          <cell r="X234" t="str">
            <v>E0000000</v>
          </cell>
          <cell r="Y234">
            <v>0</v>
          </cell>
          <cell r="Z234" t="str">
            <v>E0000000</v>
          </cell>
          <cell r="AA234">
            <v>0</v>
          </cell>
          <cell r="AB234" t="str">
            <v>E0000000</v>
          </cell>
          <cell r="AC234">
            <v>0</v>
          </cell>
          <cell r="AD234" t="str">
            <v>E0000000</v>
          </cell>
          <cell r="AE234">
            <v>0</v>
          </cell>
          <cell r="AF234" t="str">
            <v>E0000000</v>
          </cell>
          <cell r="AG234">
            <v>0</v>
          </cell>
          <cell r="AH234" t="str">
            <v>E0000000</v>
          </cell>
          <cell r="AI234">
            <v>0</v>
          </cell>
          <cell r="AJ234">
            <v>8</v>
          </cell>
          <cell r="AK234">
            <v>80</v>
          </cell>
          <cell r="AL234" t="str">
            <v>M0320010</v>
          </cell>
          <cell r="AM234">
            <v>0.13</v>
          </cell>
          <cell r="AN234">
            <v>30</v>
          </cell>
          <cell r="AO234">
            <v>1</v>
          </cell>
          <cell r="AP234">
            <v>1</v>
          </cell>
          <cell r="AQ234">
            <v>4</v>
          </cell>
          <cell r="AR234">
            <v>10</v>
          </cell>
          <cell r="AS234" t="str">
            <v>M0000000</v>
          </cell>
          <cell r="AT234">
            <v>0</v>
          </cell>
          <cell r="AU234">
            <v>0</v>
          </cell>
          <cell r="AV234" t="str">
            <v>M0000000</v>
          </cell>
          <cell r="AW234">
            <v>0</v>
          </cell>
          <cell r="AX234">
            <v>0</v>
          </cell>
          <cell r="AY234" t="str">
            <v>M0000000</v>
          </cell>
          <cell r="AZ234">
            <v>0</v>
          </cell>
          <cell r="BA234">
            <v>0</v>
          </cell>
          <cell r="BB234" t="str">
            <v>M0000000</v>
          </cell>
          <cell r="BC234">
            <v>0</v>
          </cell>
          <cell r="BD234">
            <v>0</v>
          </cell>
          <cell r="BE234" t="str">
            <v>M0000000</v>
          </cell>
          <cell r="BF234">
            <v>0</v>
          </cell>
          <cell r="BG234">
            <v>0</v>
          </cell>
          <cell r="BH234" t="str">
            <v>M0000000</v>
          </cell>
          <cell r="BI234">
            <v>0</v>
          </cell>
          <cell r="BJ234">
            <v>0</v>
          </cell>
          <cell r="BK234" t="str">
            <v>M0000000</v>
          </cell>
          <cell r="BL234">
            <v>0</v>
          </cell>
          <cell r="BM234">
            <v>0</v>
          </cell>
          <cell r="BN234" t="str">
            <v>M0000000</v>
          </cell>
          <cell r="BO234">
            <v>0</v>
          </cell>
          <cell r="BP234">
            <v>0</v>
          </cell>
          <cell r="BQ234" t="str">
            <v>M0000000</v>
          </cell>
          <cell r="BR234">
            <v>0</v>
          </cell>
          <cell r="BS234">
            <v>0</v>
          </cell>
          <cell r="BT234" t="str">
            <v>M0000000</v>
          </cell>
          <cell r="BU234">
            <v>0</v>
          </cell>
          <cell r="BV234">
            <v>0</v>
          </cell>
          <cell r="BW234">
            <v>0</v>
          </cell>
          <cell r="BX234" t="str">
            <v>M0000000</v>
          </cell>
          <cell r="BY234">
            <v>0</v>
          </cell>
          <cell r="BZ234">
            <v>0</v>
          </cell>
          <cell r="CA234" t="str">
            <v>M0000000</v>
          </cell>
          <cell r="CB234">
            <v>0</v>
          </cell>
          <cell r="CC234">
            <v>0</v>
          </cell>
          <cell r="CD234" t="str">
            <v>M0000000</v>
          </cell>
          <cell r="CE234">
            <v>0</v>
          </cell>
          <cell r="CF234">
            <v>0</v>
          </cell>
        </row>
        <row r="235">
          <cell r="A235">
            <v>0</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row>
        <row r="236">
          <cell r="A236" t="str">
            <v>A101</v>
          </cell>
          <cell r="B236" t="str">
            <v>A-01</v>
          </cell>
          <cell r="C236" t="str">
            <v>Auxiliar Suelo Seleccionado</v>
          </cell>
          <cell r="D236" t="str">
            <v>m3</v>
          </cell>
          <cell r="E236">
            <v>0</v>
          </cell>
          <cell r="F236">
            <v>0</v>
          </cell>
          <cell r="G236">
            <v>1000</v>
          </cell>
          <cell r="H236" t="str">
            <v>E1000044</v>
          </cell>
          <cell r="I236">
            <v>1</v>
          </cell>
          <cell r="J236" t="str">
            <v>E1901051</v>
          </cell>
          <cell r="K236">
            <v>1</v>
          </cell>
          <cell r="L236" t="str">
            <v>E8300002</v>
          </cell>
          <cell r="M236">
            <v>1</v>
          </cell>
          <cell r="N236" t="str">
            <v>E4400013</v>
          </cell>
          <cell r="O236">
            <v>1</v>
          </cell>
          <cell r="P236" t="str">
            <v>E0000000</v>
          </cell>
          <cell r="Q236">
            <v>0</v>
          </cell>
          <cell r="R236" t="str">
            <v>E0000000</v>
          </cell>
          <cell r="S236">
            <v>0</v>
          </cell>
          <cell r="T236" t="str">
            <v>E0000000</v>
          </cell>
          <cell r="U236">
            <v>0</v>
          </cell>
          <cell r="V236" t="str">
            <v>E0000000</v>
          </cell>
          <cell r="W236">
            <v>0</v>
          </cell>
          <cell r="X236" t="str">
            <v>E0000000</v>
          </cell>
          <cell r="Y236">
            <v>0</v>
          </cell>
          <cell r="Z236" t="str">
            <v>E0000000</v>
          </cell>
          <cell r="AA236">
            <v>0</v>
          </cell>
          <cell r="AB236" t="str">
            <v>E0000000</v>
          </cell>
          <cell r="AC236">
            <v>0</v>
          </cell>
          <cell r="AD236" t="str">
            <v>E0000000</v>
          </cell>
          <cell r="AE236">
            <v>0</v>
          </cell>
          <cell r="AF236" t="str">
            <v>E0000000</v>
          </cell>
          <cell r="AG236">
            <v>0</v>
          </cell>
          <cell r="AH236" t="str">
            <v>E0000000</v>
          </cell>
          <cell r="AI236">
            <v>0</v>
          </cell>
          <cell r="AJ236">
            <v>8</v>
          </cell>
          <cell r="AK236">
            <v>80</v>
          </cell>
          <cell r="AL236" t="str">
            <v>M0320010</v>
          </cell>
          <cell r="AM236">
            <v>0.13</v>
          </cell>
          <cell r="AN236">
            <v>30</v>
          </cell>
          <cell r="AO236">
            <v>1</v>
          </cell>
          <cell r="AP236">
            <v>3</v>
          </cell>
          <cell r="AQ236">
            <v>3</v>
          </cell>
          <cell r="AR236">
            <v>10</v>
          </cell>
          <cell r="AS236" t="str">
            <v>M0121000</v>
          </cell>
          <cell r="AT236">
            <v>1</v>
          </cell>
          <cell r="AU236">
            <v>30</v>
          </cell>
          <cell r="AV236" t="str">
            <v>M0000000</v>
          </cell>
          <cell r="AW236">
            <v>0</v>
          </cell>
          <cell r="AX236">
            <v>0</v>
          </cell>
          <cell r="AY236" t="str">
            <v>M0000000</v>
          </cell>
          <cell r="AZ236">
            <v>0</v>
          </cell>
          <cell r="BA236">
            <v>0</v>
          </cell>
          <cell r="BB236" t="str">
            <v>M0000000</v>
          </cell>
          <cell r="BC236">
            <v>0</v>
          </cell>
          <cell r="BD236">
            <v>0</v>
          </cell>
          <cell r="BE236" t="str">
            <v>M0000000</v>
          </cell>
          <cell r="BF236">
            <v>0</v>
          </cell>
          <cell r="BG236">
            <v>0</v>
          </cell>
          <cell r="BH236" t="str">
            <v>M0000000</v>
          </cell>
          <cell r="BI236">
            <v>0</v>
          </cell>
          <cell r="BJ236">
            <v>0</v>
          </cell>
          <cell r="BK236" t="str">
            <v>M0000000</v>
          </cell>
          <cell r="BL236">
            <v>0</v>
          </cell>
          <cell r="BM236">
            <v>0</v>
          </cell>
          <cell r="BN236" t="str">
            <v>M0000000</v>
          </cell>
          <cell r="BO236">
            <v>0</v>
          </cell>
          <cell r="BP236">
            <v>0</v>
          </cell>
          <cell r="BQ236" t="str">
            <v>M0000000</v>
          </cell>
          <cell r="BR236">
            <v>0</v>
          </cell>
          <cell r="BS236">
            <v>0</v>
          </cell>
          <cell r="BT236" t="str">
            <v>M0000000</v>
          </cell>
          <cell r="BU236">
            <v>0</v>
          </cell>
          <cell r="BV236">
            <v>0</v>
          </cell>
          <cell r="BW236">
            <v>0</v>
          </cell>
          <cell r="BX236" t="str">
            <v>M0000000</v>
          </cell>
          <cell r="BY236">
            <v>0</v>
          </cell>
          <cell r="BZ236">
            <v>0</v>
          </cell>
          <cell r="CA236" t="str">
            <v>M0000000</v>
          </cell>
          <cell r="CB236">
            <v>0</v>
          </cell>
          <cell r="CC236">
            <v>0</v>
          </cell>
          <cell r="CD236" t="str">
            <v>M0000000</v>
          </cell>
          <cell r="CE236">
            <v>0</v>
          </cell>
          <cell r="CF236">
            <v>0</v>
          </cell>
        </row>
        <row r="237">
          <cell r="A237" t="str">
            <v>A102</v>
          </cell>
          <cell r="B237" t="str">
            <v>A-02</v>
          </cell>
          <cell r="C237" t="str">
            <v>Auxiliar Base Estabilizada con Cemento Pórtland</v>
          </cell>
          <cell r="D237" t="str">
            <v>m3</v>
          </cell>
          <cell r="E237">
            <v>0</v>
          </cell>
          <cell r="F237">
            <v>0</v>
          </cell>
          <cell r="G237">
            <v>1000</v>
          </cell>
          <cell r="H237" t="str">
            <v>E1901051</v>
          </cell>
          <cell r="I237">
            <v>1</v>
          </cell>
          <cell r="J237" t="str">
            <v>E6900002</v>
          </cell>
          <cell r="K237">
            <v>1</v>
          </cell>
          <cell r="L237" t="str">
            <v>E4400046</v>
          </cell>
          <cell r="M237">
            <v>1</v>
          </cell>
          <cell r="N237" t="str">
            <v>E0000000</v>
          </cell>
          <cell r="O237">
            <v>0</v>
          </cell>
          <cell r="P237" t="str">
            <v>E0000000</v>
          </cell>
          <cell r="Q237">
            <v>0</v>
          </cell>
          <cell r="R237" t="str">
            <v>E0000000</v>
          </cell>
          <cell r="S237">
            <v>0</v>
          </cell>
          <cell r="T237" t="str">
            <v>E0000000</v>
          </cell>
          <cell r="U237">
            <v>0</v>
          </cell>
          <cell r="V237" t="str">
            <v>E0000000</v>
          </cell>
          <cell r="W237">
            <v>0</v>
          </cell>
          <cell r="X237" t="str">
            <v>E0000000</v>
          </cell>
          <cell r="Y237">
            <v>0</v>
          </cell>
          <cell r="Z237" t="str">
            <v>E0000000</v>
          </cell>
          <cell r="AA237">
            <v>0</v>
          </cell>
          <cell r="AB237" t="str">
            <v>E0000000</v>
          </cell>
          <cell r="AC237">
            <v>0</v>
          </cell>
          <cell r="AD237" t="str">
            <v>E0000000</v>
          </cell>
          <cell r="AE237">
            <v>0</v>
          </cell>
          <cell r="AF237" t="str">
            <v>E0000000</v>
          </cell>
          <cell r="AG237">
            <v>0</v>
          </cell>
          <cell r="AH237" t="str">
            <v>E0000000</v>
          </cell>
          <cell r="AI237">
            <v>0</v>
          </cell>
          <cell r="AJ237">
            <v>8</v>
          </cell>
          <cell r="AK237">
            <v>80</v>
          </cell>
          <cell r="AL237" t="str">
            <v>M0320010</v>
          </cell>
          <cell r="AM237">
            <v>0.13</v>
          </cell>
          <cell r="AN237">
            <v>30</v>
          </cell>
          <cell r="AO237">
            <v>2</v>
          </cell>
          <cell r="AP237">
            <v>1</v>
          </cell>
          <cell r="AQ237">
            <v>2</v>
          </cell>
          <cell r="AR237">
            <v>10</v>
          </cell>
          <cell r="AS237" t="str">
            <v>M01110110</v>
          </cell>
          <cell r="AT237">
            <v>0.77</v>
          </cell>
          <cell r="AU237">
            <v>2</v>
          </cell>
          <cell r="AV237" t="str">
            <v>M01110115</v>
          </cell>
          <cell r="AW237">
            <v>0.77</v>
          </cell>
          <cell r="AX237">
            <v>2</v>
          </cell>
          <cell r="AY237" t="str">
            <v>MAGUA1</v>
          </cell>
          <cell r="AZ237">
            <v>0.05</v>
          </cell>
          <cell r="BA237">
            <v>2</v>
          </cell>
          <cell r="BB237" t="str">
            <v>M0170444</v>
          </cell>
          <cell r="BC237">
            <v>0.14000000000000001</v>
          </cell>
          <cell r="BD237">
            <v>2</v>
          </cell>
          <cell r="BE237" t="str">
            <v>M0120030A</v>
          </cell>
          <cell r="BF237">
            <v>0.14000000000000001</v>
          </cell>
          <cell r="BG237">
            <v>2</v>
          </cell>
          <cell r="BH237" t="str">
            <v>M0130012</v>
          </cell>
          <cell r="BI237">
            <v>2.5000000000000001E-2</v>
          </cell>
          <cell r="BJ237">
            <v>2</v>
          </cell>
          <cell r="BK237" t="str">
            <v>M0000000</v>
          </cell>
          <cell r="BL237">
            <v>0</v>
          </cell>
          <cell r="BM237">
            <v>0</v>
          </cell>
          <cell r="BN237" t="str">
            <v>M0000000</v>
          </cell>
          <cell r="BO237">
            <v>0</v>
          </cell>
          <cell r="BP237">
            <v>0</v>
          </cell>
          <cell r="BQ237" t="str">
            <v>M0000000</v>
          </cell>
          <cell r="BR237">
            <v>0</v>
          </cell>
          <cell r="BS237">
            <v>0</v>
          </cell>
          <cell r="BT237" t="str">
            <v>M0000000</v>
          </cell>
          <cell r="BU237">
            <v>0</v>
          </cell>
          <cell r="BV237">
            <v>0</v>
          </cell>
          <cell r="BW237">
            <v>0</v>
          </cell>
          <cell r="BX237" t="str">
            <v>M0000000</v>
          </cell>
          <cell r="BY237">
            <v>0</v>
          </cell>
          <cell r="BZ237">
            <v>0</v>
          </cell>
          <cell r="CA237" t="str">
            <v>M0000000</v>
          </cell>
          <cell r="CB237">
            <v>0</v>
          </cell>
          <cell r="CC237">
            <v>0</v>
          </cell>
          <cell r="CD237" t="str">
            <v>M0000000</v>
          </cell>
          <cell r="CE237">
            <v>0</v>
          </cell>
          <cell r="CF237">
            <v>0</v>
          </cell>
        </row>
        <row r="238">
          <cell r="A238" t="str">
            <v>A103</v>
          </cell>
          <cell r="B238" t="str">
            <v>A-03</v>
          </cell>
          <cell r="C238" t="str">
            <v>Auxiliar Arena Silícea</v>
          </cell>
          <cell r="D238" t="str">
            <v>m3</v>
          </cell>
          <cell r="E238">
            <v>0</v>
          </cell>
          <cell r="F238">
            <v>0</v>
          </cell>
          <cell r="G238">
            <v>1000</v>
          </cell>
          <cell r="H238" t="str">
            <v>E1000044</v>
          </cell>
          <cell r="I238">
            <v>1</v>
          </cell>
          <cell r="J238" t="str">
            <v>E1901051</v>
          </cell>
          <cell r="K238">
            <v>1</v>
          </cell>
          <cell r="L238" t="str">
            <v>E8300002</v>
          </cell>
          <cell r="M238">
            <v>1</v>
          </cell>
          <cell r="N238" t="str">
            <v>E4400013</v>
          </cell>
          <cell r="O238">
            <v>1</v>
          </cell>
          <cell r="P238" t="str">
            <v>E0000000</v>
          </cell>
          <cell r="Q238">
            <v>0</v>
          </cell>
          <cell r="R238" t="str">
            <v>E0000000</v>
          </cell>
          <cell r="S238">
            <v>0</v>
          </cell>
          <cell r="T238" t="str">
            <v>E0000000</v>
          </cell>
          <cell r="U238">
            <v>0</v>
          </cell>
          <cell r="V238" t="str">
            <v>E0000000</v>
          </cell>
          <cell r="W238">
            <v>0</v>
          </cell>
          <cell r="X238" t="str">
            <v>E0000000</v>
          </cell>
          <cell r="Y238">
            <v>0</v>
          </cell>
          <cell r="Z238" t="str">
            <v>E0000000</v>
          </cell>
          <cell r="AA238">
            <v>0</v>
          </cell>
          <cell r="AB238" t="str">
            <v>E0000000</v>
          </cell>
          <cell r="AC238">
            <v>0</v>
          </cell>
          <cell r="AD238" t="str">
            <v>E0000000</v>
          </cell>
          <cell r="AE238">
            <v>0</v>
          </cell>
          <cell r="AF238" t="str">
            <v>E0000000</v>
          </cell>
          <cell r="AG238">
            <v>0</v>
          </cell>
          <cell r="AH238" t="str">
            <v>E0000000</v>
          </cell>
          <cell r="AI238">
            <v>0</v>
          </cell>
          <cell r="AJ238">
            <v>8</v>
          </cell>
          <cell r="AK238">
            <v>80</v>
          </cell>
          <cell r="AL238" t="str">
            <v>M0320010</v>
          </cell>
          <cell r="AM238">
            <v>0.13</v>
          </cell>
          <cell r="AN238">
            <v>30</v>
          </cell>
          <cell r="AO238">
            <v>3</v>
          </cell>
          <cell r="AP238">
            <v>1</v>
          </cell>
          <cell r="AQ238">
            <v>3</v>
          </cell>
          <cell r="AR238">
            <v>10</v>
          </cell>
          <cell r="AS238" t="str">
            <v>M0121000</v>
          </cell>
          <cell r="AT238">
            <v>1</v>
          </cell>
          <cell r="AU238">
            <v>40</v>
          </cell>
          <cell r="AV238" t="str">
            <v>M0000000</v>
          </cell>
          <cell r="AW238">
            <v>0</v>
          </cell>
          <cell r="AX238">
            <v>0</v>
          </cell>
          <cell r="AY238" t="str">
            <v>M0000000</v>
          </cell>
          <cell r="AZ238">
            <v>0</v>
          </cell>
          <cell r="BA238">
            <v>0</v>
          </cell>
          <cell r="BB238" t="str">
            <v>M0000000</v>
          </cell>
          <cell r="BC238">
            <v>0</v>
          </cell>
          <cell r="BD238">
            <v>0</v>
          </cell>
          <cell r="BE238" t="str">
            <v>M0000000</v>
          </cell>
          <cell r="BF238">
            <v>0</v>
          </cell>
          <cell r="BG238">
            <v>0</v>
          </cell>
          <cell r="BH238" t="str">
            <v>M0000000</v>
          </cell>
          <cell r="BI238">
            <v>0</v>
          </cell>
          <cell r="BJ238">
            <v>0</v>
          </cell>
          <cell r="BK238" t="str">
            <v>M0000000</v>
          </cell>
          <cell r="BL238">
            <v>0</v>
          </cell>
          <cell r="BM238">
            <v>0</v>
          </cell>
          <cell r="BN238" t="str">
            <v>M0000000</v>
          </cell>
          <cell r="BO238">
            <v>0</v>
          </cell>
          <cell r="BP238">
            <v>0</v>
          </cell>
          <cell r="BQ238" t="str">
            <v>M0000000</v>
          </cell>
          <cell r="BR238">
            <v>0</v>
          </cell>
          <cell r="BS238">
            <v>0</v>
          </cell>
          <cell r="BT238" t="str">
            <v>M0000000</v>
          </cell>
          <cell r="BU238">
            <v>0</v>
          </cell>
          <cell r="BV238">
            <v>0</v>
          </cell>
          <cell r="BW238">
            <v>0</v>
          </cell>
          <cell r="BX238" t="str">
            <v>M0000000</v>
          </cell>
          <cell r="BY238">
            <v>0</v>
          </cell>
          <cell r="BZ238">
            <v>0</v>
          </cell>
          <cell r="CA238" t="str">
            <v>M0000000</v>
          </cell>
          <cell r="CB238">
            <v>0</v>
          </cell>
          <cell r="CC238">
            <v>0</v>
          </cell>
          <cell r="CD238" t="str">
            <v>M0000000</v>
          </cell>
          <cell r="CE238">
            <v>0</v>
          </cell>
          <cell r="CF238">
            <v>0</v>
          </cell>
        </row>
        <row r="239">
          <cell r="A239" t="str">
            <v>A201</v>
          </cell>
          <cell r="B239" t="str">
            <v>A-04</v>
          </cell>
          <cell r="C239" t="str">
            <v>Auxiliar Agua de Uso Industrial</v>
          </cell>
          <cell r="D239" t="str">
            <v>m3</v>
          </cell>
          <cell r="E239">
            <v>0</v>
          </cell>
          <cell r="F239">
            <v>0</v>
          </cell>
          <cell r="G239">
            <v>1000</v>
          </cell>
          <cell r="H239" t="str">
            <v>E8001008</v>
          </cell>
          <cell r="I239">
            <v>1</v>
          </cell>
          <cell r="J239" t="str">
            <v>E4400043</v>
          </cell>
          <cell r="K239">
            <v>1</v>
          </cell>
          <cell r="L239" t="str">
            <v>E0000000</v>
          </cell>
          <cell r="M239">
            <v>0</v>
          </cell>
          <cell r="N239" t="str">
            <v>E0000000</v>
          </cell>
          <cell r="O239">
            <v>0</v>
          </cell>
          <cell r="P239" t="str">
            <v>E0000000</v>
          </cell>
          <cell r="Q239">
            <v>0</v>
          </cell>
          <cell r="R239" t="str">
            <v>E0000000</v>
          </cell>
          <cell r="S239">
            <v>0</v>
          </cell>
          <cell r="T239" t="str">
            <v>E0000000</v>
          </cell>
          <cell r="U239">
            <v>0</v>
          </cell>
          <cell r="V239" t="str">
            <v>E0000000</v>
          </cell>
          <cell r="W239">
            <v>0</v>
          </cell>
          <cell r="X239" t="str">
            <v>E0000000</v>
          </cell>
          <cell r="Y239">
            <v>0</v>
          </cell>
          <cell r="Z239" t="str">
            <v>E0000000</v>
          </cell>
          <cell r="AA239">
            <v>0</v>
          </cell>
          <cell r="AB239" t="str">
            <v>E0000000</v>
          </cell>
          <cell r="AC239">
            <v>0</v>
          </cell>
          <cell r="AD239" t="str">
            <v>E0000000</v>
          </cell>
          <cell r="AE239">
            <v>0</v>
          </cell>
          <cell r="AF239" t="str">
            <v>E0000000</v>
          </cell>
          <cell r="AG239">
            <v>0</v>
          </cell>
          <cell r="AH239" t="str">
            <v>E0000000</v>
          </cell>
          <cell r="AI239">
            <v>0</v>
          </cell>
          <cell r="AJ239">
            <v>8</v>
          </cell>
          <cell r="AK239">
            <v>80</v>
          </cell>
          <cell r="AL239" t="str">
            <v>M0320010</v>
          </cell>
          <cell r="AM239">
            <v>0.13</v>
          </cell>
          <cell r="AN239">
            <v>30</v>
          </cell>
          <cell r="AO239">
            <v>0</v>
          </cell>
          <cell r="AP239">
            <v>1</v>
          </cell>
          <cell r="AQ239">
            <v>0</v>
          </cell>
          <cell r="AR239">
            <v>10</v>
          </cell>
          <cell r="AS239" t="str">
            <v>M0000000</v>
          </cell>
          <cell r="AT239">
            <v>0</v>
          </cell>
          <cell r="AU239">
            <v>0</v>
          </cell>
          <cell r="AV239" t="str">
            <v>M0000000</v>
          </cell>
          <cell r="AW239">
            <v>0</v>
          </cell>
          <cell r="AX239">
            <v>0</v>
          </cell>
          <cell r="AY239" t="str">
            <v>M0000000</v>
          </cell>
          <cell r="AZ239">
            <v>0</v>
          </cell>
          <cell r="BA239">
            <v>0</v>
          </cell>
          <cell r="BB239" t="str">
            <v>M0000000</v>
          </cell>
          <cell r="BC239">
            <v>0</v>
          </cell>
          <cell r="BD239">
            <v>0</v>
          </cell>
          <cell r="BE239" t="str">
            <v>M0000000</v>
          </cell>
          <cell r="BF239">
            <v>0</v>
          </cell>
          <cell r="BG239">
            <v>0</v>
          </cell>
          <cell r="BH239" t="str">
            <v>M0000000</v>
          </cell>
          <cell r="BI239">
            <v>0</v>
          </cell>
          <cell r="BJ239">
            <v>0</v>
          </cell>
          <cell r="BK239" t="str">
            <v>M0000000</v>
          </cell>
          <cell r="BL239">
            <v>0</v>
          </cell>
          <cell r="BM239">
            <v>0</v>
          </cell>
          <cell r="BN239" t="str">
            <v>M0000000</v>
          </cell>
          <cell r="BO239">
            <v>0</v>
          </cell>
          <cell r="BP239">
            <v>0</v>
          </cell>
          <cell r="BQ239" t="str">
            <v>M0000000</v>
          </cell>
          <cell r="BR239">
            <v>0</v>
          </cell>
          <cell r="BS239">
            <v>0</v>
          </cell>
          <cell r="BT239" t="str">
            <v>M0000000</v>
          </cell>
          <cell r="BU239">
            <v>0</v>
          </cell>
          <cell r="BV239">
            <v>0</v>
          </cell>
          <cell r="BW239">
            <v>0</v>
          </cell>
          <cell r="BX239" t="str">
            <v>M0000000</v>
          </cell>
          <cell r="BY239">
            <v>0</v>
          </cell>
          <cell r="BZ239">
            <v>0</v>
          </cell>
          <cell r="CA239" t="str">
            <v>M0000000</v>
          </cell>
          <cell r="CB239">
            <v>0</v>
          </cell>
          <cell r="CC239">
            <v>0</v>
          </cell>
          <cell r="CD239" t="str">
            <v>M0000000</v>
          </cell>
          <cell r="CE239">
            <v>0</v>
          </cell>
          <cell r="CF239">
            <v>0</v>
          </cell>
        </row>
        <row r="240">
          <cell r="A240" t="str">
            <v>A104</v>
          </cell>
          <cell r="B240" t="str">
            <v>A-05</v>
          </cell>
          <cell r="C240" t="str">
            <v>Auxiliar Base Granular Estabilizada</v>
          </cell>
          <cell r="D240" t="str">
            <v>m3</v>
          </cell>
          <cell r="E240">
            <v>0</v>
          </cell>
          <cell r="F240">
            <v>0</v>
          </cell>
          <cell r="G240">
            <v>1000</v>
          </cell>
          <cell r="H240" t="str">
            <v>E1901051</v>
          </cell>
          <cell r="I240">
            <v>1</v>
          </cell>
          <cell r="J240" t="str">
            <v>E6900002</v>
          </cell>
          <cell r="K240">
            <v>1</v>
          </cell>
          <cell r="L240" t="str">
            <v>E4400046</v>
          </cell>
          <cell r="M240">
            <v>1</v>
          </cell>
          <cell r="N240" t="str">
            <v>E0000000</v>
          </cell>
          <cell r="O240">
            <v>0</v>
          </cell>
          <cell r="P240" t="str">
            <v>E0000000</v>
          </cell>
          <cell r="Q240">
            <v>0</v>
          </cell>
          <cell r="R240" t="str">
            <v>E0000000</v>
          </cell>
          <cell r="S240">
            <v>0</v>
          </cell>
          <cell r="T240" t="str">
            <v>E0000000</v>
          </cell>
          <cell r="U240">
            <v>0</v>
          </cell>
          <cell r="V240" t="str">
            <v>E0000000</v>
          </cell>
          <cell r="W240">
            <v>0</v>
          </cell>
          <cell r="X240" t="str">
            <v>E0000000</v>
          </cell>
          <cell r="Y240">
            <v>0</v>
          </cell>
          <cell r="Z240" t="str">
            <v>E0000000</v>
          </cell>
          <cell r="AA240">
            <v>0</v>
          </cell>
          <cell r="AB240" t="str">
            <v>E0000000</v>
          </cell>
          <cell r="AC240">
            <v>0</v>
          </cell>
          <cell r="AD240" t="str">
            <v>E0000000</v>
          </cell>
          <cell r="AE240">
            <v>0</v>
          </cell>
          <cell r="AF240" t="str">
            <v>E0000000</v>
          </cell>
          <cell r="AG240">
            <v>0</v>
          </cell>
          <cell r="AH240" t="str">
            <v>E0000000</v>
          </cell>
          <cell r="AI240">
            <v>0</v>
          </cell>
          <cell r="AJ240">
            <v>8</v>
          </cell>
          <cell r="AK240">
            <v>80</v>
          </cell>
          <cell r="AL240" t="str">
            <v>M0320010</v>
          </cell>
          <cell r="AM240">
            <v>0.13</v>
          </cell>
          <cell r="AN240">
            <v>30</v>
          </cell>
          <cell r="AO240">
            <v>2</v>
          </cell>
          <cell r="AP240">
            <v>1</v>
          </cell>
          <cell r="AQ240">
            <v>2</v>
          </cell>
          <cell r="AR240">
            <v>10</v>
          </cell>
          <cell r="AS240" t="str">
            <v>M01110110</v>
          </cell>
          <cell r="AT240">
            <v>0.77</v>
          </cell>
          <cell r="AU240">
            <v>2</v>
          </cell>
          <cell r="AV240" t="str">
            <v>M01110115</v>
          </cell>
          <cell r="AW240">
            <v>0.77</v>
          </cell>
          <cell r="AX240">
            <v>2</v>
          </cell>
          <cell r="AY240" t="str">
            <v>MAGUA1</v>
          </cell>
          <cell r="AZ240">
            <v>0.05</v>
          </cell>
          <cell r="BA240">
            <v>2</v>
          </cell>
          <cell r="BB240" t="str">
            <v>M0170444</v>
          </cell>
          <cell r="BC240">
            <v>0.15</v>
          </cell>
          <cell r="BD240">
            <v>2</v>
          </cell>
          <cell r="BE240" t="str">
            <v>M0120030A</v>
          </cell>
          <cell r="BF240">
            <v>0.15</v>
          </cell>
          <cell r="BG240">
            <v>2</v>
          </cell>
          <cell r="BH240" t="str">
            <v>M0000000</v>
          </cell>
          <cell r="BI240">
            <v>0</v>
          </cell>
          <cell r="BJ240">
            <v>0</v>
          </cell>
          <cell r="BK240" t="str">
            <v>M0000000</v>
          </cell>
          <cell r="BL240">
            <v>0</v>
          </cell>
          <cell r="BM240">
            <v>0</v>
          </cell>
          <cell r="BN240" t="str">
            <v>M0000000</v>
          </cell>
          <cell r="BO240">
            <v>0</v>
          </cell>
          <cell r="BP240">
            <v>0</v>
          </cell>
          <cell r="BQ240" t="str">
            <v>M0000000</v>
          </cell>
          <cell r="BR240">
            <v>0</v>
          </cell>
          <cell r="BS240">
            <v>0</v>
          </cell>
          <cell r="BT240" t="str">
            <v>M0000000</v>
          </cell>
          <cell r="BU240">
            <v>0</v>
          </cell>
          <cell r="BV240">
            <v>0</v>
          </cell>
          <cell r="BW240">
            <v>0</v>
          </cell>
          <cell r="BX240" t="str">
            <v>M0000000</v>
          </cell>
          <cell r="BY240">
            <v>0</v>
          </cell>
          <cell r="BZ240">
            <v>0</v>
          </cell>
          <cell r="CA240" t="str">
            <v>M0000000</v>
          </cell>
          <cell r="CB240">
            <v>0</v>
          </cell>
          <cell r="CC240">
            <v>0</v>
          </cell>
          <cell r="CD240" t="str">
            <v>M0000000</v>
          </cell>
          <cell r="CE240">
            <v>0</v>
          </cell>
          <cell r="CF240">
            <v>0</v>
          </cell>
        </row>
        <row r="241">
          <cell r="A241" t="str">
            <v>A002</v>
          </cell>
          <cell r="B241" t="str">
            <v>A-06</v>
          </cell>
          <cell r="C241" t="str">
            <v xml:space="preserve">Auxiliar Mezcla Asfáltica para Base </v>
          </cell>
          <cell r="D241" t="str">
            <v>tn</v>
          </cell>
          <cell r="E241">
            <v>0</v>
          </cell>
          <cell r="F241">
            <v>0</v>
          </cell>
          <cell r="G241">
            <v>300</v>
          </cell>
          <cell r="H241" t="str">
            <v>E1901051</v>
          </cell>
          <cell r="I241">
            <v>1</v>
          </cell>
          <cell r="J241" t="str">
            <v>E5001006</v>
          </cell>
          <cell r="K241">
            <v>1</v>
          </cell>
          <cell r="L241" t="str">
            <v>E4400046</v>
          </cell>
          <cell r="M241">
            <v>1</v>
          </cell>
          <cell r="N241" t="str">
            <v>E0000000</v>
          </cell>
          <cell r="O241">
            <v>0</v>
          </cell>
          <cell r="P241" t="str">
            <v>E0000000</v>
          </cell>
          <cell r="Q241">
            <v>0</v>
          </cell>
          <cell r="R241" t="str">
            <v>E0000000</v>
          </cell>
          <cell r="S241">
            <v>0</v>
          </cell>
          <cell r="T241" t="str">
            <v>E0000000</v>
          </cell>
          <cell r="U241">
            <v>0</v>
          </cell>
          <cell r="V241" t="str">
            <v>E0000000</v>
          </cell>
          <cell r="W241">
            <v>0</v>
          </cell>
          <cell r="X241" t="str">
            <v>E0000000</v>
          </cell>
          <cell r="Y241">
            <v>0</v>
          </cell>
          <cell r="Z241" t="str">
            <v>E0000000</v>
          </cell>
          <cell r="AA241">
            <v>0</v>
          </cell>
          <cell r="AB241" t="str">
            <v>E0000000</v>
          </cell>
          <cell r="AC241">
            <v>0</v>
          </cell>
          <cell r="AD241" t="str">
            <v>E0000000</v>
          </cell>
          <cell r="AE241">
            <v>0</v>
          </cell>
          <cell r="AF241" t="str">
            <v>E0000000</v>
          </cell>
          <cell r="AG241">
            <v>0</v>
          </cell>
          <cell r="AH241" t="str">
            <v>E0000000</v>
          </cell>
          <cell r="AI241">
            <v>0</v>
          </cell>
          <cell r="AJ241">
            <v>8</v>
          </cell>
          <cell r="AK241">
            <v>80</v>
          </cell>
          <cell r="AL241" t="str">
            <v>M0320010</v>
          </cell>
          <cell r="AM241">
            <v>0.13</v>
          </cell>
          <cell r="AN241">
            <v>30</v>
          </cell>
          <cell r="AO241">
            <v>2</v>
          </cell>
          <cell r="AP241">
            <v>2</v>
          </cell>
          <cell r="AQ241">
            <v>2</v>
          </cell>
          <cell r="AR241">
            <v>10</v>
          </cell>
          <cell r="AS241" t="str">
            <v>M0110070A</v>
          </cell>
          <cell r="AT241">
            <v>0.20100000000000001</v>
          </cell>
          <cell r="AU241">
            <v>5</v>
          </cell>
          <cell r="AV241" t="str">
            <v>M0110040</v>
          </cell>
          <cell r="AW241">
            <v>0.27700000000000002</v>
          </cell>
          <cell r="AX241">
            <v>5</v>
          </cell>
          <cell r="AY241" t="str">
            <v>M0110010</v>
          </cell>
          <cell r="AZ241">
            <v>0.40500000000000003</v>
          </cell>
          <cell r="BA241">
            <v>5</v>
          </cell>
          <cell r="BB241" t="str">
            <v>M0120030A</v>
          </cell>
          <cell r="BC241">
            <v>4.1200000000000001E-2</v>
          </cell>
          <cell r="BD241">
            <v>5</v>
          </cell>
          <cell r="BE241" t="str">
            <v>M0310120</v>
          </cell>
          <cell r="BF241">
            <v>4.8000000000000001E-2</v>
          </cell>
          <cell r="BG241">
            <v>2</v>
          </cell>
          <cell r="BH241" t="str">
            <v>M0320030</v>
          </cell>
          <cell r="BI241">
            <v>7.0000000000000001E-3</v>
          </cell>
          <cell r="BJ241">
            <v>2</v>
          </cell>
          <cell r="BK241" t="str">
            <v>M0000000</v>
          </cell>
          <cell r="BL241">
            <v>0</v>
          </cell>
          <cell r="BM241">
            <v>0</v>
          </cell>
          <cell r="BN241" t="str">
            <v>M0000000</v>
          </cell>
          <cell r="BO241">
            <v>0</v>
          </cell>
          <cell r="BP241">
            <v>0</v>
          </cell>
          <cell r="BQ241" t="str">
            <v>M0000000</v>
          </cell>
          <cell r="BR241">
            <v>0</v>
          </cell>
          <cell r="BS241">
            <v>0</v>
          </cell>
          <cell r="BT241" t="str">
            <v>M0000000</v>
          </cell>
          <cell r="BU241">
            <v>0</v>
          </cell>
          <cell r="BV241">
            <v>0</v>
          </cell>
          <cell r="BW241">
            <v>0</v>
          </cell>
          <cell r="BX241" t="str">
            <v>M0000000</v>
          </cell>
          <cell r="BY241">
            <v>0</v>
          </cell>
          <cell r="BZ241">
            <v>0</v>
          </cell>
          <cell r="CA241" t="str">
            <v>M0000000</v>
          </cell>
          <cell r="CB241">
            <v>0</v>
          </cell>
          <cell r="CC241">
            <v>0</v>
          </cell>
          <cell r="CD241" t="str">
            <v>M0000000</v>
          </cell>
          <cell r="CE241">
            <v>0</v>
          </cell>
          <cell r="CF241">
            <v>0</v>
          </cell>
        </row>
        <row r="242">
          <cell r="A242" t="str">
            <v>A001</v>
          </cell>
          <cell r="B242" t="str">
            <v>A-07</v>
          </cell>
          <cell r="C242" t="str">
            <v>Auxiliar Mezcla Asfáltica para Carpeta</v>
          </cell>
          <cell r="D242" t="str">
            <v>tn</v>
          </cell>
          <cell r="E242">
            <v>0</v>
          </cell>
          <cell r="F242">
            <v>0</v>
          </cell>
          <cell r="G242">
            <v>300</v>
          </cell>
          <cell r="H242" t="str">
            <v>E1901051</v>
          </cell>
          <cell r="I242">
            <v>1</v>
          </cell>
          <cell r="J242" t="str">
            <v>E5001006</v>
          </cell>
          <cell r="K242">
            <v>1</v>
          </cell>
          <cell r="L242" t="str">
            <v>E4400046</v>
          </cell>
          <cell r="M242">
            <v>1</v>
          </cell>
          <cell r="N242" t="str">
            <v>E0000000</v>
          </cell>
          <cell r="O242">
            <v>0</v>
          </cell>
          <cell r="P242" t="str">
            <v>E0000000</v>
          </cell>
          <cell r="Q242">
            <v>0</v>
          </cell>
          <cell r="R242" t="str">
            <v>E0000000</v>
          </cell>
          <cell r="S242">
            <v>0</v>
          </cell>
          <cell r="T242" t="str">
            <v>E0000000</v>
          </cell>
          <cell r="U242">
            <v>0</v>
          </cell>
          <cell r="V242" t="str">
            <v>E0000000</v>
          </cell>
          <cell r="W242">
            <v>0</v>
          </cell>
          <cell r="X242" t="str">
            <v>E0000000</v>
          </cell>
          <cell r="Y242">
            <v>0</v>
          </cell>
          <cell r="Z242" t="str">
            <v>E0000000</v>
          </cell>
          <cell r="AA242">
            <v>0</v>
          </cell>
          <cell r="AB242" t="str">
            <v>E0000000</v>
          </cell>
          <cell r="AC242">
            <v>0</v>
          </cell>
          <cell r="AD242" t="str">
            <v>E0000000</v>
          </cell>
          <cell r="AE242">
            <v>0</v>
          </cell>
          <cell r="AF242" t="str">
            <v>E0000000</v>
          </cell>
          <cell r="AG242">
            <v>0</v>
          </cell>
          <cell r="AH242" t="str">
            <v>E0000000</v>
          </cell>
          <cell r="AI242">
            <v>0</v>
          </cell>
          <cell r="AJ242">
            <v>8</v>
          </cell>
          <cell r="AK242">
            <v>80</v>
          </cell>
          <cell r="AL242" t="str">
            <v>M0320010</v>
          </cell>
          <cell r="AM242">
            <v>0.13</v>
          </cell>
          <cell r="AN242">
            <v>30</v>
          </cell>
          <cell r="AO242">
            <v>2</v>
          </cell>
          <cell r="AP242">
            <v>2</v>
          </cell>
          <cell r="AQ242">
            <v>2</v>
          </cell>
          <cell r="AR242">
            <v>10</v>
          </cell>
          <cell r="AS242" t="str">
            <v>M0110040</v>
          </cell>
          <cell r="AT242">
            <v>0.46800000000000003</v>
          </cell>
          <cell r="AU242">
            <v>3</v>
          </cell>
          <cell r="AV242" t="str">
            <v>M0110010</v>
          </cell>
          <cell r="AW242">
            <v>0.48330000000000001</v>
          </cell>
          <cell r="AX242">
            <v>5</v>
          </cell>
          <cell r="AY242" t="str">
            <v>M0120030A</v>
          </cell>
          <cell r="AZ242">
            <v>4.1200000000000001E-2</v>
          </cell>
          <cell r="BA242">
            <v>5</v>
          </cell>
          <cell r="BB242" t="str">
            <v>M0310120</v>
          </cell>
          <cell r="BC242">
            <v>5.0999999999999997E-2</v>
          </cell>
          <cell r="BD242">
            <v>2</v>
          </cell>
          <cell r="BE242" t="str">
            <v>M0320030</v>
          </cell>
          <cell r="BF242">
            <v>7.0000000000000001E-3</v>
          </cell>
          <cell r="BG242">
            <v>2</v>
          </cell>
          <cell r="BH242" t="str">
            <v>M0140051</v>
          </cell>
          <cell r="BI242">
            <v>0.01</v>
          </cell>
          <cell r="BJ242">
            <v>5</v>
          </cell>
          <cell r="BK242" t="str">
            <v>M0000000</v>
          </cell>
          <cell r="BL242">
            <v>0</v>
          </cell>
          <cell r="BM242">
            <v>0</v>
          </cell>
          <cell r="BN242" t="str">
            <v>M0000000</v>
          </cell>
          <cell r="BO242">
            <v>0</v>
          </cell>
          <cell r="BP242">
            <v>0</v>
          </cell>
          <cell r="BQ242" t="str">
            <v>M0000000</v>
          </cell>
          <cell r="BR242">
            <v>0</v>
          </cell>
          <cell r="BS242">
            <v>0</v>
          </cell>
          <cell r="BT242" t="str">
            <v>M0000000</v>
          </cell>
          <cell r="BU242">
            <v>0</v>
          </cell>
          <cell r="BV242">
            <v>0</v>
          </cell>
          <cell r="BW242">
            <v>0</v>
          </cell>
          <cell r="BX242" t="str">
            <v>M0000000</v>
          </cell>
          <cell r="BY242">
            <v>0</v>
          </cell>
          <cell r="BZ242">
            <v>0</v>
          </cell>
          <cell r="CA242" t="str">
            <v>M0000000</v>
          </cell>
          <cell r="CB242">
            <v>0</v>
          </cell>
          <cell r="CC242">
            <v>0</v>
          </cell>
          <cell r="CD242" t="str">
            <v>M0000000</v>
          </cell>
          <cell r="CE242">
            <v>0</v>
          </cell>
          <cell r="CF242">
            <v>0</v>
          </cell>
        </row>
        <row r="243">
          <cell r="A243" t="str">
            <v>A005</v>
          </cell>
          <cell r="B243" t="str">
            <v>A-08</v>
          </cell>
          <cell r="C243" t="str">
            <v>Auxiliar Subbase de Suelo Arena Cemento</v>
          </cell>
          <cell r="D243" t="str">
            <v>m3</v>
          </cell>
          <cell r="E243">
            <v>0</v>
          </cell>
          <cell r="F243">
            <v>0</v>
          </cell>
          <cell r="G243">
            <v>1000</v>
          </cell>
          <cell r="H243" t="str">
            <v>E1901051</v>
          </cell>
          <cell r="I243">
            <v>1</v>
          </cell>
          <cell r="J243" t="str">
            <v>E6900002</v>
          </cell>
          <cell r="K243">
            <v>1</v>
          </cell>
          <cell r="L243" t="str">
            <v>E4400046</v>
          </cell>
          <cell r="M243">
            <v>1</v>
          </cell>
          <cell r="N243" t="str">
            <v>E0000000</v>
          </cell>
          <cell r="O243">
            <v>0</v>
          </cell>
          <cell r="P243" t="str">
            <v>E0000000</v>
          </cell>
          <cell r="Q243">
            <v>0</v>
          </cell>
          <cell r="R243" t="str">
            <v>E0000000</v>
          </cell>
          <cell r="S243">
            <v>0</v>
          </cell>
          <cell r="T243" t="str">
            <v>E0000000</v>
          </cell>
          <cell r="U243">
            <v>0</v>
          </cell>
          <cell r="V243" t="str">
            <v>E0000000</v>
          </cell>
          <cell r="W243">
            <v>0</v>
          </cell>
          <cell r="X243" t="str">
            <v>E0000000</v>
          </cell>
          <cell r="Y243">
            <v>0</v>
          </cell>
          <cell r="Z243" t="str">
            <v>E0000000</v>
          </cell>
          <cell r="AA243">
            <v>0</v>
          </cell>
          <cell r="AB243" t="str">
            <v>E0000000</v>
          </cell>
          <cell r="AC243">
            <v>0</v>
          </cell>
          <cell r="AD243" t="str">
            <v>E0000000</v>
          </cell>
          <cell r="AE243">
            <v>0</v>
          </cell>
          <cell r="AF243" t="str">
            <v>E0000000</v>
          </cell>
          <cell r="AG243">
            <v>0</v>
          </cell>
          <cell r="AH243" t="str">
            <v>E0000000</v>
          </cell>
          <cell r="AI243">
            <v>0</v>
          </cell>
          <cell r="AJ243">
            <v>8</v>
          </cell>
          <cell r="AK243">
            <v>80</v>
          </cell>
          <cell r="AL243" t="str">
            <v>M0320010</v>
          </cell>
          <cell r="AM243">
            <v>0.13</v>
          </cell>
          <cell r="AN243">
            <v>30</v>
          </cell>
          <cell r="AO243">
            <v>2</v>
          </cell>
          <cell r="AP243">
            <v>1</v>
          </cell>
          <cell r="AQ243">
            <v>2</v>
          </cell>
          <cell r="AR243">
            <v>10</v>
          </cell>
          <cell r="AS243" t="str">
            <v>M0170444</v>
          </cell>
          <cell r="AT243">
            <v>0.5</v>
          </cell>
          <cell r="AU243">
            <v>0</v>
          </cell>
          <cell r="AV243" t="str">
            <v>M0120030A</v>
          </cell>
          <cell r="AW243">
            <v>0.45</v>
          </cell>
          <cell r="AX243">
            <v>2</v>
          </cell>
          <cell r="AY243" t="str">
            <v>M0130012</v>
          </cell>
          <cell r="AZ243">
            <v>0.12</v>
          </cell>
          <cell r="BA243">
            <v>2</v>
          </cell>
          <cell r="BB243" t="str">
            <v>MAGUA1</v>
          </cell>
          <cell r="BC243">
            <v>0.1</v>
          </cell>
          <cell r="BD243">
            <v>2</v>
          </cell>
          <cell r="BE243" t="str">
            <v>M0000000</v>
          </cell>
          <cell r="BF243">
            <v>0</v>
          </cell>
          <cell r="BG243">
            <v>0</v>
          </cell>
          <cell r="BH243" t="str">
            <v>M0000000</v>
          </cell>
          <cell r="BI243">
            <v>0</v>
          </cell>
          <cell r="BJ243">
            <v>0</v>
          </cell>
          <cell r="BK243" t="str">
            <v>M0000000</v>
          </cell>
          <cell r="BL243">
            <v>0</v>
          </cell>
          <cell r="BM243">
            <v>0</v>
          </cell>
          <cell r="BN243" t="str">
            <v>M0000000</v>
          </cell>
          <cell r="BO243">
            <v>0</v>
          </cell>
          <cell r="BP243">
            <v>0</v>
          </cell>
          <cell r="BQ243" t="str">
            <v>M0000000</v>
          </cell>
          <cell r="BR243">
            <v>0</v>
          </cell>
          <cell r="BS243">
            <v>0</v>
          </cell>
          <cell r="BT243" t="str">
            <v>M0000000</v>
          </cell>
          <cell r="BU243">
            <v>0</v>
          </cell>
          <cell r="BV243">
            <v>0</v>
          </cell>
          <cell r="BW243">
            <v>0</v>
          </cell>
          <cell r="BX243" t="str">
            <v>M0000000</v>
          </cell>
          <cell r="BY243">
            <v>0</v>
          </cell>
          <cell r="BZ243">
            <v>0</v>
          </cell>
          <cell r="CA243" t="str">
            <v>M0000000</v>
          </cell>
          <cell r="CB243">
            <v>0</v>
          </cell>
          <cell r="CC243">
            <v>0</v>
          </cell>
          <cell r="CD243" t="str">
            <v>M0000000</v>
          </cell>
          <cell r="CE243">
            <v>0</v>
          </cell>
          <cell r="CF243">
            <v>0</v>
          </cell>
        </row>
        <row r="244">
          <cell r="A244" t="str">
            <v>A006</v>
          </cell>
          <cell r="B244" t="str">
            <v>A-09</v>
          </cell>
          <cell r="C244" t="str">
            <v>Aux. M. Asfáltica p/ Bacheo Convencional</v>
          </cell>
          <cell r="D244" t="str">
            <v>tn</v>
          </cell>
          <cell r="E244">
            <v>0</v>
          </cell>
          <cell r="F244">
            <v>0</v>
          </cell>
          <cell r="G244">
            <v>300</v>
          </cell>
          <cell r="H244" t="str">
            <v>E5001006</v>
          </cell>
          <cell r="I244">
            <v>1</v>
          </cell>
          <cell r="J244" t="str">
            <v>E1901051</v>
          </cell>
          <cell r="K244">
            <v>1</v>
          </cell>
          <cell r="L244" t="str">
            <v>E4400046</v>
          </cell>
          <cell r="M244">
            <v>1</v>
          </cell>
          <cell r="N244" t="str">
            <v>E99000HM</v>
          </cell>
          <cell r="O244">
            <v>1</v>
          </cell>
          <cell r="P244" t="str">
            <v>E0000000</v>
          </cell>
          <cell r="Q244">
            <v>0</v>
          </cell>
          <cell r="R244" t="str">
            <v>E0000000</v>
          </cell>
          <cell r="S244">
            <v>0</v>
          </cell>
          <cell r="T244" t="str">
            <v>E0000000</v>
          </cell>
          <cell r="U244">
            <v>0</v>
          </cell>
          <cell r="V244" t="str">
            <v>E0000000</v>
          </cell>
          <cell r="W244">
            <v>0</v>
          </cell>
          <cell r="X244" t="str">
            <v>E0000000</v>
          </cell>
          <cell r="Y244">
            <v>0</v>
          </cell>
          <cell r="Z244" t="str">
            <v>E0000000</v>
          </cell>
          <cell r="AA244">
            <v>0</v>
          </cell>
          <cell r="AB244" t="str">
            <v>E0000000</v>
          </cell>
          <cell r="AC244">
            <v>0</v>
          </cell>
          <cell r="AD244" t="str">
            <v>E0000000</v>
          </cell>
          <cell r="AE244">
            <v>0</v>
          </cell>
          <cell r="AF244" t="str">
            <v>E0000000</v>
          </cell>
          <cell r="AG244">
            <v>0</v>
          </cell>
          <cell r="AH244" t="str">
            <v>E0000000</v>
          </cell>
          <cell r="AI244">
            <v>0</v>
          </cell>
          <cell r="AJ244">
            <v>8</v>
          </cell>
          <cell r="AK244">
            <v>80</v>
          </cell>
          <cell r="AL244" t="str">
            <v>M0320010</v>
          </cell>
          <cell r="AM244">
            <v>0.13</v>
          </cell>
          <cell r="AN244">
            <v>30</v>
          </cell>
          <cell r="AO244">
            <v>2</v>
          </cell>
          <cell r="AP244">
            <v>2</v>
          </cell>
          <cell r="AQ244">
            <v>2</v>
          </cell>
          <cell r="AR244">
            <v>10</v>
          </cell>
          <cell r="AS244" t="str">
            <v>M0110040</v>
          </cell>
          <cell r="AT244">
            <v>0.46800000000000003</v>
          </cell>
          <cell r="AU244">
            <v>3</v>
          </cell>
          <cell r="AV244" t="str">
            <v>M0110010</v>
          </cell>
          <cell r="AW244">
            <v>0.48330000000000001</v>
          </cell>
          <cell r="AX244">
            <v>5</v>
          </cell>
          <cell r="AY244" t="str">
            <v>M0120030</v>
          </cell>
          <cell r="AZ244">
            <v>4.1200000000000001E-2</v>
          </cell>
          <cell r="BA244">
            <v>5</v>
          </cell>
          <cell r="BB244" t="str">
            <v>M0310120</v>
          </cell>
          <cell r="BC244">
            <v>4.8000000000000001E-2</v>
          </cell>
          <cell r="BD244">
            <v>2</v>
          </cell>
          <cell r="BE244" t="str">
            <v>M0320030</v>
          </cell>
          <cell r="BF244">
            <v>7.0000000000000001E-3</v>
          </cell>
          <cell r="BG244">
            <v>2</v>
          </cell>
          <cell r="BH244" t="str">
            <v>M0000000</v>
          </cell>
          <cell r="BI244">
            <v>0</v>
          </cell>
          <cell r="BJ244">
            <v>0</v>
          </cell>
          <cell r="BK244" t="str">
            <v>M0000000</v>
          </cell>
          <cell r="BL244">
            <v>0</v>
          </cell>
          <cell r="BM244">
            <v>0</v>
          </cell>
          <cell r="BN244" t="str">
            <v>M0000000</v>
          </cell>
          <cell r="BO244">
            <v>0</v>
          </cell>
          <cell r="BP244">
            <v>0</v>
          </cell>
          <cell r="BQ244" t="str">
            <v>M0000000</v>
          </cell>
          <cell r="BR244">
            <v>0</v>
          </cell>
          <cell r="BS244">
            <v>0</v>
          </cell>
          <cell r="BT244" t="str">
            <v>M0000000</v>
          </cell>
          <cell r="BU244">
            <v>0</v>
          </cell>
          <cell r="BV244">
            <v>0</v>
          </cell>
          <cell r="BW244">
            <v>0</v>
          </cell>
          <cell r="BX244" t="str">
            <v>M0000000</v>
          </cell>
          <cell r="BY244">
            <v>0</v>
          </cell>
          <cell r="BZ244">
            <v>0</v>
          </cell>
          <cell r="CA244" t="str">
            <v>M0000000</v>
          </cell>
          <cell r="CB244">
            <v>0</v>
          </cell>
          <cell r="CC244">
            <v>0</v>
          </cell>
          <cell r="CD244" t="str">
            <v>M0000000</v>
          </cell>
          <cell r="CE244">
            <v>0</v>
          </cell>
          <cell r="CF244">
            <v>0</v>
          </cell>
        </row>
        <row r="245">
          <cell r="A245" t="str">
            <v>A007</v>
          </cell>
          <cell r="B245" t="str">
            <v>A-10</v>
          </cell>
          <cell r="C245" t="str">
            <v>Auxiliar Hormigón Elaborado H-30</v>
          </cell>
          <cell r="D245" t="str">
            <v>m3</v>
          </cell>
          <cell r="E245">
            <v>0</v>
          </cell>
          <cell r="F245">
            <v>0</v>
          </cell>
          <cell r="G245">
            <v>100</v>
          </cell>
          <cell r="H245" t="str">
            <v>E9990000</v>
          </cell>
          <cell r="I245">
            <v>1</v>
          </cell>
          <cell r="J245" t="str">
            <v>E1901051</v>
          </cell>
          <cell r="K245">
            <v>1</v>
          </cell>
          <cell r="L245" t="str">
            <v>E4400046</v>
          </cell>
          <cell r="M245">
            <v>1</v>
          </cell>
          <cell r="N245" t="str">
            <v>E9990010</v>
          </cell>
          <cell r="O245">
            <v>4</v>
          </cell>
          <cell r="P245" t="str">
            <v>E0000000</v>
          </cell>
          <cell r="Q245">
            <v>0</v>
          </cell>
          <cell r="R245" t="str">
            <v>E0000000</v>
          </cell>
          <cell r="S245">
            <v>0</v>
          </cell>
          <cell r="T245" t="str">
            <v>E0000000</v>
          </cell>
          <cell r="U245">
            <v>0</v>
          </cell>
          <cell r="V245" t="str">
            <v>E0000000</v>
          </cell>
          <cell r="W245">
            <v>0</v>
          </cell>
          <cell r="X245" t="str">
            <v>E0000000</v>
          </cell>
          <cell r="Y245">
            <v>0</v>
          </cell>
          <cell r="Z245" t="str">
            <v>E0000000</v>
          </cell>
          <cell r="AA245">
            <v>0</v>
          </cell>
          <cell r="AB245" t="str">
            <v>E0000000</v>
          </cell>
          <cell r="AC245">
            <v>0</v>
          </cell>
          <cell r="AD245" t="str">
            <v>E0000000</v>
          </cell>
          <cell r="AE245">
            <v>0</v>
          </cell>
          <cell r="AF245" t="str">
            <v>E0000000</v>
          </cell>
          <cell r="AG245">
            <v>0</v>
          </cell>
          <cell r="AH245" t="str">
            <v>E0000000</v>
          </cell>
          <cell r="AI245">
            <v>0</v>
          </cell>
          <cell r="AJ245">
            <v>8</v>
          </cell>
          <cell r="AK245">
            <v>80</v>
          </cell>
          <cell r="AL245" t="str">
            <v>M0320010</v>
          </cell>
          <cell r="AM245">
            <v>0.13</v>
          </cell>
          <cell r="AN245">
            <v>30</v>
          </cell>
          <cell r="AO245">
            <v>1</v>
          </cell>
          <cell r="AP245">
            <v>2</v>
          </cell>
          <cell r="AQ245">
            <v>2</v>
          </cell>
          <cell r="AR245">
            <v>10</v>
          </cell>
          <cell r="AS245" t="str">
            <v>M0130012</v>
          </cell>
          <cell r="AT245">
            <v>0.35</v>
          </cell>
          <cell r="AU245">
            <v>2</v>
          </cell>
          <cell r="AV245" t="str">
            <v>MAGUA2</v>
          </cell>
          <cell r="AW245">
            <v>0.157</v>
          </cell>
          <cell r="AX245">
            <v>2</v>
          </cell>
          <cell r="AY245" t="str">
            <v>M0120030A</v>
          </cell>
          <cell r="AZ245">
            <v>0.52059999999999995</v>
          </cell>
          <cell r="BA245">
            <v>5</v>
          </cell>
          <cell r="BB245" t="str">
            <v>M0110040</v>
          </cell>
          <cell r="BC245">
            <v>0.65</v>
          </cell>
          <cell r="BD245">
            <v>2</v>
          </cell>
          <cell r="BE245" t="str">
            <v>M0110070A</v>
          </cell>
          <cell r="BF245">
            <v>0.435</v>
          </cell>
          <cell r="BG245">
            <v>2</v>
          </cell>
          <cell r="BH245" t="str">
            <v>M0410110</v>
          </cell>
          <cell r="BI245">
            <v>1.52</v>
          </cell>
          <cell r="BJ245">
            <v>2</v>
          </cell>
          <cell r="BK245" t="str">
            <v>M0000000</v>
          </cell>
          <cell r="BL245">
            <v>0</v>
          </cell>
          <cell r="BM245">
            <v>0</v>
          </cell>
          <cell r="BN245" t="str">
            <v>M0000000</v>
          </cell>
          <cell r="BO245">
            <v>0</v>
          </cell>
          <cell r="BP245">
            <v>0</v>
          </cell>
          <cell r="BQ245" t="str">
            <v>M0000000</v>
          </cell>
          <cell r="BR245">
            <v>0</v>
          </cell>
          <cell r="BS245">
            <v>0</v>
          </cell>
          <cell r="BT245" t="str">
            <v>M0000000</v>
          </cell>
          <cell r="BU245">
            <v>0</v>
          </cell>
          <cell r="BV245">
            <v>0</v>
          </cell>
          <cell r="BW245">
            <v>0</v>
          </cell>
          <cell r="BX245" t="str">
            <v>M0000000</v>
          </cell>
          <cell r="BY245">
            <v>0</v>
          </cell>
          <cell r="BZ245">
            <v>0</v>
          </cell>
          <cell r="CA245" t="str">
            <v>M0000000</v>
          </cell>
          <cell r="CB245">
            <v>0</v>
          </cell>
          <cell r="CC245">
            <v>0</v>
          </cell>
          <cell r="CD245" t="str">
            <v>M0000000</v>
          </cell>
          <cell r="CE245">
            <v>0</v>
          </cell>
          <cell r="CF245">
            <v>0</v>
          </cell>
        </row>
        <row r="246">
          <cell r="A246" t="str">
            <v>A008</v>
          </cell>
          <cell r="B246" t="str">
            <v>A-11</v>
          </cell>
          <cell r="C246" t="str">
            <v>Auxiliar Hormigón Elaborado H-13 Hormigón Tipo D</v>
          </cell>
          <cell r="D246" t="str">
            <v>m3</v>
          </cell>
          <cell r="E246" t="e">
            <v>#N/A</v>
          </cell>
          <cell r="F246">
            <v>0</v>
          </cell>
          <cell r="G246">
            <v>100</v>
          </cell>
          <cell r="H246" t="str">
            <v>E6900022</v>
          </cell>
          <cell r="I246">
            <v>1</v>
          </cell>
          <cell r="J246" t="str">
            <v>E1901051</v>
          </cell>
          <cell r="K246">
            <v>1</v>
          </cell>
          <cell r="L246" t="str">
            <v>E4400013</v>
          </cell>
          <cell r="M246">
            <v>1</v>
          </cell>
          <cell r="N246" t="str">
            <v>E9990010</v>
          </cell>
          <cell r="O246">
            <v>1</v>
          </cell>
          <cell r="P246" t="str">
            <v>E0000000</v>
          </cell>
          <cell r="Q246">
            <v>0</v>
          </cell>
          <cell r="R246" t="str">
            <v>E0000000</v>
          </cell>
          <cell r="S246">
            <v>0</v>
          </cell>
          <cell r="T246" t="str">
            <v>E0000000</v>
          </cell>
          <cell r="U246">
            <v>0</v>
          </cell>
          <cell r="V246" t="str">
            <v>E0000000</v>
          </cell>
          <cell r="W246">
            <v>0</v>
          </cell>
          <cell r="X246" t="str">
            <v>E0000000</v>
          </cell>
          <cell r="Y246">
            <v>0</v>
          </cell>
          <cell r="Z246" t="str">
            <v>E0000000</v>
          </cell>
          <cell r="AA246">
            <v>0</v>
          </cell>
          <cell r="AB246" t="str">
            <v>E0000000</v>
          </cell>
          <cell r="AC246">
            <v>0</v>
          </cell>
          <cell r="AD246" t="str">
            <v>E0000000</v>
          </cell>
          <cell r="AE246">
            <v>0</v>
          </cell>
          <cell r="AF246" t="str">
            <v>E0000000</v>
          </cell>
          <cell r="AG246">
            <v>0</v>
          </cell>
          <cell r="AH246" t="str">
            <v>E0000000</v>
          </cell>
          <cell r="AI246">
            <v>0</v>
          </cell>
          <cell r="AJ246">
            <v>8</v>
          </cell>
          <cell r="AK246">
            <v>80</v>
          </cell>
          <cell r="AL246" t="str">
            <v>M0320010</v>
          </cell>
          <cell r="AM246">
            <v>0.13</v>
          </cell>
          <cell r="AN246">
            <v>30</v>
          </cell>
          <cell r="AO246">
            <v>1</v>
          </cell>
          <cell r="AP246">
            <v>2</v>
          </cell>
          <cell r="AQ246">
            <v>2</v>
          </cell>
          <cell r="AR246">
            <v>10</v>
          </cell>
          <cell r="AS246" t="str">
            <v>M0130012</v>
          </cell>
          <cell r="AT246">
            <v>0.22</v>
          </cell>
          <cell r="AU246">
            <v>2</v>
          </cell>
          <cell r="AV246" t="str">
            <v>MAGUA2</v>
          </cell>
          <cell r="AW246">
            <v>0.155</v>
          </cell>
          <cell r="AX246">
            <v>2</v>
          </cell>
          <cell r="AY246" t="str">
            <v>M0120030A</v>
          </cell>
          <cell r="AZ246">
            <v>0.60289999999999999</v>
          </cell>
          <cell r="BA246">
            <v>2</v>
          </cell>
          <cell r="BB246" t="str">
            <v>M0110040</v>
          </cell>
          <cell r="BC246">
            <v>0.65500000000000003</v>
          </cell>
          <cell r="BD246">
            <v>2</v>
          </cell>
          <cell r="BE246" t="str">
            <v>M0110070A</v>
          </cell>
          <cell r="BF246">
            <v>0.43</v>
          </cell>
          <cell r="BG246">
            <v>2</v>
          </cell>
          <cell r="BH246" t="str">
            <v>M0410110</v>
          </cell>
          <cell r="BI246">
            <v>0.99</v>
          </cell>
          <cell r="BJ246">
            <v>2</v>
          </cell>
          <cell r="BK246" t="str">
            <v>M0000000</v>
          </cell>
          <cell r="BL246">
            <v>0</v>
          </cell>
          <cell r="BM246">
            <v>0</v>
          </cell>
          <cell r="BN246" t="str">
            <v>M0000000</v>
          </cell>
          <cell r="BO246">
            <v>0</v>
          </cell>
          <cell r="BP246">
            <v>0</v>
          </cell>
          <cell r="BQ246" t="str">
            <v>M0000000</v>
          </cell>
          <cell r="BR246">
            <v>0</v>
          </cell>
          <cell r="BS246">
            <v>0</v>
          </cell>
          <cell r="BT246" t="str">
            <v>M0000000</v>
          </cell>
          <cell r="BU246">
            <v>0</v>
          </cell>
          <cell r="BV246">
            <v>0</v>
          </cell>
          <cell r="BW246">
            <v>0</v>
          </cell>
          <cell r="BX246" t="str">
            <v>M0000000</v>
          </cell>
          <cell r="BY246">
            <v>0</v>
          </cell>
          <cell r="BZ246">
            <v>0</v>
          </cell>
          <cell r="CA246" t="str">
            <v>M0000000</v>
          </cell>
          <cell r="CB246">
            <v>0</v>
          </cell>
          <cell r="CC246">
            <v>0</v>
          </cell>
          <cell r="CD246" t="str">
            <v>M0000000</v>
          </cell>
          <cell r="CE246">
            <v>0</v>
          </cell>
          <cell r="CF246">
            <v>0</v>
          </cell>
        </row>
        <row r="247">
          <cell r="A247" t="str">
            <v>a011</v>
          </cell>
          <cell r="B247" t="str">
            <v>A-12</v>
          </cell>
          <cell r="C247" t="str">
            <v>Auxiliar Hormigón Elaborado H-21 Hormigón Tipo B</v>
          </cell>
          <cell r="D247" t="str">
            <v>m3</v>
          </cell>
          <cell r="E247" t="e">
            <v>#N/A</v>
          </cell>
          <cell r="F247">
            <v>0</v>
          </cell>
          <cell r="G247">
            <v>100</v>
          </cell>
          <cell r="H247" t="str">
            <v>E6900022</v>
          </cell>
          <cell r="I247">
            <v>1</v>
          </cell>
          <cell r="J247" t="str">
            <v>E1901051</v>
          </cell>
          <cell r="K247">
            <v>1</v>
          </cell>
          <cell r="L247" t="str">
            <v>E4400013</v>
          </cell>
          <cell r="M247">
            <v>1</v>
          </cell>
          <cell r="N247" t="str">
            <v>E9990010</v>
          </cell>
          <cell r="O247">
            <v>1</v>
          </cell>
          <cell r="P247" t="str">
            <v>E0000000</v>
          </cell>
          <cell r="Q247">
            <v>0</v>
          </cell>
          <cell r="R247" t="str">
            <v>E0000000</v>
          </cell>
          <cell r="S247">
            <v>0</v>
          </cell>
          <cell r="T247" t="str">
            <v>E0000000</v>
          </cell>
          <cell r="U247">
            <v>0</v>
          </cell>
          <cell r="V247" t="str">
            <v>E0000000</v>
          </cell>
          <cell r="W247">
            <v>0</v>
          </cell>
          <cell r="X247" t="str">
            <v>E0000000</v>
          </cell>
          <cell r="Y247">
            <v>0</v>
          </cell>
          <cell r="Z247" t="str">
            <v>E0000000</v>
          </cell>
          <cell r="AA247">
            <v>0</v>
          </cell>
          <cell r="AB247" t="str">
            <v>E0000000</v>
          </cell>
          <cell r="AC247">
            <v>0</v>
          </cell>
          <cell r="AD247" t="str">
            <v>E0000000</v>
          </cell>
          <cell r="AE247">
            <v>0</v>
          </cell>
          <cell r="AF247" t="str">
            <v>E0000000</v>
          </cell>
          <cell r="AG247">
            <v>0</v>
          </cell>
          <cell r="AH247" t="str">
            <v>E0000000</v>
          </cell>
          <cell r="AI247">
            <v>0</v>
          </cell>
          <cell r="AJ247">
            <v>8</v>
          </cell>
          <cell r="AK247">
            <v>80</v>
          </cell>
          <cell r="AL247" t="str">
            <v>M0320010</v>
          </cell>
          <cell r="AM247">
            <v>0.13</v>
          </cell>
          <cell r="AN247">
            <v>30</v>
          </cell>
          <cell r="AO247">
            <v>1</v>
          </cell>
          <cell r="AP247">
            <v>2</v>
          </cell>
          <cell r="AQ247">
            <v>2</v>
          </cell>
          <cell r="AR247">
            <v>10</v>
          </cell>
          <cell r="AS247" t="str">
            <v>M0130012</v>
          </cell>
          <cell r="AT247">
            <v>0.31</v>
          </cell>
          <cell r="AU247">
            <v>2</v>
          </cell>
          <cell r="AV247" t="str">
            <v>MAGUA2</v>
          </cell>
          <cell r="AW247">
            <v>0.157</v>
          </cell>
          <cell r="AX247">
            <v>2</v>
          </cell>
          <cell r="AY247" t="str">
            <v>M0120030A</v>
          </cell>
          <cell r="AZ247">
            <v>0.55589999999999995</v>
          </cell>
          <cell r="BA247">
            <v>2</v>
          </cell>
          <cell r="BB247" t="str">
            <v>M0110040</v>
          </cell>
          <cell r="BC247">
            <v>0.65500000000000003</v>
          </cell>
          <cell r="BD247">
            <v>2</v>
          </cell>
          <cell r="BE247" t="str">
            <v>M0110070A</v>
          </cell>
          <cell r="BF247">
            <v>0.43</v>
          </cell>
          <cell r="BG247">
            <v>2</v>
          </cell>
          <cell r="BH247" t="str">
            <v>M0410110</v>
          </cell>
          <cell r="BI247">
            <v>1.24</v>
          </cell>
          <cell r="BJ247">
            <v>2</v>
          </cell>
          <cell r="BK247" t="str">
            <v>M0000000</v>
          </cell>
          <cell r="BL247">
            <v>0</v>
          </cell>
          <cell r="BM247">
            <v>0</v>
          </cell>
          <cell r="BN247" t="str">
            <v>M0000000</v>
          </cell>
          <cell r="BO247">
            <v>0</v>
          </cell>
          <cell r="BP247">
            <v>0</v>
          </cell>
          <cell r="BQ247" t="str">
            <v>M0000000</v>
          </cell>
          <cell r="BR247">
            <v>0</v>
          </cell>
          <cell r="BS247">
            <v>0</v>
          </cell>
          <cell r="BT247" t="str">
            <v>M0000000</v>
          </cell>
          <cell r="BU247">
            <v>0</v>
          </cell>
          <cell r="BV247">
            <v>0</v>
          </cell>
          <cell r="BW247">
            <v>0</v>
          </cell>
          <cell r="BX247" t="str">
            <v>M0000000</v>
          </cell>
          <cell r="BY247">
            <v>0</v>
          </cell>
          <cell r="BZ247">
            <v>0</v>
          </cell>
          <cell r="CA247" t="str">
            <v>M0000000</v>
          </cell>
          <cell r="CB247">
            <v>0</v>
          </cell>
          <cell r="CC247">
            <v>0</v>
          </cell>
          <cell r="CD247" t="str">
            <v>M0000000</v>
          </cell>
          <cell r="CE247">
            <v>0</v>
          </cell>
          <cell r="CF247">
            <v>0</v>
          </cell>
        </row>
        <row r="248">
          <cell r="A248" t="str">
            <v>A010</v>
          </cell>
          <cell r="B248" t="str">
            <v>A-13</v>
          </cell>
          <cell r="C248" t="str">
            <v>Auxiliar Hormigón Elaborado H-17 Hormigón Tipo C</v>
          </cell>
          <cell r="D248" t="str">
            <v>m3</v>
          </cell>
          <cell r="E248">
            <v>0</v>
          </cell>
          <cell r="F248">
            <v>0</v>
          </cell>
          <cell r="G248">
            <v>100</v>
          </cell>
          <cell r="H248" t="str">
            <v>E6900022</v>
          </cell>
          <cell r="I248">
            <v>1</v>
          </cell>
          <cell r="J248" t="str">
            <v>E1901051</v>
          </cell>
          <cell r="K248">
            <v>1</v>
          </cell>
          <cell r="L248" t="str">
            <v>E4400013</v>
          </cell>
          <cell r="M248">
            <v>1</v>
          </cell>
          <cell r="N248" t="str">
            <v>E9990010</v>
          </cell>
          <cell r="O248">
            <v>1</v>
          </cell>
          <cell r="P248" t="str">
            <v>E0000000</v>
          </cell>
          <cell r="Q248">
            <v>0</v>
          </cell>
          <cell r="R248" t="str">
            <v>E0000000</v>
          </cell>
          <cell r="S248">
            <v>0</v>
          </cell>
          <cell r="T248" t="str">
            <v>E0000000</v>
          </cell>
          <cell r="U248">
            <v>0</v>
          </cell>
          <cell r="V248" t="str">
            <v>E0000000</v>
          </cell>
          <cell r="W248">
            <v>0</v>
          </cell>
          <cell r="X248" t="str">
            <v>E0000000</v>
          </cell>
          <cell r="Y248">
            <v>0</v>
          </cell>
          <cell r="Z248" t="str">
            <v>E0000000</v>
          </cell>
          <cell r="AA248">
            <v>0</v>
          </cell>
          <cell r="AB248" t="str">
            <v>E0000000</v>
          </cell>
          <cell r="AC248">
            <v>0</v>
          </cell>
          <cell r="AD248" t="str">
            <v>E0000000</v>
          </cell>
          <cell r="AE248">
            <v>0</v>
          </cell>
          <cell r="AF248" t="str">
            <v>E0000000</v>
          </cell>
          <cell r="AG248">
            <v>0</v>
          </cell>
          <cell r="AH248" t="str">
            <v>E0000000</v>
          </cell>
          <cell r="AI248">
            <v>0</v>
          </cell>
          <cell r="AJ248">
            <v>8</v>
          </cell>
          <cell r="AK248">
            <v>80</v>
          </cell>
          <cell r="AL248" t="str">
            <v>M0320010</v>
          </cell>
          <cell r="AM248">
            <v>0.13</v>
          </cell>
          <cell r="AN248">
            <v>30</v>
          </cell>
          <cell r="AO248">
            <v>1</v>
          </cell>
          <cell r="AP248">
            <v>2</v>
          </cell>
          <cell r="AQ248">
            <v>2</v>
          </cell>
          <cell r="AR248">
            <v>10</v>
          </cell>
          <cell r="AS248" t="str">
            <v>M0130012</v>
          </cell>
          <cell r="AT248">
            <v>0.27500000000000002</v>
          </cell>
          <cell r="AU248">
            <v>2</v>
          </cell>
          <cell r="AV248" t="str">
            <v>MAGUA2</v>
          </cell>
          <cell r="AW248">
            <v>0.155</v>
          </cell>
          <cell r="AX248">
            <v>2</v>
          </cell>
          <cell r="AY248" t="str">
            <v>M0120030A</v>
          </cell>
          <cell r="AZ248">
            <v>0.57650000000000001</v>
          </cell>
          <cell r="BA248">
            <v>2</v>
          </cell>
          <cell r="BB248" t="str">
            <v>M0110040</v>
          </cell>
          <cell r="BC248">
            <v>0.65500000000000003</v>
          </cell>
          <cell r="BD248">
            <v>2</v>
          </cell>
          <cell r="BE248" t="str">
            <v>M0110070A</v>
          </cell>
          <cell r="BF248">
            <v>0.43</v>
          </cell>
          <cell r="BG248">
            <v>2</v>
          </cell>
          <cell r="BH248" t="str">
            <v>M0410110</v>
          </cell>
          <cell r="BI248">
            <v>1.238</v>
          </cell>
          <cell r="BJ248">
            <v>2</v>
          </cell>
          <cell r="BK248" t="str">
            <v>M0000000</v>
          </cell>
          <cell r="BL248">
            <v>0</v>
          </cell>
          <cell r="BM248">
            <v>0</v>
          </cell>
          <cell r="BN248" t="str">
            <v>M0000000</v>
          </cell>
          <cell r="BO248">
            <v>0</v>
          </cell>
          <cell r="BP248">
            <v>0</v>
          </cell>
          <cell r="BQ248" t="str">
            <v>M0000000</v>
          </cell>
          <cell r="BR248">
            <v>0</v>
          </cell>
          <cell r="BS248">
            <v>0</v>
          </cell>
          <cell r="BT248" t="str">
            <v>M0000000</v>
          </cell>
          <cell r="BU248">
            <v>0</v>
          </cell>
          <cell r="BV248">
            <v>0</v>
          </cell>
          <cell r="BW248">
            <v>0</v>
          </cell>
          <cell r="BX248" t="str">
            <v>M0000000</v>
          </cell>
          <cell r="BY248">
            <v>0</v>
          </cell>
          <cell r="BZ248">
            <v>0</v>
          </cell>
          <cell r="CA248" t="str">
            <v>M0000000</v>
          </cell>
          <cell r="CB248">
            <v>0</v>
          </cell>
          <cell r="CC248">
            <v>0</v>
          </cell>
          <cell r="CD248" t="str">
            <v>M0000000</v>
          </cell>
          <cell r="CE248">
            <v>0</v>
          </cell>
          <cell r="CF248">
            <v>0</v>
          </cell>
        </row>
        <row r="249">
          <cell r="A249">
            <v>0</v>
          </cell>
          <cell r="B249" t="str">
            <v>A-14</v>
          </cell>
          <cell r="C249" t="str">
            <v>Auxiliar Hormigón Elaborado H-25 Hormigón Tipo A</v>
          </cell>
          <cell r="D249" t="str">
            <v>m3</v>
          </cell>
          <cell r="E249">
            <v>0</v>
          </cell>
          <cell r="F249">
            <v>0</v>
          </cell>
          <cell r="G249">
            <v>100</v>
          </cell>
          <cell r="H249" t="str">
            <v>E6900022</v>
          </cell>
          <cell r="I249">
            <v>1</v>
          </cell>
          <cell r="J249" t="str">
            <v>E1901051</v>
          </cell>
          <cell r="K249">
            <v>1</v>
          </cell>
          <cell r="L249" t="str">
            <v>E4400013</v>
          </cell>
          <cell r="M249">
            <v>1</v>
          </cell>
          <cell r="N249" t="str">
            <v>E9990010</v>
          </cell>
          <cell r="O249">
            <v>1</v>
          </cell>
          <cell r="P249" t="str">
            <v>E0000000</v>
          </cell>
          <cell r="Q249">
            <v>0</v>
          </cell>
          <cell r="R249" t="str">
            <v>E0000000</v>
          </cell>
          <cell r="S249">
            <v>0</v>
          </cell>
          <cell r="T249" t="str">
            <v>E0000000</v>
          </cell>
          <cell r="U249">
            <v>0</v>
          </cell>
          <cell r="V249" t="str">
            <v>E0000000</v>
          </cell>
          <cell r="W249">
            <v>0</v>
          </cell>
          <cell r="X249" t="str">
            <v>E0000000</v>
          </cell>
          <cell r="Y249">
            <v>0</v>
          </cell>
          <cell r="Z249" t="str">
            <v>E0000000</v>
          </cell>
          <cell r="AA249">
            <v>0</v>
          </cell>
          <cell r="AB249" t="str">
            <v>E0000000</v>
          </cell>
          <cell r="AC249">
            <v>0</v>
          </cell>
          <cell r="AD249" t="str">
            <v>E0000000</v>
          </cell>
          <cell r="AE249">
            <v>0</v>
          </cell>
          <cell r="AF249" t="str">
            <v>E0000000</v>
          </cell>
          <cell r="AG249">
            <v>0</v>
          </cell>
          <cell r="AH249" t="str">
            <v>E0000000</v>
          </cell>
          <cell r="AI249">
            <v>0</v>
          </cell>
          <cell r="AJ249">
            <v>8</v>
          </cell>
          <cell r="AK249">
            <v>80</v>
          </cell>
          <cell r="AL249" t="str">
            <v>M0320010</v>
          </cell>
          <cell r="AM249">
            <v>0.13</v>
          </cell>
          <cell r="AN249">
            <v>30</v>
          </cell>
          <cell r="AO249">
            <v>1</v>
          </cell>
          <cell r="AP249">
            <v>2</v>
          </cell>
          <cell r="AQ249">
            <v>2</v>
          </cell>
          <cell r="AR249">
            <v>10</v>
          </cell>
          <cell r="AS249" t="str">
            <v>M0130012</v>
          </cell>
          <cell r="AT249">
            <v>0.4</v>
          </cell>
          <cell r="AU249">
            <v>2</v>
          </cell>
          <cell r="AV249" t="str">
            <v>MAGUA2</v>
          </cell>
          <cell r="AW249">
            <v>0.127</v>
          </cell>
          <cell r="AX249">
            <v>2</v>
          </cell>
          <cell r="AY249" t="str">
            <v>M0120030A</v>
          </cell>
          <cell r="AZ249">
            <v>0.5665</v>
          </cell>
          <cell r="BA249">
            <v>2</v>
          </cell>
          <cell r="BB249" t="str">
            <v>M0110040</v>
          </cell>
          <cell r="BC249">
            <v>0.98</v>
          </cell>
          <cell r="BD249">
            <v>2</v>
          </cell>
          <cell r="BE249" t="str">
            <v>M0000000</v>
          </cell>
          <cell r="BF249">
            <v>0</v>
          </cell>
          <cell r="BG249">
            <v>0</v>
          </cell>
          <cell r="BH249" t="str">
            <v>M0000000</v>
          </cell>
          <cell r="BI249">
            <v>0</v>
          </cell>
          <cell r="BJ249">
            <v>0</v>
          </cell>
          <cell r="BK249" t="str">
            <v>M0000000</v>
          </cell>
          <cell r="BL249">
            <v>0</v>
          </cell>
          <cell r="BM249">
            <v>0</v>
          </cell>
          <cell r="BN249" t="str">
            <v>M0000000</v>
          </cell>
          <cell r="BO249">
            <v>0</v>
          </cell>
          <cell r="BP249">
            <v>0</v>
          </cell>
          <cell r="BQ249" t="str">
            <v>M0000000</v>
          </cell>
          <cell r="BR249">
            <v>0</v>
          </cell>
          <cell r="BS249">
            <v>0</v>
          </cell>
          <cell r="BT249" t="str">
            <v>M0000000</v>
          </cell>
          <cell r="BU249">
            <v>0</v>
          </cell>
          <cell r="BV249">
            <v>0</v>
          </cell>
          <cell r="BW249">
            <v>0</v>
          </cell>
          <cell r="BX249" t="str">
            <v>M0000000</v>
          </cell>
          <cell r="BY249">
            <v>0</v>
          </cell>
          <cell r="BZ249">
            <v>0</v>
          </cell>
          <cell r="CA249" t="str">
            <v>M0000000</v>
          </cell>
          <cell r="CB249">
            <v>0</v>
          </cell>
          <cell r="CC249">
            <v>0</v>
          </cell>
          <cell r="CD249" t="str">
            <v>M0000000</v>
          </cell>
          <cell r="CE249">
            <v>0</v>
          </cell>
          <cell r="CF249">
            <v>0</v>
          </cell>
        </row>
        <row r="250">
          <cell r="A250" t="str">
            <v>A012</v>
          </cell>
          <cell r="B250" t="str">
            <v>A-15</v>
          </cell>
          <cell r="C250" t="str">
            <v>Auxiliar Hormigón Elaborado H-08 Hormigón Tipo E</v>
          </cell>
          <cell r="D250" t="str">
            <v>m3</v>
          </cell>
          <cell r="E250">
            <v>0</v>
          </cell>
          <cell r="F250">
            <v>0</v>
          </cell>
          <cell r="G250">
            <v>100</v>
          </cell>
          <cell r="H250" t="str">
            <v>E6900022</v>
          </cell>
          <cell r="I250">
            <v>1</v>
          </cell>
          <cell r="J250" t="str">
            <v>E1901051</v>
          </cell>
          <cell r="K250">
            <v>1</v>
          </cell>
          <cell r="L250" t="str">
            <v>E4400013</v>
          </cell>
          <cell r="M250">
            <v>1</v>
          </cell>
          <cell r="N250" t="str">
            <v>E9990010</v>
          </cell>
          <cell r="O250">
            <v>1</v>
          </cell>
          <cell r="P250" t="str">
            <v>E0000000</v>
          </cell>
          <cell r="Q250">
            <v>0</v>
          </cell>
          <cell r="R250" t="str">
            <v>E0000000</v>
          </cell>
          <cell r="S250">
            <v>0</v>
          </cell>
          <cell r="T250" t="str">
            <v>E0000000</v>
          </cell>
          <cell r="U250">
            <v>0</v>
          </cell>
          <cell r="V250" t="str">
            <v>E0000000</v>
          </cell>
          <cell r="W250">
            <v>0</v>
          </cell>
          <cell r="X250" t="str">
            <v>E0000000</v>
          </cell>
          <cell r="Y250">
            <v>0</v>
          </cell>
          <cell r="Z250" t="str">
            <v>E0000000</v>
          </cell>
          <cell r="AA250">
            <v>0</v>
          </cell>
          <cell r="AB250" t="str">
            <v>E0000000</v>
          </cell>
          <cell r="AC250">
            <v>0</v>
          </cell>
          <cell r="AD250" t="str">
            <v>E0000000</v>
          </cell>
          <cell r="AE250">
            <v>0</v>
          </cell>
          <cell r="AF250" t="str">
            <v>E0000000</v>
          </cell>
          <cell r="AG250">
            <v>0</v>
          </cell>
          <cell r="AH250" t="str">
            <v>E0000000</v>
          </cell>
          <cell r="AI250">
            <v>0</v>
          </cell>
          <cell r="AJ250">
            <v>8</v>
          </cell>
          <cell r="AK250">
            <v>80</v>
          </cell>
          <cell r="AL250" t="str">
            <v>M0320010</v>
          </cell>
          <cell r="AM250">
            <v>0.13</v>
          </cell>
          <cell r="AN250">
            <v>30</v>
          </cell>
          <cell r="AO250">
            <v>1</v>
          </cell>
          <cell r="AP250">
            <v>2</v>
          </cell>
          <cell r="AQ250">
            <v>2</v>
          </cell>
          <cell r="AR250">
            <v>10</v>
          </cell>
          <cell r="AS250" t="str">
            <v>M0130012</v>
          </cell>
          <cell r="AT250">
            <v>0.19</v>
          </cell>
          <cell r="AU250">
            <v>2</v>
          </cell>
          <cell r="AV250" t="str">
            <v>MAGUA2</v>
          </cell>
          <cell r="AW250">
            <v>0.155</v>
          </cell>
          <cell r="AX250">
            <v>2</v>
          </cell>
          <cell r="AY250" t="str">
            <v>M0120030A</v>
          </cell>
          <cell r="AZ250">
            <v>0.61470000000000002</v>
          </cell>
          <cell r="BA250">
            <v>2</v>
          </cell>
          <cell r="BB250" t="str">
            <v>M0110040</v>
          </cell>
          <cell r="BC250">
            <v>0.65500000000000003</v>
          </cell>
          <cell r="BD250">
            <v>2</v>
          </cell>
          <cell r="BE250" t="str">
            <v>M0110070A</v>
          </cell>
          <cell r="BF250">
            <v>0.43</v>
          </cell>
          <cell r="BG250">
            <v>2</v>
          </cell>
          <cell r="BH250" t="str">
            <v>M0410110</v>
          </cell>
          <cell r="BI250">
            <v>7.5999999999999998E-2</v>
          </cell>
          <cell r="BJ250">
            <v>2</v>
          </cell>
          <cell r="BK250" t="str">
            <v>M0000000</v>
          </cell>
          <cell r="BL250">
            <v>0</v>
          </cell>
          <cell r="BM250">
            <v>0</v>
          </cell>
          <cell r="BN250" t="str">
            <v>M0000000</v>
          </cell>
          <cell r="BO250">
            <v>0</v>
          </cell>
          <cell r="BP250">
            <v>0</v>
          </cell>
          <cell r="BQ250" t="str">
            <v>M0000000</v>
          </cell>
          <cell r="BR250">
            <v>0</v>
          </cell>
          <cell r="BS250">
            <v>0</v>
          </cell>
          <cell r="BT250" t="str">
            <v>M0000000</v>
          </cell>
          <cell r="BU250">
            <v>0</v>
          </cell>
          <cell r="BV250">
            <v>0</v>
          </cell>
          <cell r="BW250">
            <v>0</v>
          </cell>
          <cell r="BX250" t="str">
            <v>M0000000</v>
          </cell>
          <cell r="BY250">
            <v>0</v>
          </cell>
          <cell r="BZ250">
            <v>0</v>
          </cell>
          <cell r="CA250" t="str">
            <v>M0000000</v>
          </cell>
          <cell r="CB250">
            <v>0</v>
          </cell>
          <cell r="CC250">
            <v>0</v>
          </cell>
          <cell r="CD250" t="str">
            <v>M0000000</v>
          </cell>
          <cell r="CE250">
            <v>0</v>
          </cell>
          <cell r="CF250">
            <v>0</v>
          </cell>
        </row>
        <row r="251">
          <cell r="A251" t="str">
            <v>A013</v>
          </cell>
          <cell r="B251" t="str">
            <v>A-16</v>
          </cell>
          <cell r="C251" t="str">
            <v>Auxiliar Hormigón Elaborado H-04 Hormigón Tipo F</v>
          </cell>
          <cell r="D251" t="str">
            <v>m3</v>
          </cell>
          <cell r="E251">
            <v>0</v>
          </cell>
          <cell r="F251">
            <v>0</v>
          </cell>
          <cell r="G251">
            <v>100</v>
          </cell>
          <cell r="H251" t="str">
            <v>E6900022</v>
          </cell>
          <cell r="I251">
            <v>1</v>
          </cell>
          <cell r="J251" t="str">
            <v>E1901051</v>
          </cell>
          <cell r="K251">
            <v>1</v>
          </cell>
          <cell r="L251" t="str">
            <v>E4400013</v>
          </cell>
          <cell r="M251">
            <v>1</v>
          </cell>
          <cell r="N251" t="str">
            <v>E9990010</v>
          </cell>
          <cell r="O251">
            <v>1</v>
          </cell>
          <cell r="P251" t="str">
            <v>E0000000</v>
          </cell>
          <cell r="Q251">
            <v>0</v>
          </cell>
          <cell r="R251" t="str">
            <v>E0000000</v>
          </cell>
          <cell r="S251">
            <v>0</v>
          </cell>
          <cell r="T251" t="str">
            <v>E0000000</v>
          </cell>
          <cell r="U251">
            <v>0</v>
          </cell>
          <cell r="V251" t="str">
            <v>E0000000</v>
          </cell>
          <cell r="W251">
            <v>0</v>
          </cell>
          <cell r="X251" t="str">
            <v>E0000000</v>
          </cell>
          <cell r="Y251">
            <v>0</v>
          </cell>
          <cell r="Z251" t="str">
            <v>E0000000</v>
          </cell>
          <cell r="AA251">
            <v>0</v>
          </cell>
          <cell r="AB251" t="str">
            <v>E0000000</v>
          </cell>
          <cell r="AC251">
            <v>0</v>
          </cell>
          <cell r="AD251" t="str">
            <v>E0000000</v>
          </cell>
          <cell r="AE251">
            <v>0</v>
          </cell>
          <cell r="AF251" t="str">
            <v>E0000000</v>
          </cell>
          <cell r="AG251">
            <v>0</v>
          </cell>
          <cell r="AH251" t="str">
            <v>E0000000</v>
          </cell>
          <cell r="AI251">
            <v>0</v>
          </cell>
          <cell r="AJ251">
            <v>8</v>
          </cell>
          <cell r="AK251">
            <v>80</v>
          </cell>
          <cell r="AL251" t="str">
            <v>M0320010</v>
          </cell>
          <cell r="AM251">
            <v>0.13</v>
          </cell>
          <cell r="AN251">
            <v>30</v>
          </cell>
          <cell r="AO251">
            <v>1</v>
          </cell>
          <cell r="AP251">
            <v>2</v>
          </cell>
          <cell r="AQ251">
            <v>2</v>
          </cell>
          <cell r="AR251">
            <v>10</v>
          </cell>
          <cell r="AS251" t="str">
            <v>M0130012</v>
          </cell>
          <cell r="AT251">
            <v>0.15</v>
          </cell>
          <cell r="AU251">
            <v>2</v>
          </cell>
          <cell r="AV251" t="str">
            <v>MAGUA2</v>
          </cell>
          <cell r="AW251">
            <v>0.155</v>
          </cell>
          <cell r="AX251">
            <v>2</v>
          </cell>
          <cell r="AY251" t="str">
            <v>M0120030A</v>
          </cell>
          <cell r="AZ251">
            <v>0.61470000000000002</v>
          </cell>
          <cell r="BA251">
            <v>2</v>
          </cell>
          <cell r="BB251" t="str">
            <v>M0110040</v>
          </cell>
          <cell r="BC251">
            <v>0.65500000000000003</v>
          </cell>
          <cell r="BD251">
            <v>2</v>
          </cell>
          <cell r="BE251" t="str">
            <v>M0110070A</v>
          </cell>
          <cell r="BF251">
            <v>0.47</v>
          </cell>
          <cell r="BG251">
            <v>2</v>
          </cell>
          <cell r="BH251" t="str">
            <v>M0000000</v>
          </cell>
          <cell r="BI251">
            <v>0.99</v>
          </cell>
          <cell r="BJ251">
            <v>2</v>
          </cell>
          <cell r="BK251" t="str">
            <v>M0000000</v>
          </cell>
          <cell r="BL251">
            <v>0</v>
          </cell>
          <cell r="BM251">
            <v>0</v>
          </cell>
          <cell r="BN251" t="str">
            <v>M0000000</v>
          </cell>
          <cell r="BO251">
            <v>0</v>
          </cell>
          <cell r="BP251">
            <v>0</v>
          </cell>
          <cell r="BQ251" t="str">
            <v>M0000000</v>
          </cell>
          <cell r="BR251">
            <v>0</v>
          </cell>
          <cell r="BS251">
            <v>0</v>
          </cell>
          <cell r="BT251" t="str">
            <v>M0000000</v>
          </cell>
          <cell r="BU251">
            <v>0</v>
          </cell>
          <cell r="BV251">
            <v>0</v>
          </cell>
          <cell r="BW251">
            <v>0</v>
          </cell>
          <cell r="BX251" t="str">
            <v>M0000000</v>
          </cell>
          <cell r="BY251">
            <v>0</v>
          </cell>
          <cell r="BZ251">
            <v>0</v>
          </cell>
          <cell r="CA251" t="str">
            <v>M0000000</v>
          </cell>
          <cell r="CB251">
            <v>0</v>
          </cell>
          <cell r="CC251">
            <v>0</v>
          </cell>
          <cell r="CD251" t="str">
            <v>M0000000</v>
          </cell>
          <cell r="CE251">
            <v>0</v>
          </cell>
          <cell r="CF251">
            <v>0</v>
          </cell>
        </row>
      </sheetData>
      <sheetData sheetId="17"/>
      <sheetData sheetId="18"/>
      <sheetData sheetId="19">
        <row r="11">
          <cell r="B11" t="str">
            <v>MA001</v>
          </cell>
          <cell r="C11" t="str">
            <v>Oficial Especializado</v>
          </cell>
          <cell r="D11">
            <v>212.22</v>
          </cell>
          <cell r="E11">
            <v>2.65</v>
          </cell>
          <cell r="F11">
            <v>1</v>
          </cell>
          <cell r="G11">
            <v>9.1</v>
          </cell>
          <cell r="H11">
            <v>13.65</v>
          </cell>
          <cell r="I11">
            <v>312</v>
          </cell>
          <cell r="J11">
            <v>0.3</v>
          </cell>
          <cell r="K11">
            <v>0.2</v>
          </cell>
          <cell r="L11">
            <v>0.05</v>
          </cell>
          <cell r="M11">
            <v>0.05</v>
          </cell>
        </row>
        <row r="12">
          <cell r="B12" t="str">
            <v>MA002</v>
          </cell>
          <cell r="C12" t="str">
            <v>Oficial</v>
          </cell>
          <cell r="D12">
            <v>180.63</v>
          </cell>
          <cell r="E12">
            <v>2.2599999999999998</v>
          </cell>
          <cell r="F12">
            <v>1</v>
          </cell>
          <cell r="G12">
            <v>5.12</v>
          </cell>
          <cell r="H12">
            <v>7.68</v>
          </cell>
          <cell r="I12">
            <v>270</v>
          </cell>
          <cell r="J12">
            <v>0.3</v>
          </cell>
          <cell r="K12">
            <v>0.2</v>
          </cell>
          <cell r="L12">
            <v>0.05</v>
          </cell>
          <cell r="M12">
            <v>0.05</v>
          </cell>
        </row>
        <row r="13">
          <cell r="B13" t="str">
            <v>MA003</v>
          </cell>
          <cell r="C13" t="str">
            <v>Medio Oficial</v>
          </cell>
          <cell r="D13">
            <v>166.21</v>
          </cell>
          <cell r="E13">
            <v>2.08</v>
          </cell>
          <cell r="F13">
            <v>1</v>
          </cell>
          <cell r="G13">
            <v>4.76</v>
          </cell>
          <cell r="H13">
            <v>7.14</v>
          </cell>
          <cell r="I13">
            <v>240</v>
          </cell>
          <cell r="J13">
            <v>0.3</v>
          </cell>
          <cell r="K13">
            <v>0.1</v>
          </cell>
          <cell r="L13">
            <v>0</v>
          </cell>
          <cell r="M13">
            <v>0</v>
          </cell>
        </row>
        <row r="14">
          <cell r="B14" t="str">
            <v>MA004</v>
          </cell>
          <cell r="C14" t="str">
            <v>Ayudante</v>
          </cell>
          <cell r="D14">
            <v>152.86000000000001</v>
          </cell>
          <cell r="E14">
            <v>1.91</v>
          </cell>
          <cell r="F14">
            <v>1</v>
          </cell>
          <cell r="G14">
            <v>4.54</v>
          </cell>
          <cell r="H14">
            <v>6.81</v>
          </cell>
          <cell r="I14">
            <v>192</v>
          </cell>
          <cell r="J14">
            <v>0.3</v>
          </cell>
          <cell r="K14">
            <v>0.1</v>
          </cell>
          <cell r="L14">
            <v>0</v>
          </cell>
          <cell r="M14">
            <v>0</v>
          </cell>
        </row>
      </sheetData>
      <sheetData sheetId="20"/>
      <sheetData sheetId="21"/>
      <sheetData sheetId="22"/>
      <sheetData sheetId="23"/>
      <sheetData sheetId="24"/>
      <sheetData sheetId="25"/>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PRUEBA"/>
      <sheetName val="Análisis"/>
      <sheetName val="EQUIPOS"/>
      <sheetName val="Gráfico1"/>
      <sheetName val="PDT"/>
      <sheetName val="PCot"/>
      <sheetName val="auxiliares"/>
      <sheetName val="Material"/>
      <sheetName val="Equipo"/>
      <sheetName val="M.deO."/>
      <sheetName val="An Mat"/>
      <sheetName val="Hoja2"/>
      <sheetName val="Hoja1"/>
      <sheetName val="EquipoObra (2)"/>
    </sheetNames>
    <sheetDataSet>
      <sheetData sheetId="0" refreshError="1"/>
      <sheetData sheetId="1">
        <row r="89">
          <cell r="H89">
            <v>21.74</v>
          </cell>
        </row>
      </sheetData>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G.G."/>
      <sheetName val="YO"/>
      <sheetName val="P.Cotiz."/>
      <sheetName val="Det.K-An.Prec."/>
      <sheetName val="Material"/>
      <sheetName val="EquipoVial"/>
      <sheetName val="EqObraVial"/>
      <sheetName val="M.deO."/>
      <sheetName val="PDT"/>
      <sheetName val="Curva"/>
    </sheetNames>
    <sheetDataSet>
      <sheetData sheetId="0" refreshError="1"/>
      <sheetData sheetId="1" refreshError="1"/>
      <sheetData sheetId="2"/>
      <sheetData sheetId="3"/>
      <sheetData sheetId="4"/>
      <sheetData sheetId="5"/>
      <sheetData sheetId="6" refreshError="1"/>
      <sheetData sheetId="7"/>
      <sheetData sheetId="8" refreshError="1"/>
      <sheetData sheetId="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ORIGEN 8-95"/>
      <sheetName val="INSUMOS ago_00"/>
      <sheetName val="INSUMOS ago_95_DNV "/>
      <sheetName val="INSUMOS 8-95"/>
      <sheetName val="Anal_precios_ORIGEN 03-98"/>
      <sheetName val="Anal_precios_REDET 03-98"/>
      <sheetName val="INSUMOS mar_98_DNV"/>
      <sheetName val="INSUMOS MZ-98"/>
      <sheetName val="Anal_precios_ORIGEN 8-00"/>
      <sheetName val="Anal_precios_REDET 8-00"/>
      <sheetName val="INSUMOS 8-00"/>
      <sheetName val="Hoja7"/>
      <sheetName val="Hoja8"/>
      <sheetName val="Hoja9"/>
      <sheetName val="Hoja10"/>
      <sheetName val="ORIGEN 8_9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OBRAS PRINC"/>
      <sheetName val="ESTRUCTURA"/>
      <sheetName val="ELECTRICIDAD"/>
      <sheetName val="GAS"/>
      <sheetName val="SANITARIA "/>
      <sheetName val="RESUMEN "/>
      <sheetName val="CAP"/>
      <sheetName val="MO"/>
      <sheetName val="EQUI"/>
      <sheetName val="no"/>
      <sheetName val="TRANSPORTE"/>
      <sheetName val="pmat"/>
      <sheetName val="PLANILLA MATERIALES"/>
      <sheetName val="LISTADO VRC"/>
      <sheetName val="Honorario"/>
      <sheetName val="plan"/>
      <sheetName val="CURVA"/>
      <sheetName val="1a"/>
      <sheetName val="1b"/>
      <sheetName val="2a"/>
      <sheetName val="2b"/>
      <sheetName val="2c"/>
      <sheetName val="2d"/>
      <sheetName val="2e"/>
      <sheetName val="2f"/>
      <sheetName val="2g"/>
      <sheetName val="2h"/>
      <sheetName val="3a"/>
      <sheetName val="3b"/>
      <sheetName val="3c"/>
      <sheetName val="4a"/>
      <sheetName val="4b"/>
      <sheetName val="4c"/>
      <sheetName val="5a"/>
      <sheetName val="5b"/>
      <sheetName val="6a"/>
      <sheetName val="6b"/>
      <sheetName val="7a"/>
      <sheetName val="7b"/>
      <sheetName val="8a"/>
      <sheetName val="8b"/>
      <sheetName val="9a"/>
      <sheetName val="9b"/>
      <sheetName val="10a"/>
      <sheetName val="10b"/>
      <sheetName val="11a"/>
      <sheetName val="11b"/>
      <sheetName val="11c"/>
      <sheetName val="11d"/>
      <sheetName val="11e"/>
      <sheetName val="11f"/>
      <sheetName val="12a"/>
      <sheetName val="13a"/>
      <sheetName val="13b"/>
      <sheetName val="13c"/>
      <sheetName val="14a"/>
      <sheetName val="14b"/>
      <sheetName val="14c"/>
      <sheetName val="14d"/>
      <sheetName val="15a"/>
      <sheetName val="15b"/>
      <sheetName val="15c"/>
      <sheetName val="15d"/>
      <sheetName val="16a"/>
      <sheetName val="16b"/>
      <sheetName val="16c"/>
      <sheetName val="17a"/>
      <sheetName val="18a"/>
      <sheetName val="18b"/>
      <sheetName val="18c"/>
      <sheetName val="18d"/>
      <sheetName val="18e"/>
      <sheetName val="18f"/>
      <sheetName val="18g"/>
      <sheetName val="Es.1a"/>
      <sheetName val="Es.1b"/>
      <sheetName val="Es.1c"/>
      <sheetName val="Es.1d"/>
      <sheetName val="Es.2a"/>
      <sheetName val="Es.2b"/>
      <sheetName val="Es.2c"/>
      <sheetName val="Es.2d"/>
      <sheetName val="Es.3a"/>
      <sheetName val="IE.1a"/>
      <sheetName val="IE.1b"/>
      <sheetName val="IE.1c"/>
      <sheetName val="IE.2a"/>
      <sheetName val="IE.2b"/>
      <sheetName val="IE.2c"/>
      <sheetName val="IE.2d"/>
      <sheetName val="IE.2e"/>
      <sheetName val="IE.3a"/>
      <sheetName val="IE.3b"/>
      <sheetName val="IE.3c"/>
      <sheetName val="IE.3d"/>
      <sheetName val="IE.3e"/>
      <sheetName val="IE.3f"/>
      <sheetName val="IE.3l"/>
      <sheetName val="IE.4a"/>
      <sheetName val="IE.4b"/>
      <sheetName val="IE.4c"/>
      <sheetName val="IE.4d"/>
      <sheetName val="IE.4e"/>
      <sheetName val="IE.5a"/>
      <sheetName val="IE.5b"/>
      <sheetName val="IE.5c"/>
      <sheetName val="IG.1a"/>
      <sheetName val="IG.1b"/>
      <sheetName val="IG.2a"/>
      <sheetName val="IG.2b"/>
      <sheetName val="IG.3a"/>
      <sheetName val="IG.3b"/>
      <sheetName val="IG.3c"/>
      <sheetName val="IG.3d"/>
      <sheetName val="IG.3e"/>
      <sheetName val="IG.4"/>
      <sheetName val="IG.5"/>
      <sheetName val="IS.1a"/>
      <sheetName val="IS.1b"/>
      <sheetName val="IS.1c"/>
      <sheetName val="IS.1d"/>
      <sheetName val="IS.1e"/>
      <sheetName val="IS.1f"/>
      <sheetName val="IS.1g"/>
      <sheetName val="IS.1h"/>
      <sheetName val="IS.2a"/>
      <sheetName val="IS.2b"/>
      <sheetName val="IS.2c"/>
      <sheetName val="IS.3a"/>
      <sheetName val="IS.3b"/>
      <sheetName val="IS.3c"/>
      <sheetName val="IS.3d"/>
      <sheetName val="IS.3e"/>
      <sheetName val="IS.3f"/>
      <sheetName val="IS.3g"/>
      <sheetName val="IS.3h"/>
      <sheetName val="IS.3i"/>
      <sheetName val="IS.3j"/>
      <sheetName val="IS.4a"/>
      <sheetName val="IS.4b"/>
      <sheetName val="IS.4c"/>
      <sheetName val="IS.4d"/>
      <sheetName val="IS.4e"/>
      <sheetName val="IS.4f"/>
      <sheetName val="IS.4g"/>
      <sheetName val="IS.4h"/>
      <sheetName val="IS.5a"/>
      <sheetName val="IS.5b"/>
      <sheetName val="IS.5c"/>
      <sheetName val="IS.5d"/>
      <sheetName val="IS.6a"/>
      <sheetName val="IS.6b"/>
      <sheetName val="IS.6c"/>
      <sheetName val="IS.6d"/>
      <sheetName val="IS.6e"/>
      <sheetName val="IS.6f"/>
      <sheetName val="IS.6g"/>
      <sheetName val="IS.6h"/>
      <sheetName val="IS.6i"/>
      <sheetName val="IS.6j"/>
      <sheetName val="IS.6k"/>
      <sheetName val="OBSER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IO"/>
      <sheetName val="Equipos"/>
      <sheetName val="PRESUPU"/>
      <sheetName val="Gráfico1"/>
      <sheetName val="PLAn"/>
      <sheetName val="ANALISIS"/>
    </sheetNames>
    <sheetDataSet>
      <sheetData sheetId="0"/>
      <sheetData sheetId="1"/>
      <sheetData sheetId="2"/>
      <sheetData sheetId="3" refreshError="1"/>
      <sheetData sheetId="4"/>
      <sheetData sheetId="5"/>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Hoja1"/>
      <sheetName val="Hoja2"/>
      <sheetName val="Certif 30"/>
      <sheetName val="Certif 29"/>
      <sheetName val="Certif 28"/>
      <sheetName val="Certif 27"/>
      <sheetName val="Certif 26"/>
      <sheetName val="Certif 25"/>
      <sheetName val="Certif 24"/>
      <sheetName val="Certif 23"/>
      <sheetName val="Certif 22"/>
      <sheetName val="Certif 21"/>
      <sheetName val="Certif 20"/>
      <sheetName val="Certif 19"/>
      <sheetName val="Certif 18"/>
      <sheetName val="No Imprimir"/>
      <sheetName val="Certif 30no"/>
    </sheetNames>
    <sheetDataSet>
      <sheetData sheetId="0">
        <row r="9">
          <cell r="H9">
            <v>26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Resumen"/>
      <sheetName val="Certif 27"/>
      <sheetName val="Certif 26"/>
      <sheetName val="Certif 25"/>
      <sheetName val="Certif 24"/>
      <sheetName val="Certif 23"/>
      <sheetName val="Certif 22"/>
      <sheetName val="Certif 21"/>
      <sheetName val="Certif 20"/>
      <sheetName val="Certif 19"/>
      <sheetName val="Certif 18"/>
      <sheetName val="Certif 17"/>
      <sheetName val="Certif 16"/>
      <sheetName val="Certif 15"/>
      <sheetName val="No Imprimir"/>
      <sheetName val="ANALISIS CONTRACTUAL ADAPTADO"/>
      <sheetName val="1º REDETERMINACIÓN"/>
      <sheetName val="VARIACIONES EMPLEADAS"/>
      <sheetName val="VAR REFERENCIA"/>
      <sheetName val="CANTIDADES FALTANTES"/>
      <sheetName val="PRESUPUESTO DE LA OFERTA"/>
      <sheetName val="PRESUPUESTO REDETERMINADO"/>
      <sheetName val="ACTA DE REDETERMINAC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Constantes"/>
      <sheetName val="MdeO"/>
      <sheetName val="Ins"/>
      <sheetName val="Equipos"/>
      <sheetName val="Varios"/>
      <sheetName val="Referencias"/>
    </sheetNames>
    <sheetDataSet>
      <sheetData sheetId="0">
        <row r="4">
          <cell r="B4" t="str">
            <v>Pista Aeródromo Perito Moreno</v>
          </cell>
        </row>
        <row r="5">
          <cell r="B5" t="str">
            <v>Licitación Pública Nro 25 / 03  -  Administración General de Vialidad Provincial</v>
          </cell>
        </row>
        <row r="6">
          <cell r="B6" t="str">
            <v>Eleprint S.A.</v>
          </cell>
        </row>
      </sheetData>
      <sheetData sheetId="1"/>
      <sheetData sheetId="2"/>
      <sheetData sheetId="3"/>
      <sheetData sheetId="4"/>
      <sheetData sheetId="5"/>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PLAn "/>
      <sheetName val="PRESUPU"/>
      <sheetName val="ANALISIS"/>
      <sheetName val="EQUIPOS"/>
    </sheetNames>
    <sheetDataSet>
      <sheetData sheetId="0"/>
      <sheetData sheetId="1">
        <row r="8">
          <cell r="M8">
            <v>0</v>
          </cell>
        </row>
        <row r="9">
          <cell r="M9">
            <v>0</v>
          </cell>
        </row>
        <row r="10">
          <cell r="M10">
            <v>0</v>
          </cell>
        </row>
        <row r="11">
          <cell r="M11">
            <v>0</v>
          </cell>
        </row>
        <row r="12">
          <cell r="M12">
            <v>0</v>
          </cell>
        </row>
        <row r="17">
          <cell r="M17">
            <v>0</v>
          </cell>
        </row>
        <row r="18">
          <cell r="M18">
            <v>0</v>
          </cell>
        </row>
        <row r="25">
          <cell r="M25">
            <v>0</v>
          </cell>
        </row>
      </sheetData>
      <sheetData sheetId="2"/>
      <sheetData sheetId="3"/>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PRESUPU"/>
      <sheetName val="ANALISIS"/>
    </sheetNames>
    <sheetDataSet>
      <sheetData sheetId="0"/>
      <sheetData sheetId="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omp_Presup_original"/>
      <sheetName val="Comp_Presup_original_READEC"/>
      <sheetName val="Variación Insumos"/>
      <sheetName val="Costo de Equipos"/>
      <sheetName val="Valores Const"/>
      <sheetName val="Valores Const_READEC"/>
      <sheetName val="Carpeta_c_coef"/>
      <sheetName val="Carpeta_pte_READEC"/>
      <sheetName val="BarandaPasamano_c_coef"/>
      <sheetName val="BarandaPasamano_READEC"/>
      <sheetName val="Rep.IntegralPteAºPartido"/>
      <sheetName val="Rep.IntegralPteAºPartido_READEC"/>
      <sheetName val="RiegoDeLiga"/>
      <sheetName val="Riego de liga_c_coef "/>
      <sheetName val="Riego de liga_READEC"/>
      <sheetName val="Hormigon_CLASE &quot;C&quot;"/>
      <sheetName val="Hormigon_CLASE &quot;C&quot;_READEC"/>
      <sheetName val="Rep.Pte.C.Cura"/>
      <sheetName val="Rep.Pte.C.Cura_READEC"/>
      <sheetName val="Rep.IntegralPteRºHermoso"/>
      <sheetName val="Rep.IntegralPteRºHermoso_READEC"/>
      <sheetName val="Señal vertical_c_coef"/>
      <sheetName val="Señal vertical_READEC"/>
      <sheetName val="Mat explotados Arena"/>
      <sheetName val="Mat expl_Arena_PTE_READEC"/>
      <sheetName val="Mat explotados ArenaTrit"/>
      <sheetName val="Mat expl_ArenaTrit_PTE_READEC"/>
      <sheetName val="Mat explotados PiedraTrit"/>
      <sheetName val="Mat expl_PiedraTrit_PTE_READEC"/>
      <sheetName val="Materiales comerciales c_coef"/>
      <sheetName val="Materiales comerciales _READEC"/>
      <sheetName val="Excavfund_Puente"/>
      <sheetName val="Excavfund_Puente_READEC"/>
      <sheetName val="Pilotes exc_Puente"/>
      <sheetName val="Pilotes exc_Puente_READEC"/>
      <sheetName val="Hº columnas_Puente"/>
      <sheetName val="Hº columnas_Pte_READEC"/>
      <sheetName val="Hº losas_Puente"/>
      <sheetName val="Hº losas_Puente_READEC"/>
      <sheetName val="Hº vigas_Puente"/>
      <sheetName val="Hº vigas_Puente_READEC"/>
      <sheetName val="Acero p_Preten_Puente"/>
      <sheetName val="Acero p_Preten_Puente_READEC"/>
      <sheetName val="Acero_Puente"/>
      <sheetName val="Acero_Puente_READEC"/>
      <sheetName val="Apoyos_Puente"/>
      <sheetName val="Apoyos_Puente_READEC"/>
      <sheetName val="Pilotes excavados"/>
      <sheetName val="Pilotes excavados_READEC"/>
      <sheetName val="Pilotes columnas"/>
      <sheetName val="Pilotes columnas_READEC"/>
      <sheetName val="Cabezales columnas"/>
      <sheetName val="Cabezales columnas_READEC"/>
      <sheetName val="Estribos"/>
      <sheetName val="Estribos_READEC"/>
      <sheetName val="Calzadas"/>
      <sheetName val="Calzadas_READEC"/>
      <sheetName val="Losa aprox"/>
      <sheetName val="Losa aprox_READEC"/>
      <sheetName val="vigas"/>
      <sheetName val="vigas_READEC"/>
      <sheetName val="apoyos"/>
      <sheetName val="apoyos_READEC"/>
      <sheetName val="Traslado vigas_Puente"/>
      <sheetName val="Traslado vigas_Puente_READEC"/>
      <sheetName val="Junta dilatacion"/>
      <sheetName val="Junta dilatacion_READEC"/>
      <sheetName val="Proteccion talud"/>
      <sheetName val="Proteccion talud_READEC"/>
      <sheetName val="Coefientes Generales"/>
      <sheetName val="Hoja2"/>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LEER ANTES DE MODIF!!!!"/>
      <sheetName val="Comp_Presup_original"/>
      <sheetName val="Comp_Presup_READEC"/>
      <sheetName val="Variación Insumos"/>
      <sheetName val="Precios"/>
      <sheetName val="Precios_READEC"/>
      <sheetName val="Costo de Equipos"/>
      <sheetName val="Valores Const_nueva MdeO"/>
      <sheetName val="Valores Const"/>
      <sheetName val="Valores Const_READEC"/>
      <sheetName val="Bacheo con saneam."/>
      <sheetName val="Bacheo con saneam_READEC"/>
      <sheetName val="Sellado fisuras_c_coef"/>
      <sheetName val="Sellado fisuras_READEC"/>
      <sheetName val="Relleno ahuellam."/>
      <sheetName val="Relleno ahuellam_READEC"/>
      <sheetName val="Carpeta_c_coef"/>
      <sheetName val="Carpeta_READEC"/>
      <sheetName val="Banquina_c_coef"/>
      <sheetName val="Banquina_READEC"/>
      <sheetName val="Terraplen_c_coef"/>
      <sheetName val="Terraplen_READEC"/>
      <sheetName val="Terraplen sin comp c_coef_NO!"/>
      <sheetName val="Terraplen sin comp _READEC_NO!"/>
      <sheetName val="Escarificado"/>
      <sheetName val="Escarificado_READEC"/>
      <sheetName val="SubBase_c_coef"/>
      <sheetName val="SubBase_READEC"/>
      <sheetName val="Base_c_coef"/>
      <sheetName val="Base_READEC"/>
      <sheetName val="Riego imprim."/>
      <sheetName val="Riego imprim_READEC"/>
      <sheetName val="Obra Basica"/>
      <sheetName val="Obra Basica_READEC"/>
      <sheetName val="Alteo de muros y guard_c_co (2)"/>
      <sheetName val="Alteo de muros y guard_READEC"/>
      <sheetName val="Excavacion_c_coef"/>
      <sheetName val="Excavacion_READEC"/>
      <sheetName val="Dren_c_coef"/>
      <sheetName val="Dren_READEC"/>
      <sheetName val="Baranda_c_coef"/>
      <sheetName val="Baranda_READEC"/>
      <sheetName val="Retiro y recol Pretiles"/>
      <sheetName val="Retiro y recol Pretiles_READEC"/>
      <sheetName val="SeñHoriz_c_coef"/>
      <sheetName val="SeñHoriz_READEC"/>
      <sheetName val="Senda Peatonal"/>
      <sheetName val="Senda Peatonal_READEC"/>
      <sheetName val="BarandaPasamano_c_coef"/>
      <sheetName val="BarandaPasamano_c_coef_READEC"/>
      <sheetName val="CICLOVIA"/>
      <sheetName val="CICLOVIA_READEC"/>
      <sheetName val="ImprimReforzada"/>
      <sheetName val="ImprimReforzada_READEC"/>
      <sheetName val="Rep.Pte.C.Cura"/>
      <sheetName val="Rep.Pte.C.Cura_READEC"/>
      <sheetName val="Junta de Dilatación_c_coef"/>
      <sheetName val="Junta de Dilatación_c_co_READEC"/>
      <sheetName val="Hormigon_rep_de cunetas_c_coef"/>
      <sheetName val="Hormigon_rep_de cunetas_READEC"/>
      <sheetName val="BandasOSonoras_c_coef"/>
      <sheetName val="BandasOSonoras_READEC"/>
      <sheetName val="Rep.IntegralAlc_c_coef"/>
      <sheetName val="Rep.IntegralAlc_READEC"/>
      <sheetName val="Microaglomerado"/>
      <sheetName val="Microaglomerado_READEC"/>
      <sheetName val="RepSocava80.26"/>
      <sheetName val="RepSocava80.26_READEC"/>
      <sheetName val="Riego de liga_c_coef "/>
      <sheetName val="Rep.IntegralPteRºHermoso"/>
      <sheetName val="Rep.IntegralPteRºHermoso_READEC"/>
      <sheetName val="Rep.IntegralPteAºPartido"/>
      <sheetName val="Rep.IntegralPteAºPartido_READEC"/>
      <sheetName val="Riego de liga_READEC"/>
      <sheetName val="Gaviones_c_coef"/>
      <sheetName val="Gaviones_READEC"/>
      <sheetName val="Retiro y recol Baranda_c_coef"/>
      <sheetName val="Retiro_recol Baran_READEC"/>
      <sheetName val="Hormigon_CLASE &quot;C&quot;"/>
      <sheetName val="Hormigon_CLASE &quot;C&quot;_READEC"/>
      <sheetName val="Señal vertical_c_coef"/>
      <sheetName val="Señal vertical_READEC"/>
      <sheetName val="Mat.Comerciales"/>
      <sheetName val="Mat.ComercialesREADEC"/>
      <sheetName val="Mat explotados Base"/>
      <sheetName val="Mat explotados BaseREADEC"/>
      <sheetName val="Mat explotados Arena"/>
      <sheetName val="Mat explotados ArenaREADEC"/>
      <sheetName val="Mat explotados ArenaTrit"/>
      <sheetName val="Mat explotados ArenaTritREADEC"/>
      <sheetName val="Mat explotados PiedraTrit"/>
      <sheetName val="Mat explotados PiedraTritREADEC"/>
      <sheetName val="Materiales comerciales c_coef"/>
      <sheetName val="Rest.Drenaje_c_coef"/>
      <sheetName val="Rest.Drenaje_READEC"/>
      <sheetName val="Rotondas"/>
      <sheetName val="Rotondas_READEC"/>
      <sheetName val="Acc.Chimehuin"/>
      <sheetName val="Acc.Chimehuin_READEC"/>
      <sheetName val="Coefientes Generales"/>
      <sheetName val="Materiales comerciales_READEC"/>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Cómputo Mant.Rutina"/>
      <sheetName val="Presupuesto MantRutina"/>
      <sheetName val="Precios"/>
      <sheetName val="Costo de Equipos"/>
      <sheetName val="Equipo Min"/>
      <sheetName val="Valores Const"/>
      <sheetName val="Sin uso"/>
      <sheetName val="Bacheo c_coef"/>
      <sheetName val="Sellado fisuras_c_coef"/>
      <sheetName val="corte de pastos_c_coef"/>
      <sheetName val="Desembanque_c_coef"/>
      <sheetName val="Pintado_c_coef"/>
      <sheetName val="Señalamiento_c_coef"/>
      <sheetName val="Banquina_c_coef"/>
      <sheetName val="perfilado_c_coef "/>
      <sheetName val="limpieza_c_coef"/>
      <sheetName val="Baranda_c_coef "/>
      <sheetName val="limpieza señales_c_coef"/>
      <sheetName val="Pretiles_c_coef"/>
      <sheetName val="invernal_c_coef"/>
      <sheetName val="Mat explotados Base-Banq"/>
      <sheetName val="Mat explotados Arena"/>
      <sheetName val="Mat explotados ArenaTrit"/>
      <sheetName val="Mat explotados PiedraTrit"/>
      <sheetName val="Mat.Comerciales"/>
      <sheetName val="Materiales comerciales c_coef"/>
      <sheetName val="Coefientes Generales"/>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Valores Const_READEC"/>
      <sheetName val="Costo de Equipos"/>
      <sheetName val="Comp_Presup_07"/>
      <sheetName val="Cómputo OR"/>
      <sheetName val="Cómputo OIO"/>
      <sheetName val="Presupuesto OIO "/>
      <sheetName val="Presupuesto OR"/>
      <sheetName val="Coef R y OIO"/>
      <sheetName val="Tabla &quot;B&quot;"/>
      <sheetName val="Mano de Obra"/>
      <sheetName val="Precio Comb"/>
      <sheetName val="Escarif Banq_READEC"/>
      <sheetName val="ImprimReforzada_READEC"/>
      <sheetName val="Fresado_READEC"/>
      <sheetName val="Bacheo c_coef_READEC"/>
      <sheetName val="Correc Def"/>
      <sheetName val="Sellado fisuras_READEC"/>
      <sheetName val="Riego de liga_READEC"/>
      <sheetName val="carpeta_READEC"/>
      <sheetName val="Banquina_READEC"/>
      <sheetName val="SubBase_READEC"/>
      <sheetName val="Base_READEC"/>
      <sheetName val="demolicion_READEC"/>
      <sheetName val="Alcantarilla_READEC"/>
      <sheetName val="Hormigon cabeceras_READEC"/>
      <sheetName val="Reparacion alcantarilla_READEC"/>
      <sheetName val="Travesia Senillosa_READEC"/>
      <sheetName val="BandasOSonoras_READEC"/>
      <sheetName val="Prolongacion alc_READEC"/>
      <sheetName val="Rest.Drenaje_READEC"/>
      <sheetName val="SeñHoriz_READEC"/>
      <sheetName val="SeñHoriz extrusion_READEC"/>
      <sheetName val="Señalvertical_READEC"/>
      <sheetName val="Baranda_READEC"/>
      <sheetName val="Derivador Picún"/>
      <sheetName val="CIPPA"/>
      <sheetName val="Balanzas"/>
      <sheetName val="Mat expl_Base_READEC"/>
      <sheetName val="Mat expl_Banquina_READEC"/>
      <sheetName val="Mat explotados arena READEC"/>
      <sheetName val="Mat expl_ArenaTrit_READEC"/>
      <sheetName val="Mat expl_PiedraTrit_READEC"/>
      <sheetName val="Materiales comerciales_READEC"/>
      <sheetName val="Vivienda"/>
      <sheetName val="Movilidad 4x4_READEC"/>
      <sheetName val="Movilidad sedan_READEC"/>
      <sheetName val="Ayudantes Balanza_READEC"/>
      <sheetName val="corte de pastos_c_coef_READEC"/>
      <sheetName val="Desembanque_c_coef_READEC"/>
      <sheetName val="Pintado_c_coef_READEC"/>
      <sheetName val="Señalvertical_c_coef_READEC"/>
      <sheetName val="perfilado_c_coef_READEC"/>
      <sheetName val="limpieza gral _c_coef_READEC"/>
      <sheetName val="Baranda_c_coef_READEC"/>
      <sheetName val="limpieza señales_c_coef_READEC"/>
      <sheetName val="Cómputo Mant.Rutina"/>
      <sheetName val="Presupuesto MantRutina_READEC"/>
      <sheetName val="Coefientes Mant"/>
      <sheetName val="VC"/>
      <sheetName val="P"/>
      <sheetName val="P_R"/>
      <sheetName val="Variación Insumos"/>
      <sheetName val="Inversiones"/>
      <sheetName val="Hitos 106"/>
      <sheetName val="Porcentajes (2)"/>
      <sheetName val="Detalle Inversiones"/>
      <sheetName val="Detalle Secciones"/>
      <sheetName val="Dist.Porc.p_Sec"/>
      <sheetName val="Planilla Porcentual"/>
      <sheetName val="Planilla Datos Grales"/>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G.G."/>
      <sheetName val="P.Cotiz."/>
      <sheetName val="Det.K-An.Precios"/>
      <sheetName val="Material"/>
      <sheetName val="Equipo"/>
      <sheetName val="EquipoObra"/>
      <sheetName val="M.deO."/>
      <sheetName val="PDT"/>
      <sheetName val="Curva %"/>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B"/>
      <sheetName val="CR"/>
      <sheetName val="matcom"/>
      <sheetName val="matloc"/>
      <sheetName val="Items rio Mayo"/>
      <sheetName val="PRESUPUESTO rio Mayo"/>
      <sheetName val="MOVILIZACION"/>
      <sheetName val="PLAN DE TRABAJO"/>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ART15"/>
      <sheetName val="VReferencial"/>
      <sheetName val="TablaI"/>
    </sheetNames>
    <sheetDataSet>
      <sheetData sheetId="0">
        <row r="1">
          <cell r="A1" t="str">
            <v>Inciso</v>
          </cell>
          <cell r="B1" t="str">
            <v>Descripción</v>
          </cell>
          <cell r="C1">
            <v>37226</v>
          </cell>
          <cell r="D1">
            <v>37956</v>
          </cell>
          <cell r="E1">
            <v>37987</v>
          </cell>
          <cell r="F1">
            <v>38018</v>
          </cell>
          <cell r="G1">
            <v>38047</v>
          </cell>
          <cell r="H1">
            <v>38078</v>
          </cell>
          <cell r="I1">
            <v>38108</v>
          </cell>
          <cell r="J1">
            <v>38139</v>
          </cell>
          <cell r="K1">
            <v>38169</v>
          </cell>
          <cell r="L1">
            <v>38200</v>
          </cell>
          <cell r="M1">
            <v>38231</v>
          </cell>
          <cell r="N1">
            <v>38261</v>
          </cell>
          <cell r="O1">
            <v>38292</v>
          </cell>
          <cell r="P1">
            <v>38322</v>
          </cell>
          <cell r="Q1">
            <v>38353</v>
          </cell>
          <cell r="R1">
            <v>38384</v>
          </cell>
          <cell r="S1">
            <v>38412</v>
          </cell>
          <cell r="T1">
            <v>38443</v>
          </cell>
          <cell r="U1">
            <v>38473</v>
          </cell>
          <cell r="V1">
            <v>38504</v>
          </cell>
          <cell r="W1">
            <v>38534</v>
          </cell>
          <cell r="X1">
            <v>38565</v>
          </cell>
          <cell r="Y1">
            <v>38596</v>
          </cell>
          <cell r="Z1">
            <v>38626</v>
          </cell>
          <cell r="AA1">
            <v>38657</v>
          </cell>
          <cell r="AB1">
            <v>38687</v>
          </cell>
          <cell r="AC1">
            <v>38718</v>
          </cell>
          <cell r="AD1">
            <v>38749</v>
          </cell>
          <cell r="AE1">
            <v>38777</v>
          </cell>
          <cell r="AF1">
            <v>38808</v>
          </cell>
          <cell r="AG1">
            <v>38838</v>
          </cell>
          <cell r="AH1">
            <v>38869</v>
          </cell>
          <cell r="AI1">
            <v>38899</v>
          </cell>
          <cell r="AJ1">
            <v>38930</v>
          </cell>
        </row>
        <row r="2">
          <cell r="A2" t="str">
            <v>a</v>
          </cell>
          <cell r="B2" t="str">
            <v>Mano de Obra</v>
          </cell>
          <cell r="C2">
            <v>93.2</v>
          </cell>
          <cell r="D2">
            <v>123.2</v>
          </cell>
          <cell r="E2">
            <v>128.9</v>
          </cell>
          <cell r="F2">
            <v>132.30000000000001</v>
          </cell>
          <cell r="G2">
            <v>132.69999999999999</v>
          </cell>
          <cell r="H2">
            <v>132.69999999999999</v>
          </cell>
          <cell r="I2">
            <v>130.80000000000001</v>
          </cell>
          <cell r="J2">
            <v>132.1</v>
          </cell>
          <cell r="K2">
            <v>131.80000000000001</v>
          </cell>
          <cell r="L2">
            <v>131.9</v>
          </cell>
          <cell r="M2">
            <v>131.9</v>
          </cell>
          <cell r="N2">
            <v>132.6</v>
          </cell>
          <cell r="O2">
            <v>132.6</v>
          </cell>
          <cell r="P2">
            <v>133</v>
          </cell>
          <cell r="Q2">
            <v>140.30000000000001</v>
          </cell>
          <cell r="R2">
            <v>139.30000000000001</v>
          </cell>
          <cell r="S2">
            <v>149.9</v>
          </cell>
          <cell r="T2">
            <v>156.30000000000001</v>
          </cell>
          <cell r="U2">
            <v>154.80000000000001</v>
          </cell>
          <cell r="V2">
            <v>158</v>
          </cell>
          <cell r="W2">
            <v>158.4</v>
          </cell>
          <cell r="X2">
            <v>158.30000000000001</v>
          </cell>
          <cell r="Y2">
            <v>158.9</v>
          </cell>
          <cell r="Z2">
            <v>161.80000000000001</v>
          </cell>
          <cell r="AA2">
            <v>170.6</v>
          </cell>
          <cell r="AB2">
            <v>182.4</v>
          </cell>
          <cell r="AC2">
            <v>183.4</v>
          </cell>
          <cell r="AD2">
            <v>185.2</v>
          </cell>
          <cell r="AE2">
            <v>187.9</v>
          </cell>
          <cell r="AF2">
            <v>189.8</v>
          </cell>
          <cell r="AG2">
            <v>191.6</v>
          </cell>
          <cell r="AH2">
            <v>204.5</v>
          </cell>
          <cell r="AI2">
            <v>206.3</v>
          </cell>
          <cell r="AJ2">
            <v>207.1</v>
          </cell>
        </row>
        <row r="3">
          <cell r="A3" t="str">
            <v>b</v>
          </cell>
          <cell r="B3" t="str">
            <v>Albañilería</v>
          </cell>
          <cell r="C3">
            <v>92</v>
          </cell>
          <cell r="D3">
            <v>147.6</v>
          </cell>
          <cell r="E3">
            <v>153.30000000000001</v>
          </cell>
          <cell r="F3">
            <v>157.5</v>
          </cell>
          <cell r="G3">
            <v>159.1</v>
          </cell>
          <cell r="H3">
            <v>161.5</v>
          </cell>
          <cell r="I3">
            <v>162.4</v>
          </cell>
          <cell r="J3">
            <v>163.19999999999999</v>
          </cell>
          <cell r="K3">
            <v>163.5</v>
          </cell>
          <cell r="L3">
            <v>164.4</v>
          </cell>
          <cell r="M3">
            <v>165.4</v>
          </cell>
          <cell r="N3">
            <v>166.1</v>
          </cell>
          <cell r="O3">
            <v>166.7</v>
          </cell>
          <cell r="P3">
            <v>167.6</v>
          </cell>
          <cell r="Q3">
            <v>174.2</v>
          </cell>
          <cell r="R3">
            <v>173.9</v>
          </cell>
          <cell r="S3">
            <v>184</v>
          </cell>
          <cell r="T3">
            <v>189.9</v>
          </cell>
          <cell r="U3">
            <v>190.3</v>
          </cell>
          <cell r="V3">
            <v>191.2</v>
          </cell>
          <cell r="W3">
            <v>191.7</v>
          </cell>
          <cell r="X3">
            <v>192.9</v>
          </cell>
          <cell r="Y3">
            <v>193.9</v>
          </cell>
          <cell r="Z3">
            <v>205.7</v>
          </cell>
          <cell r="AA3">
            <v>203.6</v>
          </cell>
          <cell r="AB3">
            <v>215.1</v>
          </cell>
          <cell r="AC3">
            <v>217</v>
          </cell>
          <cell r="AD3">
            <v>219.9</v>
          </cell>
          <cell r="AE3">
            <v>222.6</v>
          </cell>
          <cell r="AF3">
            <v>226</v>
          </cell>
          <cell r="AG3">
            <v>231.1</v>
          </cell>
          <cell r="AH3">
            <v>243.2</v>
          </cell>
          <cell r="AI3">
            <v>244.9</v>
          </cell>
          <cell r="AJ3">
            <v>245.7</v>
          </cell>
        </row>
        <row r="4">
          <cell r="A4" t="str">
            <v>c</v>
          </cell>
          <cell r="B4" t="str">
            <v>Pisos y revestimientos</v>
          </cell>
          <cell r="C4">
            <v>6.18</v>
          </cell>
          <cell r="D4">
            <v>9.0500000000000007</v>
          </cell>
          <cell r="E4">
            <v>9.3800000000000008</v>
          </cell>
          <cell r="F4">
            <v>9.85</v>
          </cell>
          <cell r="G4">
            <v>10.07</v>
          </cell>
          <cell r="H4">
            <v>9.7899999999999991</v>
          </cell>
          <cell r="I4">
            <v>10.11</v>
          </cell>
          <cell r="J4">
            <v>10.28</v>
          </cell>
          <cell r="K4">
            <v>10.28</v>
          </cell>
          <cell r="L4">
            <v>10.81</v>
          </cell>
          <cell r="M4">
            <v>10.95</v>
          </cell>
          <cell r="N4">
            <v>10.95</v>
          </cell>
          <cell r="O4">
            <v>10.95</v>
          </cell>
          <cell r="P4">
            <v>10.95</v>
          </cell>
          <cell r="Q4">
            <v>10.95</v>
          </cell>
          <cell r="R4">
            <v>10.95</v>
          </cell>
          <cell r="S4">
            <v>10.95</v>
          </cell>
          <cell r="T4">
            <v>10.95</v>
          </cell>
          <cell r="U4">
            <v>11.06</v>
          </cell>
          <cell r="V4">
            <v>11.25</v>
          </cell>
          <cell r="W4">
            <v>11.93</v>
          </cell>
          <cell r="X4">
            <v>12.13</v>
          </cell>
          <cell r="Y4">
            <v>12.28</v>
          </cell>
          <cell r="Z4">
            <v>12.91</v>
          </cell>
          <cell r="AA4">
            <v>13.06</v>
          </cell>
          <cell r="AB4">
            <v>13.29</v>
          </cell>
          <cell r="AC4">
            <v>13.37</v>
          </cell>
          <cell r="AD4">
            <v>14.05</v>
          </cell>
          <cell r="AE4">
            <v>14.05</v>
          </cell>
          <cell r="AF4">
            <v>14.09</v>
          </cell>
          <cell r="AG4">
            <v>15.09</v>
          </cell>
          <cell r="AH4">
            <v>15.09</v>
          </cell>
          <cell r="AI4">
            <v>15.09</v>
          </cell>
          <cell r="AJ4">
            <v>15.09</v>
          </cell>
        </row>
        <row r="5">
          <cell r="A5" t="str">
            <v>d</v>
          </cell>
          <cell r="B5" t="str">
            <v>Carpinterías</v>
          </cell>
          <cell r="C5">
            <v>98.2</v>
          </cell>
          <cell r="D5">
            <v>164.7</v>
          </cell>
          <cell r="E5">
            <v>164.6</v>
          </cell>
          <cell r="F5">
            <v>166.7</v>
          </cell>
          <cell r="G5">
            <v>172.9</v>
          </cell>
          <cell r="H5">
            <v>173.5</v>
          </cell>
          <cell r="I5">
            <v>174.6</v>
          </cell>
          <cell r="J5">
            <v>175.5</v>
          </cell>
          <cell r="K5">
            <v>176.1</v>
          </cell>
          <cell r="L5">
            <v>177.4</v>
          </cell>
          <cell r="M5">
            <v>177.4</v>
          </cell>
          <cell r="N5">
            <v>187.7</v>
          </cell>
          <cell r="O5">
            <v>195.4</v>
          </cell>
          <cell r="P5">
            <v>198</v>
          </cell>
          <cell r="Q5">
            <v>200.8</v>
          </cell>
          <cell r="R5">
            <v>202.6</v>
          </cell>
          <cell r="S5">
            <v>203.4</v>
          </cell>
          <cell r="T5">
            <v>204.8</v>
          </cell>
          <cell r="U5">
            <v>204.8</v>
          </cell>
          <cell r="V5">
            <v>204.9</v>
          </cell>
          <cell r="W5">
            <v>205</v>
          </cell>
          <cell r="X5">
            <v>205.1</v>
          </cell>
          <cell r="Y5">
            <v>208.9</v>
          </cell>
          <cell r="Z5">
            <v>208.8</v>
          </cell>
          <cell r="AA5">
            <v>217.8</v>
          </cell>
          <cell r="AB5">
            <v>220.8</v>
          </cell>
          <cell r="AC5">
            <v>222.1</v>
          </cell>
          <cell r="AD5">
            <v>223.3</v>
          </cell>
          <cell r="AE5">
            <v>225.5</v>
          </cell>
          <cell r="AF5">
            <v>228.6</v>
          </cell>
          <cell r="AG5">
            <v>229.5</v>
          </cell>
          <cell r="AH5">
            <v>230.2</v>
          </cell>
          <cell r="AI5">
            <v>235.2</v>
          </cell>
          <cell r="AJ5">
            <v>239.4</v>
          </cell>
        </row>
        <row r="6">
          <cell r="A6" t="str">
            <v>e</v>
          </cell>
          <cell r="B6" t="str">
            <v>Productos quimicos</v>
          </cell>
          <cell r="C6">
            <v>111.25</v>
          </cell>
          <cell r="D6">
            <v>231.13</v>
          </cell>
          <cell r="E6">
            <v>232.37</v>
          </cell>
          <cell r="F6">
            <v>235.05860000000001</v>
          </cell>
          <cell r="G6">
            <v>235.26</v>
          </cell>
          <cell r="H6">
            <v>235.83</v>
          </cell>
          <cell r="I6">
            <v>264.9479</v>
          </cell>
          <cell r="J6">
            <v>240.37</v>
          </cell>
          <cell r="K6">
            <v>242.26</v>
          </cell>
          <cell r="L6">
            <v>246.93</v>
          </cell>
          <cell r="M6">
            <v>249.77</v>
          </cell>
          <cell r="N6">
            <v>254.68</v>
          </cell>
          <cell r="O6">
            <v>257.20999999999998</v>
          </cell>
          <cell r="P6">
            <v>260.35000000000002</v>
          </cell>
          <cell r="Q6">
            <v>262.12</v>
          </cell>
          <cell r="R6">
            <v>263.94</v>
          </cell>
          <cell r="S6">
            <v>263.91000000000003</v>
          </cell>
          <cell r="T6">
            <v>265.89999999999998</v>
          </cell>
          <cell r="U6">
            <v>264.95</v>
          </cell>
          <cell r="V6">
            <v>265.19</v>
          </cell>
          <cell r="W6">
            <v>263.99</v>
          </cell>
          <cell r="X6">
            <v>264.82</v>
          </cell>
          <cell r="Y6">
            <v>266.83</v>
          </cell>
          <cell r="Z6">
            <v>272.76</v>
          </cell>
          <cell r="AA6">
            <v>277.91000000000003</v>
          </cell>
          <cell r="AB6">
            <v>279.98</v>
          </cell>
          <cell r="AC6">
            <v>280.69</v>
          </cell>
          <cell r="AD6">
            <v>280.86</v>
          </cell>
          <cell r="AE6">
            <v>281.83</v>
          </cell>
          <cell r="AF6">
            <v>283.25</v>
          </cell>
          <cell r="AG6">
            <v>284.74130000000002</v>
          </cell>
          <cell r="AH6">
            <v>287.65719999999999</v>
          </cell>
          <cell r="AI6">
            <v>289.7217</v>
          </cell>
          <cell r="AJ6">
            <v>292</v>
          </cell>
        </row>
        <row r="7">
          <cell r="A7" t="str">
            <v>f</v>
          </cell>
          <cell r="B7" t="str">
            <v>Andamios</v>
          </cell>
          <cell r="C7">
            <v>84.6</v>
          </cell>
          <cell r="D7">
            <v>92.8</v>
          </cell>
          <cell r="E7">
            <v>92.8</v>
          </cell>
          <cell r="F7">
            <v>92.8</v>
          </cell>
          <cell r="G7">
            <v>92.8</v>
          </cell>
          <cell r="H7">
            <v>97.1</v>
          </cell>
          <cell r="I7">
            <v>97.2</v>
          </cell>
          <cell r="J7">
            <v>97.2</v>
          </cell>
          <cell r="K7">
            <v>97.2</v>
          </cell>
          <cell r="L7">
            <v>97.2</v>
          </cell>
          <cell r="M7">
            <v>97.2</v>
          </cell>
          <cell r="N7">
            <v>97.7</v>
          </cell>
          <cell r="O7">
            <v>97.7</v>
          </cell>
          <cell r="P7">
            <v>97.7</v>
          </cell>
          <cell r="Q7">
            <v>98.3</v>
          </cell>
          <cell r="R7">
            <v>98.3</v>
          </cell>
          <cell r="S7">
            <v>99</v>
          </cell>
          <cell r="T7">
            <v>99</v>
          </cell>
          <cell r="U7">
            <v>99.7</v>
          </cell>
          <cell r="V7">
            <v>99.7</v>
          </cell>
          <cell r="W7">
            <v>100.2</v>
          </cell>
          <cell r="X7">
            <v>100.2</v>
          </cell>
          <cell r="Y7">
            <v>100.2</v>
          </cell>
          <cell r="Z7">
            <v>100.5</v>
          </cell>
          <cell r="AA7">
            <v>100.5</v>
          </cell>
          <cell r="AB7">
            <v>105.9</v>
          </cell>
          <cell r="AC7">
            <v>105.9</v>
          </cell>
          <cell r="AD7">
            <v>106.2</v>
          </cell>
          <cell r="AE7">
            <v>106.2</v>
          </cell>
          <cell r="AF7">
            <v>106.9</v>
          </cell>
          <cell r="AG7">
            <v>111.3</v>
          </cell>
          <cell r="AH7">
            <v>111.3</v>
          </cell>
          <cell r="AI7">
            <v>111.8</v>
          </cell>
          <cell r="AJ7">
            <v>112.5</v>
          </cell>
        </row>
        <row r="8">
          <cell r="A8" t="str">
            <v>g</v>
          </cell>
          <cell r="B8" t="str">
            <v>Artefactos de iluminación y cableado</v>
          </cell>
          <cell r="C8">
            <v>101.2</v>
          </cell>
          <cell r="D8">
            <v>134.30000000000001</v>
          </cell>
          <cell r="E8">
            <v>133.5</v>
          </cell>
          <cell r="F8">
            <v>135.1</v>
          </cell>
          <cell r="G8">
            <v>136.30000000000001</v>
          </cell>
          <cell r="H8">
            <v>137</v>
          </cell>
          <cell r="I8">
            <v>138.9</v>
          </cell>
          <cell r="J8">
            <v>139.69999999999999</v>
          </cell>
          <cell r="K8">
            <v>140.19999999999999</v>
          </cell>
          <cell r="L8">
            <v>140.30000000000001</v>
          </cell>
          <cell r="M8">
            <v>140.30000000000001</v>
          </cell>
          <cell r="N8">
            <v>142.1</v>
          </cell>
          <cell r="O8">
            <v>142.19999999999999</v>
          </cell>
          <cell r="P8">
            <v>143.69999999999999</v>
          </cell>
          <cell r="Q8">
            <v>144.6</v>
          </cell>
          <cell r="R8">
            <v>146.30000000000001</v>
          </cell>
          <cell r="S8">
            <v>147</v>
          </cell>
          <cell r="T8">
            <v>149.9</v>
          </cell>
          <cell r="U8">
            <v>157.19999999999999</v>
          </cell>
          <cell r="V8">
            <v>157.9</v>
          </cell>
          <cell r="W8">
            <v>158.4</v>
          </cell>
          <cell r="X8">
            <v>159.5</v>
          </cell>
          <cell r="Y8">
            <v>160.4</v>
          </cell>
          <cell r="Z8">
            <v>161.30000000000001</v>
          </cell>
          <cell r="AA8">
            <v>163.19999999999999</v>
          </cell>
          <cell r="AB8">
            <v>164.8</v>
          </cell>
          <cell r="AC8">
            <v>165.5</v>
          </cell>
          <cell r="AD8">
            <v>168.2</v>
          </cell>
          <cell r="AE8">
            <v>168.9</v>
          </cell>
          <cell r="AF8">
            <v>174.7</v>
          </cell>
          <cell r="AG8">
            <v>180.8</v>
          </cell>
          <cell r="AH8">
            <v>183.1</v>
          </cell>
          <cell r="AI8">
            <v>183.3</v>
          </cell>
          <cell r="AJ8">
            <v>185.5</v>
          </cell>
        </row>
        <row r="9">
          <cell r="A9" t="str">
            <v>h</v>
          </cell>
          <cell r="B9" t="str">
            <v>Caños de PVC para instalaciones varias</v>
          </cell>
          <cell r="C9">
            <v>102.7</v>
          </cell>
          <cell r="D9">
            <v>225.1</v>
          </cell>
          <cell r="E9">
            <v>227</v>
          </cell>
          <cell r="F9">
            <v>233.2</v>
          </cell>
          <cell r="G9">
            <v>235.7</v>
          </cell>
          <cell r="H9">
            <v>236.1</v>
          </cell>
          <cell r="I9">
            <v>237.2</v>
          </cell>
          <cell r="J9">
            <v>237.2</v>
          </cell>
          <cell r="K9">
            <v>238</v>
          </cell>
          <cell r="L9">
            <v>240.9</v>
          </cell>
          <cell r="M9">
            <v>243.8</v>
          </cell>
          <cell r="N9">
            <v>262</v>
          </cell>
          <cell r="O9">
            <v>259.39999999999998</v>
          </cell>
          <cell r="P9">
            <v>260</v>
          </cell>
          <cell r="Q9">
            <v>261.89999999999998</v>
          </cell>
          <cell r="R9">
            <v>272.10000000000002</v>
          </cell>
          <cell r="S9">
            <v>280.7</v>
          </cell>
          <cell r="T9">
            <v>280.7</v>
          </cell>
          <cell r="U9">
            <v>282.39999999999998</v>
          </cell>
          <cell r="V9">
            <v>282.2</v>
          </cell>
          <cell r="W9">
            <v>285.39999999999998</v>
          </cell>
          <cell r="X9">
            <v>282.89999999999998</v>
          </cell>
          <cell r="Y9">
            <v>280.8</v>
          </cell>
          <cell r="Z9">
            <v>286.60000000000002</v>
          </cell>
          <cell r="AA9">
            <v>318</v>
          </cell>
          <cell r="AB9">
            <v>318</v>
          </cell>
          <cell r="AC9">
            <v>330.8</v>
          </cell>
          <cell r="AD9">
            <v>330.8</v>
          </cell>
          <cell r="AE9">
            <v>330.8</v>
          </cell>
          <cell r="AF9">
            <v>325.3</v>
          </cell>
          <cell r="AG9">
            <v>340.7</v>
          </cell>
          <cell r="AH9">
            <v>340.6</v>
          </cell>
          <cell r="AI9">
            <v>350</v>
          </cell>
          <cell r="AJ9">
            <v>358.1</v>
          </cell>
        </row>
        <row r="10">
          <cell r="A10" t="str">
            <v>i</v>
          </cell>
          <cell r="B10" t="str">
            <v>Motores eléctricos y equipos de aire acondicionado</v>
          </cell>
          <cell r="C10">
            <v>82.6</v>
          </cell>
          <cell r="D10">
            <v>192.44</v>
          </cell>
          <cell r="E10">
            <v>196.8475</v>
          </cell>
          <cell r="F10">
            <v>208.68</v>
          </cell>
          <cell r="G10">
            <v>216.54</v>
          </cell>
          <cell r="H10">
            <v>217.8</v>
          </cell>
          <cell r="I10">
            <v>259.25259999999997</v>
          </cell>
          <cell r="J10">
            <v>231.64</v>
          </cell>
          <cell r="K10">
            <v>231.32</v>
          </cell>
          <cell r="L10">
            <v>234.67</v>
          </cell>
          <cell r="M10">
            <v>230.66</v>
          </cell>
          <cell r="N10">
            <v>236.68</v>
          </cell>
          <cell r="O10">
            <v>241.09</v>
          </cell>
          <cell r="P10">
            <v>247.71</v>
          </cell>
          <cell r="Q10">
            <v>249.92</v>
          </cell>
          <cell r="R10">
            <v>248.22</v>
          </cell>
          <cell r="S10">
            <v>255.21</v>
          </cell>
          <cell r="T10">
            <v>258.36</v>
          </cell>
          <cell r="U10">
            <v>259.2</v>
          </cell>
          <cell r="V10">
            <v>259.24</v>
          </cell>
          <cell r="W10">
            <v>259.3</v>
          </cell>
          <cell r="X10">
            <v>263.49</v>
          </cell>
          <cell r="Y10">
            <v>269</v>
          </cell>
          <cell r="Z10">
            <v>278.05</v>
          </cell>
          <cell r="AA10">
            <v>286.57</v>
          </cell>
          <cell r="AB10">
            <v>287.74</v>
          </cell>
          <cell r="AC10">
            <v>293.86</v>
          </cell>
          <cell r="AD10">
            <v>310.10000000000002</v>
          </cell>
          <cell r="AE10">
            <v>316.70999999999998</v>
          </cell>
          <cell r="AF10">
            <v>332.95</v>
          </cell>
          <cell r="AG10">
            <v>379.37439999999998</v>
          </cell>
          <cell r="AH10">
            <v>387.31490000000002</v>
          </cell>
          <cell r="AI10">
            <v>389.5641</v>
          </cell>
          <cell r="AJ10">
            <v>409.31</v>
          </cell>
        </row>
        <row r="11">
          <cell r="A11" t="str">
            <v>j</v>
          </cell>
          <cell r="B11" t="str">
            <v>Equipo - amortización de equipo</v>
          </cell>
          <cell r="C11">
            <v>86.98</v>
          </cell>
          <cell r="D11">
            <v>203.2</v>
          </cell>
          <cell r="E11">
            <v>201.71</v>
          </cell>
          <cell r="F11">
            <v>202.78</v>
          </cell>
          <cell r="G11">
            <v>201.87</v>
          </cell>
          <cell r="H11">
            <v>197.8</v>
          </cell>
          <cell r="I11">
            <v>201.87</v>
          </cell>
          <cell r="J11">
            <v>203.29</v>
          </cell>
          <cell r="K11">
            <v>202</v>
          </cell>
          <cell r="L11">
            <v>205.35</v>
          </cell>
          <cell r="M11">
            <v>201.39</v>
          </cell>
          <cell r="N11">
            <v>200.73</v>
          </cell>
          <cell r="O11">
            <v>200.73</v>
          </cell>
          <cell r="P11">
            <v>202.68</v>
          </cell>
          <cell r="Q11">
            <v>201.91</v>
          </cell>
          <cell r="R11">
            <v>200.03</v>
          </cell>
          <cell r="S11">
            <v>201.18</v>
          </cell>
          <cell r="T11">
            <v>201.25</v>
          </cell>
          <cell r="U11">
            <v>201.16</v>
          </cell>
          <cell r="V11">
            <v>199.75</v>
          </cell>
          <cell r="W11">
            <v>198.79</v>
          </cell>
          <cell r="X11">
            <v>200.06</v>
          </cell>
          <cell r="Y11">
            <v>200.96</v>
          </cell>
          <cell r="Z11">
            <v>202.99</v>
          </cell>
          <cell r="AA11">
            <v>203.01</v>
          </cell>
          <cell r="AB11">
            <v>205.89</v>
          </cell>
          <cell r="AC11">
            <v>207.32</v>
          </cell>
          <cell r="AD11">
            <v>209.29</v>
          </cell>
          <cell r="AE11">
            <v>204.81</v>
          </cell>
          <cell r="AF11">
            <v>205.17</v>
          </cell>
          <cell r="AG11">
            <v>205.6026</v>
          </cell>
          <cell r="AH11">
            <v>205.97790000000001</v>
          </cell>
          <cell r="AI11">
            <v>207.14840000000001</v>
          </cell>
          <cell r="AJ11">
            <v>210.4</v>
          </cell>
        </row>
        <row r="12">
          <cell r="A12" t="str">
            <v>k</v>
          </cell>
          <cell r="B12" t="str">
            <v>Asfaltos, Combustible y Lubricantes</v>
          </cell>
          <cell r="C12">
            <v>120.95</v>
          </cell>
          <cell r="D12">
            <v>350.52</v>
          </cell>
          <cell r="E12">
            <v>351.9</v>
          </cell>
          <cell r="F12">
            <v>354.68849999999998</v>
          </cell>
          <cell r="G12">
            <v>353.57</v>
          </cell>
          <cell r="H12">
            <v>353.72</v>
          </cell>
          <cell r="I12">
            <v>360.46</v>
          </cell>
          <cell r="J12">
            <v>360.97</v>
          </cell>
          <cell r="K12">
            <v>362.72</v>
          </cell>
          <cell r="L12">
            <v>371.44</v>
          </cell>
          <cell r="M12">
            <v>372.64</v>
          </cell>
          <cell r="N12">
            <v>371.07</v>
          </cell>
          <cell r="O12">
            <v>371.7</v>
          </cell>
          <cell r="P12">
            <v>371.72</v>
          </cell>
          <cell r="Q12">
            <v>372.47</v>
          </cell>
          <cell r="R12">
            <v>373.22</v>
          </cell>
          <cell r="S12">
            <v>377.02</v>
          </cell>
          <cell r="T12">
            <v>377.33</v>
          </cell>
          <cell r="U12">
            <v>380.39</v>
          </cell>
          <cell r="V12">
            <v>378.55</v>
          </cell>
          <cell r="W12">
            <v>380.13</v>
          </cell>
          <cell r="X12">
            <v>382.13</v>
          </cell>
          <cell r="Y12">
            <v>382.93</v>
          </cell>
          <cell r="Z12">
            <v>388.63</v>
          </cell>
          <cell r="AA12">
            <v>392.08</v>
          </cell>
          <cell r="AB12">
            <v>389.83</v>
          </cell>
          <cell r="AC12">
            <v>391</v>
          </cell>
          <cell r="AD12">
            <v>391.68</v>
          </cell>
          <cell r="AE12">
            <v>398.16</v>
          </cell>
          <cell r="AF12">
            <v>394.6</v>
          </cell>
          <cell r="AG12">
            <v>397.72789999999998</v>
          </cell>
          <cell r="AH12">
            <v>397.49</v>
          </cell>
          <cell r="AI12">
            <v>399.93349999999998</v>
          </cell>
          <cell r="AJ12">
            <v>401.29</v>
          </cell>
        </row>
        <row r="13">
          <cell r="A13" t="str">
            <v>l</v>
          </cell>
          <cell r="B13" t="str">
            <v>Transportes</v>
          </cell>
          <cell r="C13">
            <v>100.94</v>
          </cell>
          <cell r="D13">
            <v>140.26</v>
          </cell>
          <cell r="E13">
            <v>140.37</v>
          </cell>
          <cell r="F13">
            <v>140.76</v>
          </cell>
          <cell r="G13">
            <v>141.28</v>
          </cell>
          <cell r="H13">
            <v>142.16</v>
          </cell>
          <cell r="I13">
            <v>142.86000000000001</v>
          </cell>
          <cell r="J13">
            <v>143.32</v>
          </cell>
          <cell r="K13">
            <v>143.44999999999999</v>
          </cell>
          <cell r="L13">
            <v>144.04</v>
          </cell>
          <cell r="M13">
            <v>144.29</v>
          </cell>
          <cell r="N13">
            <v>144.72999999999999</v>
          </cell>
          <cell r="O13">
            <v>144.69</v>
          </cell>
          <cell r="P13">
            <v>145.05000000000001</v>
          </cell>
          <cell r="Q13">
            <v>146.68</v>
          </cell>
          <cell r="R13">
            <v>147.16999999999999</v>
          </cell>
          <cell r="S13">
            <v>148.87</v>
          </cell>
          <cell r="T13">
            <v>149.72</v>
          </cell>
          <cell r="U13">
            <v>150.82</v>
          </cell>
          <cell r="V13">
            <v>151.69</v>
          </cell>
          <cell r="W13">
            <v>153</v>
          </cell>
          <cell r="X13">
            <v>154.37</v>
          </cell>
          <cell r="Y13">
            <v>155.03</v>
          </cell>
          <cell r="Z13">
            <v>155.78</v>
          </cell>
          <cell r="AA13">
            <v>156.41999999999999</v>
          </cell>
          <cell r="AB13">
            <v>158.37</v>
          </cell>
          <cell r="AC13">
            <v>160.11000000000001</v>
          </cell>
          <cell r="AD13">
            <v>160.79</v>
          </cell>
          <cell r="AE13">
            <v>162.30000000000001</v>
          </cell>
          <cell r="AF13">
            <v>163.09</v>
          </cell>
          <cell r="AG13">
            <v>164.15</v>
          </cell>
          <cell r="AH13">
            <v>164.87</v>
          </cell>
          <cell r="AI13">
            <v>165.57</v>
          </cell>
          <cell r="AJ13">
            <v>166.37</v>
          </cell>
        </row>
        <row r="14">
          <cell r="A14" t="str">
            <v>m</v>
          </cell>
          <cell r="B14" t="str">
            <v>Aceros - hierro aletado</v>
          </cell>
          <cell r="C14">
            <v>611.92999999999995</v>
          </cell>
          <cell r="D14">
            <v>1603.16</v>
          </cell>
          <cell r="E14">
            <v>1635.34</v>
          </cell>
          <cell r="F14">
            <v>1806.26</v>
          </cell>
          <cell r="G14">
            <v>2054.46</v>
          </cell>
          <cell r="H14">
            <v>2131.27</v>
          </cell>
          <cell r="I14">
            <v>2154.29</v>
          </cell>
          <cell r="J14">
            <v>2234.33</v>
          </cell>
          <cell r="K14">
            <v>2228.9899999999998</v>
          </cell>
          <cell r="L14">
            <v>2238.08</v>
          </cell>
          <cell r="M14">
            <v>2228.25</v>
          </cell>
          <cell r="N14">
            <v>2243.25</v>
          </cell>
          <cell r="O14">
            <v>2300.3200000000002</v>
          </cell>
          <cell r="P14">
            <v>2301.2800000000002</v>
          </cell>
          <cell r="Q14">
            <v>2295.4899999999998</v>
          </cell>
          <cell r="R14">
            <v>2337.67</v>
          </cell>
          <cell r="S14">
            <v>2343.5100000000002</v>
          </cell>
          <cell r="T14">
            <v>2349.7800000000002</v>
          </cell>
          <cell r="U14">
            <v>2346.98</v>
          </cell>
          <cell r="V14">
            <v>2346.02</v>
          </cell>
          <cell r="W14">
            <v>2345.34</v>
          </cell>
          <cell r="X14">
            <v>2345.54</v>
          </cell>
          <cell r="Y14">
            <v>2345.63</v>
          </cell>
          <cell r="Z14">
            <v>2337.4299999999998</v>
          </cell>
          <cell r="AA14">
            <v>2340.71</v>
          </cell>
          <cell r="AB14">
            <v>2351.6</v>
          </cell>
          <cell r="AC14">
            <v>2373.7199999999998</v>
          </cell>
          <cell r="AD14">
            <v>2404.9699999999998</v>
          </cell>
          <cell r="AE14">
            <v>2431.9</v>
          </cell>
          <cell r="AF14">
            <v>2438.0300000000002</v>
          </cell>
          <cell r="AG14">
            <v>2449.5500000000002</v>
          </cell>
          <cell r="AH14">
            <v>2454.7600000000002</v>
          </cell>
          <cell r="AI14">
            <v>2448.19</v>
          </cell>
          <cell r="AJ14">
            <v>2460</v>
          </cell>
        </row>
        <row r="15">
          <cell r="A15" t="str">
            <v>n</v>
          </cell>
          <cell r="B15" t="str">
            <v>Cemento</v>
          </cell>
          <cell r="C15">
            <v>5.89</v>
          </cell>
          <cell r="D15">
            <v>13.93</v>
          </cell>
          <cell r="E15">
            <v>14.1</v>
          </cell>
          <cell r="F15">
            <v>14.1</v>
          </cell>
          <cell r="G15">
            <v>14.12</v>
          </cell>
          <cell r="H15">
            <v>14.15</v>
          </cell>
          <cell r="I15">
            <v>14.44</v>
          </cell>
          <cell r="J15">
            <v>14.51</v>
          </cell>
          <cell r="K15">
            <v>14.54</v>
          </cell>
          <cell r="L15">
            <v>14.51</v>
          </cell>
          <cell r="M15">
            <v>14.55</v>
          </cell>
          <cell r="N15">
            <v>14.54</v>
          </cell>
          <cell r="O15">
            <v>14.54</v>
          </cell>
          <cell r="P15">
            <v>14.71</v>
          </cell>
          <cell r="Q15">
            <v>14.55</v>
          </cell>
          <cell r="R15">
            <v>14.55</v>
          </cell>
          <cell r="S15">
            <v>14.55</v>
          </cell>
          <cell r="T15">
            <v>14.55</v>
          </cell>
          <cell r="U15">
            <v>14.55</v>
          </cell>
          <cell r="V15">
            <v>14.55</v>
          </cell>
          <cell r="W15">
            <v>14.52</v>
          </cell>
          <cell r="X15">
            <v>14.55</v>
          </cell>
          <cell r="Y15">
            <v>14.54</v>
          </cell>
          <cell r="Z15">
            <v>14.52</v>
          </cell>
          <cell r="AA15">
            <v>14.53</v>
          </cell>
          <cell r="AB15">
            <v>14.54</v>
          </cell>
          <cell r="AC15">
            <v>14.53</v>
          </cell>
          <cell r="AD15">
            <v>14.54</v>
          </cell>
          <cell r="AE15">
            <v>14.54</v>
          </cell>
          <cell r="AF15">
            <v>15.13</v>
          </cell>
          <cell r="AG15">
            <v>15.37</v>
          </cell>
          <cell r="AH15">
            <v>15.35</v>
          </cell>
          <cell r="AI15">
            <v>15.41</v>
          </cell>
          <cell r="AJ15">
            <v>15.41</v>
          </cell>
        </row>
        <row r="16">
          <cell r="A16" t="str">
            <v>o</v>
          </cell>
          <cell r="B16" t="str">
            <v>Costo financiero</v>
          </cell>
          <cell r="C16">
            <v>18</v>
          </cell>
          <cell r="D16">
            <v>18.5</v>
          </cell>
          <cell r="E16">
            <v>18.5</v>
          </cell>
          <cell r="F16">
            <v>18.5</v>
          </cell>
          <cell r="G16">
            <v>18.5</v>
          </cell>
          <cell r="H16">
            <v>18.5</v>
          </cell>
          <cell r="I16">
            <v>18.5</v>
          </cell>
          <cell r="J16">
            <v>18.5</v>
          </cell>
          <cell r="K16">
            <v>18.5</v>
          </cell>
          <cell r="L16">
            <v>18.5</v>
          </cell>
          <cell r="M16">
            <v>18.5</v>
          </cell>
          <cell r="N16">
            <v>18.5</v>
          </cell>
          <cell r="O16">
            <v>18.5</v>
          </cell>
          <cell r="P16">
            <v>18.5</v>
          </cell>
          <cell r="Q16">
            <v>18.5</v>
          </cell>
          <cell r="R16">
            <v>18.5</v>
          </cell>
          <cell r="S16">
            <v>18.5</v>
          </cell>
          <cell r="T16">
            <v>18.5</v>
          </cell>
          <cell r="U16">
            <v>18.5</v>
          </cell>
          <cell r="V16">
            <v>18.5</v>
          </cell>
          <cell r="W16">
            <v>18.5</v>
          </cell>
          <cell r="X16">
            <v>18.5</v>
          </cell>
          <cell r="Y16">
            <v>18.5</v>
          </cell>
          <cell r="Z16">
            <v>18.5</v>
          </cell>
          <cell r="AA16">
            <v>18.5</v>
          </cell>
          <cell r="AB16">
            <v>18.5</v>
          </cell>
          <cell r="AC16">
            <v>18.5</v>
          </cell>
          <cell r="AD16">
            <v>18.5</v>
          </cell>
          <cell r="AE16">
            <v>18.5</v>
          </cell>
          <cell r="AF16">
            <v>18.5</v>
          </cell>
          <cell r="AG16">
            <v>18.5</v>
          </cell>
          <cell r="AH16">
            <v>18.5</v>
          </cell>
          <cell r="AI16">
            <v>18.5</v>
          </cell>
          <cell r="AJ16">
            <v>18.5</v>
          </cell>
        </row>
        <row r="17">
          <cell r="A17" t="str">
            <v>p</v>
          </cell>
          <cell r="B17" t="str">
            <v>Gastos Generales</v>
          </cell>
          <cell r="C17">
            <v>96.7</v>
          </cell>
          <cell r="D17">
            <v>134.80000000000001</v>
          </cell>
          <cell r="E17">
            <v>136.6</v>
          </cell>
          <cell r="F17">
            <v>138.80000000000001</v>
          </cell>
          <cell r="G17">
            <v>139</v>
          </cell>
          <cell r="H17">
            <v>140.19999999999999</v>
          </cell>
          <cell r="I17">
            <v>140.69999999999999</v>
          </cell>
          <cell r="J17">
            <v>141.19999999999999</v>
          </cell>
          <cell r="K17">
            <v>142.5</v>
          </cell>
          <cell r="L17">
            <v>142.80000000000001</v>
          </cell>
          <cell r="M17">
            <v>144.19999999999999</v>
          </cell>
          <cell r="N17">
            <v>144.9</v>
          </cell>
          <cell r="O17">
            <v>145.80000000000001</v>
          </cell>
          <cell r="P17">
            <v>147.19999999999999</v>
          </cell>
          <cell r="Q17">
            <v>152.4</v>
          </cell>
          <cell r="R17">
            <v>154.19999999999999</v>
          </cell>
          <cell r="S17">
            <v>159.1</v>
          </cell>
          <cell r="T17">
            <v>162.4</v>
          </cell>
          <cell r="U17">
            <v>162.19999999999999</v>
          </cell>
          <cell r="V17">
            <v>163.80000000000001</v>
          </cell>
          <cell r="W17">
            <v>164.8</v>
          </cell>
          <cell r="X17">
            <v>166.8</v>
          </cell>
          <cell r="Y17">
            <v>167.5</v>
          </cell>
          <cell r="Z17">
            <v>169</v>
          </cell>
          <cell r="AA17">
            <v>171.4</v>
          </cell>
          <cell r="AB17">
            <v>175</v>
          </cell>
          <cell r="AC17">
            <v>175.1</v>
          </cell>
          <cell r="AD17">
            <v>176.8</v>
          </cell>
          <cell r="AE17">
            <v>179.1</v>
          </cell>
          <cell r="AF17">
            <v>179.7</v>
          </cell>
          <cell r="AG17">
            <v>180.5</v>
          </cell>
          <cell r="AH17">
            <v>186.4</v>
          </cell>
          <cell r="AI17">
            <v>188.2</v>
          </cell>
          <cell r="AJ17">
            <v>190.4</v>
          </cell>
        </row>
        <row r="18">
          <cell r="A18" t="str">
            <v>q</v>
          </cell>
          <cell r="B18" t="str">
            <v>Arena</v>
          </cell>
          <cell r="C18">
            <v>13.28</v>
          </cell>
          <cell r="D18">
            <v>24.15</v>
          </cell>
          <cell r="E18">
            <v>24.62</v>
          </cell>
          <cell r="F18">
            <v>24.98</v>
          </cell>
          <cell r="G18">
            <v>25.41</v>
          </cell>
          <cell r="H18">
            <v>26.73</v>
          </cell>
          <cell r="I18">
            <v>26.99</v>
          </cell>
          <cell r="J18">
            <v>27.77</v>
          </cell>
          <cell r="K18">
            <v>27.91</v>
          </cell>
          <cell r="L18">
            <v>28.82</v>
          </cell>
          <cell r="M18">
            <v>30.04</v>
          </cell>
          <cell r="N18">
            <v>31.55</v>
          </cell>
          <cell r="O18">
            <v>32.24</v>
          </cell>
          <cell r="P18">
            <v>32.56</v>
          </cell>
          <cell r="Q18">
            <v>34.409999999999997</v>
          </cell>
          <cell r="R18">
            <v>35.61</v>
          </cell>
          <cell r="S18">
            <v>37.369999999999997</v>
          </cell>
          <cell r="T18">
            <v>37.369999999999997</v>
          </cell>
          <cell r="U18">
            <v>37.700000000000003</v>
          </cell>
          <cell r="V18">
            <v>37.74</v>
          </cell>
          <cell r="W18">
            <v>37.92</v>
          </cell>
          <cell r="X18">
            <v>38.51</v>
          </cell>
          <cell r="Y18">
            <v>39.26</v>
          </cell>
          <cell r="Z18">
            <v>39.6</v>
          </cell>
          <cell r="AA18">
            <v>39.799999999999997</v>
          </cell>
          <cell r="AB18">
            <v>40.159999999999997</v>
          </cell>
          <cell r="AC18">
            <v>40.71</v>
          </cell>
          <cell r="AD18">
            <v>40.79</v>
          </cell>
          <cell r="AE18">
            <v>40.93</v>
          </cell>
          <cell r="AF18">
            <v>41.29</v>
          </cell>
          <cell r="AG18">
            <v>42.79</v>
          </cell>
          <cell r="AH18">
            <v>43.2</v>
          </cell>
          <cell r="AI18">
            <v>43.29</v>
          </cell>
          <cell r="AJ18">
            <v>43.55</v>
          </cell>
        </row>
        <row r="19">
          <cell r="A19" t="str">
            <v>r</v>
          </cell>
          <cell r="B19" t="str">
            <v>Artefactos para baño y grifería</v>
          </cell>
          <cell r="C19">
            <v>101</v>
          </cell>
          <cell r="D19">
            <v>149.4</v>
          </cell>
          <cell r="E19">
            <v>151.1</v>
          </cell>
          <cell r="F19">
            <v>153</v>
          </cell>
          <cell r="G19">
            <v>157.6</v>
          </cell>
          <cell r="H19">
            <v>159.4</v>
          </cell>
          <cell r="I19">
            <v>160.9</v>
          </cell>
          <cell r="J19">
            <v>162.30000000000001</v>
          </cell>
          <cell r="K19">
            <v>162.6</v>
          </cell>
          <cell r="L19">
            <v>163.30000000000001</v>
          </cell>
          <cell r="M19">
            <v>163.4</v>
          </cell>
          <cell r="N19">
            <v>165.5</v>
          </cell>
          <cell r="O19">
            <v>165.5</v>
          </cell>
          <cell r="P19">
            <v>166.3</v>
          </cell>
          <cell r="Q19">
            <v>168.9</v>
          </cell>
          <cell r="R19">
            <v>169.9</v>
          </cell>
          <cell r="S19">
            <v>171.2</v>
          </cell>
          <cell r="T19">
            <v>172.5</v>
          </cell>
          <cell r="U19">
            <v>173.8</v>
          </cell>
          <cell r="V19">
            <v>173.7</v>
          </cell>
          <cell r="W19">
            <v>174.7</v>
          </cell>
          <cell r="X19">
            <v>178.9</v>
          </cell>
          <cell r="Y19">
            <v>184</v>
          </cell>
          <cell r="Z19">
            <v>185.5</v>
          </cell>
          <cell r="AA19">
            <v>189.8</v>
          </cell>
          <cell r="AB19">
            <v>191.5</v>
          </cell>
          <cell r="AC19">
            <v>193.2</v>
          </cell>
          <cell r="AD19">
            <v>194.7</v>
          </cell>
          <cell r="AE19">
            <v>196.8</v>
          </cell>
          <cell r="AF19">
            <v>201.1</v>
          </cell>
          <cell r="AG19">
            <v>216</v>
          </cell>
          <cell r="AH19">
            <v>223.2</v>
          </cell>
          <cell r="AI19">
            <v>223.7</v>
          </cell>
          <cell r="AJ19">
            <v>226.5</v>
          </cell>
        </row>
        <row r="20">
          <cell r="A20" t="str">
            <v>s</v>
          </cell>
          <cell r="B20" t="str">
            <v>Hormigón</v>
          </cell>
          <cell r="C20">
            <v>80.599999999999994</v>
          </cell>
          <cell r="D20">
            <v>155.9</v>
          </cell>
          <cell r="E20">
            <v>155.4</v>
          </cell>
          <cell r="F20">
            <v>155.9</v>
          </cell>
          <cell r="G20">
            <v>156.19999999999999</v>
          </cell>
          <cell r="H20">
            <v>158.9</v>
          </cell>
          <cell r="I20">
            <v>163</v>
          </cell>
          <cell r="J20">
            <v>163.4</v>
          </cell>
          <cell r="K20">
            <v>163.80000000000001</v>
          </cell>
          <cell r="L20">
            <v>167.9</v>
          </cell>
          <cell r="M20">
            <v>168.7</v>
          </cell>
          <cell r="N20">
            <v>169.1</v>
          </cell>
          <cell r="O20">
            <v>171</v>
          </cell>
          <cell r="P20">
            <v>171.3</v>
          </cell>
          <cell r="Q20">
            <v>173.6</v>
          </cell>
          <cell r="R20">
            <v>174</v>
          </cell>
          <cell r="S20">
            <v>175.2</v>
          </cell>
          <cell r="T20">
            <v>177.9</v>
          </cell>
          <cell r="U20">
            <v>179.5</v>
          </cell>
          <cell r="V20">
            <v>184.9</v>
          </cell>
          <cell r="W20">
            <v>185.7</v>
          </cell>
          <cell r="X20">
            <v>188.3</v>
          </cell>
          <cell r="Y20">
            <v>188.4</v>
          </cell>
          <cell r="Z20">
            <v>189.6</v>
          </cell>
          <cell r="AA20">
            <v>193.5</v>
          </cell>
          <cell r="AB20">
            <v>194.5</v>
          </cell>
          <cell r="AC20">
            <v>196.7</v>
          </cell>
          <cell r="AD20">
            <v>196.7</v>
          </cell>
          <cell r="AE20">
            <v>199.2</v>
          </cell>
          <cell r="AF20">
            <v>201.4</v>
          </cell>
          <cell r="AG20">
            <v>205</v>
          </cell>
          <cell r="AH20">
            <v>207.7</v>
          </cell>
          <cell r="AI20">
            <v>211.9</v>
          </cell>
          <cell r="AJ20">
            <v>211.9</v>
          </cell>
        </row>
        <row r="21">
          <cell r="A21" t="str">
            <v>t</v>
          </cell>
          <cell r="B21" t="str">
            <v>Medidores de caudal</v>
          </cell>
          <cell r="C21">
            <v>102.51</v>
          </cell>
          <cell r="D21">
            <v>211.61</v>
          </cell>
          <cell r="E21">
            <v>212.97</v>
          </cell>
          <cell r="F21">
            <v>217.55</v>
          </cell>
          <cell r="G21">
            <v>223.19</v>
          </cell>
          <cell r="H21">
            <v>224.48</v>
          </cell>
          <cell r="I21">
            <v>252.86019999999999</v>
          </cell>
          <cell r="J21">
            <v>232.9</v>
          </cell>
          <cell r="K21">
            <v>233.71</v>
          </cell>
          <cell r="L21">
            <v>236.07</v>
          </cell>
          <cell r="M21">
            <v>236.93</v>
          </cell>
          <cell r="N21">
            <v>237.49</v>
          </cell>
          <cell r="O21">
            <v>237.96</v>
          </cell>
          <cell r="P21">
            <v>240.15</v>
          </cell>
          <cell r="Q21">
            <v>234.91</v>
          </cell>
          <cell r="R21">
            <v>250.89</v>
          </cell>
          <cell r="S21">
            <v>252.02</v>
          </cell>
          <cell r="T21">
            <v>251.9</v>
          </cell>
          <cell r="U21">
            <v>252.86</v>
          </cell>
          <cell r="V21">
            <v>253.75</v>
          </cell>
          <cell r="W21">
            <v>255</v>
          </cell>
          <cell r="X21">
            <v>258.05</v>
          </cell>
          <cell r="Y21">
            <v>261.47000000000003</v>
          </cell>
          <cell r="Z21">
            <v>263.82</v>
          </cell>
          <cell r="AA21">
            <v>264.24</v>
          </cell>
          <cell r="AB21">
            <v>268.44</v>
          </cell>
          <cell r="AC21">
            <v>270.87</v>
          </cell>
          <cell r="AD21">
            <v>273.14999999999998</v>
          </cell>
          <cell r="AE21">
            <v>275.33999999999997</v>
          </cell>
          <cell r="AF21">
            <v>275.99</v>
          </cell>
          <cell r="AG21">
            <v>276.68090000000001</v>
          </cell>
          <cell r="AH21">
            <v>280.37360000000001</v>
          </cell>
          <cell r="AI21">
            <v>284.9126</v>
          </cell>
          <cell r="AJ21">
            <v>288.25</v>
          </cell>
        </row>
        <row r="22">
          <cell r="A22" t="str">
            <v>u</v>
          </cell>
          <cell r="B22" t="str">
            <v>Válvulas de bronce</v>
          </cell>
          <cell r="C22">
            <v>97.9</v>
          </cell>
          <cell r="D22">
            <v>200.2</v>
          </cell>
          <cell r="E22">
            <v>206.4</v>
          </cell>
          <cell r="F22">
            <v>215</v>
          </cell>
          <cell r="G22">
            <v>235.3</v>
          </cell>
          <cell r="H22">
            <v>238.6</v>
          </cell>
          <cell r="I22">
            <v>243.9</v>
          </cell>
          <cell r="J22">
            <v>243.9</v>
          </cell>
          <cell r="K22">
            <v>243.9</v>
          </cell>
          <cell r="L22">
            <v>243.9</v>
          </cell>
          <cell r="M22">
            <v>243.9</v>
          </cell>
          <cell r="N22">
            <v>249.1</v>
          </cell>
          <cell r="O22">
            <v>258.7</v>
          </cell>
          <cell r="P22">
            <v>258.7</v>
          </cell>
          <cell r="Q22">
            <v>258.7</v>
          </cell>
          <cell r="R22">
            <v>260.3</v>
          </cell>
          <cell r="S22">
            <v>261.60000000000002</v>
          </cell>
          <cell r="T22">
            <v>261.60000000000002</v>
          </cell>
          <cell r="U22">
            <v>263.39999999999998</v>
          </cell>
          <cell r="V22">
            <v>264.60000000000002</v>
          </cell>
          <cell r="W22">
            <v>269.60000000000002</v>
          </cell>
          <cell r="X22">
            <v>274.8</v>
          </cell>
          <cell r="Y22">
            <v>275.10000000000002</v>
          </cell>
          <cell r="Z22">
            <v>277.5</v>
          </cell>
          <cell r="AA22">
            <v>278.5</v>
          </cell>
          <cell r="AB22">
            <v>282.5</v>
          </cell>
          <cell r="AC22">
            <v>289.7</v>
          </cell>
          <cell r="AD22">
            <v>293.7</v>
          </cell>
          <cell r="AE22">
            <v>295.8</v>
          </cell>
          <cell r="AF22">
            <v>307.3</v>
          </cell>
          <cell r="AG22">
            <v>337.8</v>
          </cell>
          <cell r="AH22">
            <v>433.1</v>
          </cell>
          <cell r="AI22">
            <v>399.7</v>
          </cell>
          <cell r="AJ22">
            <v>395.7</v>
          </cell>
        </row>
        <row r="23">
          <cell r="A23" t="str">
            <v>v</v>
          </cell>
          <cell r="B23" t="str">
            <v>Electrobombas</v>
          </cell>
          <cell r="C23">
            <v>91.6</v>
          </cell>
          <cell r="D23">
            <v>227.3</v>
          </cell>
          <cell r="E23">
            <v>223.7</v>
          </cell>
          <cell r="F23">
            <v>226.4</v>
          </cell>
          <cell r="G23">
            <v>227.7</v>
          </cell>
          <cell r="H23">
            <v>227.6</v>
          </cell>
          <cell r="I23">
            <v>232.2</v>
          </cell>
          <cell r="J23">
            <v>234.7</v>
          </cell>
          <cell r="K23">
            <v>234.6</v>
          </cell>
          <cell r="L23">
            <v>238.5</v>
          </cell>
          <cell r="M23">
            <v>241.3</v>
          </cell>
          <cell r="N23">
            <v>246.5</v>
          </cell>
          <cell r="O23">
            <v>246.4</v>
          </cell>
          <cell r="P23">
            <v>246.4</v>
          </cell>
          <cell r="Q23">
            <v>254.8</v>
          </cell>
          <cell r="R23">
            <v>256.3</v>
          </cell>
          <cell r="S23">
            <v>258.89999999999998</v>
          </cell>
          <cell r="T23">
            <v>259.3</v>
          </cell>
          <cell r="U23">
            <v>259.39999999999998</v>
          </cell>
          <cell r="V23">
            <v>259.2</v>
          </cell>
          <cell r="W23">
            <v>259.39999999999998</v>
          </cell>
          <cell r="X23">
            <v>261.8</v>
          </cell>
          <cell r="Y23">
            <v>263.7</v>
          </cell>
          <cell r="Z23">
            <v>264.60000000000002</v>
          </cell>
          <cell r="AA23">
            <v>264.10000000000002</v>
          </cell>
          <cell r="AB23">
            <v>265.3</v>
          </cell>
          <cell r="AC23">
            <v>268.10000000000002</v>
          </cell>
          <cell r="AD23">
            <v>268.3</v>
          </cell>
          <cell r="AE23">
            <v>269</v>
          </cell>
          <cell r="AF23">
            <v>268.8</v>
          </cell>
          <cell r="AG23">
            <v>269.89999999999998</v>
          </cell>
          <cell r="AH23">
            <v>273.10000000000002</v>
          </cell>
          <cell r="AI23">
            <v>275.5</v>
          </cell>
          <cell r="AJ23">
            <v>278</v>
          </cell>
        </row>
        <row r="24">
          <cell r="A24" t="str">
            <v>w</v>
          </cell>
          <cell r="B24" t="str">
            <v>Membrana impermeabilizante de polietileno</v>
          </cell>
          <cell r="C24">
            <v>104.91</v>
          </cell>
          <cell r="D24">
            <v>199.76</v>
          </cell>
          <cell r="E24">
            <v>199.03</v>
          </cell>
          <cell r="F24">
            <v>202.51</v>
          </cell>
          <cell r="G24">
            <v>208.95</v>
          </cell>
          <cell r="H24">
            <v>210.68</v>
          </cell>
          <cell r="I24">
            <v>250.3135</v>
          </cell>
          <cell r="J24">
            <v>213.11</v>
          </cell>
          <cell r="K24">
            <v>214.25</v>
          </cell>
          <cell r="L24">
            <v>220.17</v>
          </cell>
          <cell r="M24">
            <v>235.69</v>
          </cell>
          <cell r="N24">
            <v>241.42</v>
          </cell>
          <cell r="O24">
            <v>245.87</v>
          </cell>
          <cell r="P24">
            <v>253.3</v>
          </cell>
          <cell r="Q24">
            <v>253.92</v>
          </cell>
          <cell r="R24">
            <v>249.67</v>
          </cell>
          <cell r="S24">
            <v>249.8</v>
          </cell>
          <cell r="T24">
            <v>249.77</v>
          </cell>
          <cell r="U24">
            <v>250.23</v>
          </cell>
          <cell r="V24">
            <v>248.31</v>
          </cell>
          <cell r="W24">
            <v>247.41</v>
          </cell>
          <cell r="X24">
            <v>245.33</v>
          </cell>
          <cell r="Y24">
            <v>247.69</v>
          </cell>
          <cell r="Z24">
            <v>254.02</v>
          </cell>
          <cell r="AA24">
            <v>258.83999999999997</v>
          </cell>
          <cell r="AB24">
            <v>260.35000000000002</v>
          </cell>
          <cell r="AC24">
            <v>260.05</v>
          </cell>
          <cell r="AD24">
            <v>260.29000000000002</v>
          </cell>
          <cell r="AE24">
            <v>260.14999999999998</v>
          </cell>
          <cell r="AF24">
            <v>260.76</v>
          </cell>
          <cell r="AG24">
            <v>262.9957</v>
          </cell>
          <cell r="AH24">
            <v>264.065</v>
          </cell>
          <cell r="AI24">
            <v>266.45499999999998</v>
          </cell>
          <cell r="AJ24">
            <v>269.60000000000002</v>
          </cell>
        </row>
        <row r="25">
          <cell r="A25" t="str">
            <v>CPC 49129-3</v>
          </cell>
          <cell r="B25" t="str">
            <v>Equipo de transmisión</v>
          </cell>
          <cell r="Q25">
            <v>317.79000000000002</v>
          </cell>
          <cell r="Y25">
            <v>326.97000000000003</v>
          </cell>
          <cell r="Z25">
            <v>334.58</v>
          </cell>
        </row>
        <row r="26">
          <cell r="A26" t="str">
            <v>CPC 46340-31</v>
          </cell>
          <cell r="B26" t="str">
            <v>Cable con conductor Unipolar</v>
          </cell>
          <cell r="Q26">
            <v>287.7</v>
          </cell>
          <cell r="Y26">
            <v>301</v>
          </cell>
          <cell r="Z26">
            <v>309.10000000000002</v>
          </cell>
        </row>
        <row r="27">
          <cell r="A27">
            <v>1</v>
          </cell>
          <cell r="B27">
            <v>2</v>
          </cell>
          <cell r="C27">
            <v>3</v>
          </cell>
          <cell r="D27">
            <v>4</v>
          </cell>
          <cell r="E27">
            <v>5</v>
          </cell>
          <cell r="F27">
            <v>6</v>
          </cell>
          <cell r="G27">
            <v>7</v>
          </cell>
          <cell r="H27">
            <v>8</v>
          </cell>
          <cell r="I27">
            <v>9</v>
          </cell>
          <cell r="J27">
            <v>10</v>
          </cell>
          <cell r="K27">
            <v>11</v>
          </cell>
          <cell r="L27">
            <v>12</v>
          </cell>
          <cell r="M27">
            <v>13</v>
          </cell>
          <cell r="N27">
            <v>14</v>
          </cell>
          <cell r="O27">
            <v>15</v>
          </cell>
          <cell r="P27">
            <v>16</v>
          </cell>
          <cell r="Q27">
            <v>17</v>
          </cell>
          <cell r="R27">
            <v>18</v>
          </cell>
          <cell r="S27">
            <v>19</v>
          </cell>
          <cell r="T27">
            <v>20</v>
          </cell>
          <cell r="U27">
            <v>21</v>
          </cell>
          <cell r="V27">
            <v>22</v>
          </cell>
          <cell r="W27">
            <v>23</v>
          </cell>
          <cell r="X27">
            <v>24</v>
          </cell>
          <cell r="Y27">
            <v>25</v>
          </cell>
          <cell r="Z27">
            <v>26</v>
          </cell>
          <cell r="AA27">
            <v>27</v>
          </cell>
          <cell r="AB27">
            <v>28</v>
          </cell>
          <cell r="AC27">
            <v>29</v>
          </cell>
          <cell r="AD27">
            <v>30</v>
          </cell>
          <cell r="AE27">
            <v>31</v>
          </cell>
          <cell r="AF27">
            <v>32</v>
          </cell>
          <cell r="AG27">
            <v>33</v>
          </cell>
          <cell r="AH27">
            <v>34</v>
          </cell>
          <cell r="AI27">
            <v>35</v>
          </cell>
          <cell r="AJ27">
            <v>36</v>
          </cell>
        </row>
      </sheetData>
      <sheetData sheetId="1"/>
      <sheetData sheetId="2"/>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Cómputo Mant.Rutina"/>
      <sheetName val="Presupuesto MantRutina"/>
      <sheetName val="Presupuesto MantRutina_READEC"/>
      <sheetName val="Precios"/>
      <sheetName val="Precios_READEC"/>
      <sheetName val="Costo de Equipos"/>
      <sheetName val="Variación Insumos"/>
      <sheetName val="Valores Const"/>
      <sheetName val="Valores Const_READEC"/>
      <sheetName val="Mat.Comerciales"/>
      <sheetName val="Mat.Comerciales READEC"/>
      <sheetName val="Movilidad 4x4"/>
      <sheetName val="Movilidad 4x4_READEC"/>
      <sheetName val="Movilidad sedan"/>
      <sheetName val="Movilidad sedan_READEC"/>
      <sheetName val="Ayudantes Balanza"/>
      <sheetName val="Ayudantes Balanza_READEC"/>
      <sheetName val="Bacheo c_coef"/>
      <sheetName val="Bacheo c_coef_READEC"/>
      <sheetName val="Sellado fisuras_c_coef"/>
      <sheetName val="Sellado fisuras_c_coef READEC"/>
      <sheetName val="corte de pastos_c_coef"/>
      <sheetName val="corte de pastos_c_coef_READEC"/>
      <sheetName val="Desembanque_c_coef"/>
      <sheetName val="Desembanque_c_coef_READEC"/>
      <sheetName val="Pintado_c_coef"/>
      <sheetName val="Pintado_c_coef_READEC"/>
      <sheetName val="Señalvertical_c_coef"/>
      <sheetName val="Señalvertical_c_coef_READEC"/>
      <sheetName val="Banquina_c_coef"/>
      <sheetName val="Banquina_c_coef_READEC"/>
      <sheetName val="Mat Banquina_c_coef"/>
      <sheetName val="Mat Banquina_c_coef_READEC"/>
      <sheetName val="perfilado_c_coef "/>
      <sheetName val="perfilado_c_coef_READEC"/>
      <sheetName val="limpieza gral_c_coef"/>
      <sheetName val="limpieza gral _c_coef_READEC"/>
      <sheetName val="Baranda_c_coef "/>
      <sheetName val="Baranda_c_coef_READEC"/>
      <sheetName val="limpieza señales_c_coef"/>
      <sheetName val="limpieza señales_c_coef_READEC"/>
      <sheetName val="Pretiles_c_coef"/>
      <sheetName val="Pretiles_c_coef_READEC"/>
      <sheetName val="Materiales comerciales c_coef"/>
      <sheetName val="Coefientes Generales"/>
      <sheetName val="Hoja2"/>
      <sheetName val="Hoja3"/>
      <sheetName val="Cómputo Mant.Rutina_8000"/>
      <sheetName val="Presupuesto MantRutina_8000"/>
      <sheetName val="Presupuesto MantRutina8_READEC"/>
      <sheetName val="Cómputo Mant.Rutina_7000"/>
      <sheetName val="Presupuesto MantRutina_7000"/>
      <sheetName val="Presupuesto MantRutina7_READ"/>
      <sheetName val="Comparación Precios"/>
      <sheetName val="Equipo Min"/>
      <sheetName val="Sin uso"/>
      <sheetName val="Sellado fisuras_c_coef_READEC"/>
      <sheetName val="Señalamiento_c_coef"/>
      <sheetName val="Señalamiento_c_coef_READEC"/>
      <sheetName val="limpieza_c_coef"/>
      <sheetName val="limpieza_c_coef_READEC"/>
      <sheetName val="invernal_c_coef"/>
      <sheetName val="invernal_c_coef_READEC"/>
      <sheetName val="Mat explotados Base-Banq"/>
      <sheetName val="Mat explotados Base-Banq_READEC"/>
      <sheetName val="Mat explotados Arena"/>
      <sheetName val="Mat explotados Arena_READEC"/>
      <sheetName val="Mat explotados ArenaTrit"/>
      <sheetName val="Mat explotados ArenaTrit_READEC"/>
      <sheetName val="Mat explotados PiedraTrit"/>
      <sheetName val="Mat explotados PiedraTrit_READE"/>
      <sheetName val="Materiales comerciales c_co_REA"/>
      <sheetName val="Coefientes Generales_REA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ORIGEN AGO-95"/>
      <sheetName val="REDET AGO-95 (nuevo)"/>
      <sheetName val="REDET AGO-95 para BORRAR!!!!!"/>
      <sheetName val="Variaciones a AGO_95"/>
      <sheetName val="ORIGEN MZ-98"/>
      <sheetName val="REDET MZ-98_original "/>
      <sheetName val="Variaciones a MAR_98"/>
      <sheetName val="ORIGEN 8-00"/>
      <sheetName val="REDET AGO-00 "/>
      <sheetName val="variaciones a AGO_00"/>
      <sheetName val="O. Falt. al 30-06-02_ a ORIGEN "/>
      <sheetName val="Obra Faltante_REDETERMINADA"/>
      <sheetName val="Acta de Redeterminac-de Precios"/>
      <sheetName val="Hoja7"/>
      <sheetName val="Hoja8"/>
      <sheetName val="Hoja9"/>
      <sheetName val="Hoja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ADEPOBRAORIGINAL"/>
      <sheetName val="PRES.ORIGINAL OBRA"/>
      <sheetName val="PLAN.TRANS ORIGINAL"/>
      <sheetName val="PLAN.TRANS. ACTUALIZ"/>
      <sheetName val="MATERIALES-ACT."/>
      <sheetName val="ADEPCAMINO"/>
      <sheetName val="ADEPPUENTE"/>
      <sheetName val="PRESUPUESTO ACTUALIZADO"/>
      <sheetName val="MATERIALES_ACT_"/>
      <sheetName val="Bco"/>
      <sheetName val="Equipos"/>
      <sheetName val="#¡REF"/>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PRESUPU (2)"/>
      <sheetName val="EQUIPO (2)"/>
      <sheetName val="EQUIPO"/>
      <sheetName val="PLANTRAB"/>
      <sheetName val="PRESUPU"/>
      <sheetName val="ANAZAPAPICU"/>
      <sheetName val="MATERIALES-ACT."/>
    </sheetNames>
    <sheetDataSet>
      <sheetData sheetId="0" refreshError="1"/>
      <sheetData sheetId="1"/>
      <sheetData sheetId="2"/>
      <sheetData sheetId="3"/>
      <sheetData sheetId="4"/>
      <sheetData sheetId="5"/>
      <sheetData sheetId="6"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Cómputo Mant.Rutina_8000"/>
      <sheetName val="Presupuesto MantRutina_8000"/>
      <sheetName val="Presupuesto MantRutina8_READEC"/>
      <sheetName val="Cómputo Mant.Rutina_7000"/>
      <sheetName val="Presupuesto MantRutina_7000"/>
      <sheetName val="Presupuesto MantRutina7_READ"/>
      <sheetName val="Precios"/>
      <sheetName val="Precios_READEC"/>
      <sheetName val="Comparación Precios"/>
      <sheetName val="Costo de Equipos"/>
      <sheetName val="Variación Insumos"/>
      <sheetName val="Equipo Min"/>
      <sheetName val="Valores Const"/>
      <sheetName val="Valores Const_READEC"/>
      <sheetName val="Sin uso"/>
      <sheetName val="Bacheo c_coef"/>
      <sheetName val="Bacheo c_coef_READEC"/>
      <sheetName val="Sellado fisuras_c_coef"/>
      <sheetName val="Sellado fisuras_c_coef_READEC"/>
      <sheetName val="corte de pastos_c_coef"/>
      <sheetName val="corte de pastos_c_coef_READEC"/>
      <sheetName val="Desembanque_c_coef"/>
      <sheetName val="Desembanque_c_coef_READEC"/>
      <sheetName val="Pintado_c_coef"/>
      <sheetName val="Pintado_c_coef_READEC"/>
      <sheetName val="Señalamiento_c_coef"/>
      <sheetName val="Señalamiento_c_coef_READEC"/>
      <sheetName val="Banquina_c_coef"/>
      <sheetName val="Banquina_c_coef_READEC"/>
      <sheetName val="perfilado_c_coef "/>
      <sheetName val="perfilado_c_coef_READEC"/>
      <sheetName val="limpieza_c_coef"/>
      <sheetName val="limpieza_c_coef_READEC"/>
      <sheetName val="Baranda_c_coef "/>
      <sheetName val="Baranda_c_coef_READEC"/>
      <sheetName val="limpieza señales_c_coef"/>
      <sheetName val="limpieza señales_c_coef_READEC"/>
      <sheetName val="Pretiles_c_coef"/>
      <sheetName val="Pretiles_c_coef_READEC"/>
      <sheetName val="invernal_c_coef"/>
      <sheetName val="invernal_c_coef_READEC"/>
      <sheetName val="Mat explotados Base-Banq"/>
      <sheetName val="Mat explotados Base-Banq_READEC"/>
      <sheetName val="Mat explotados Arena"/>
      <sheetName val="Mat explotados Arena_READEC"/>
      <sheetName val="Mat explotados ArenaTrit"/>
      <sheetName val="Mat explotados ArenaTrit_READEC"/>
      <sheetName val="Mat explotados PiedraTrit"/>
      <sheetName val="Mat explotados PiedraTrit_READE"/>
      <sheetName val="Mat.Comerciales"/>
      <sheetName val="Materiales comerciales c_coef"/>
      <sheetName val="Materiales comerciales c_co_REA"/>
      <sheetName val="Coefientes Generales"/>
      <sheetName val="Coefientes Generales_READEC"/>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Resumen"/>
      <sheetName val="Certif 27"/>
      <sheetName val="Certif 26"/>
      <sheetName val="Certif 25"/>
      <sheetName val="Certif 24"/>
      <sheetName val="Certif 23"/>
      <sheetName val="Certif 22"/>
      <sheetName val="Certif 21"/>
      <sheetName val="Certif 20"/>
      <sheetName val="Certif 19"/>
      <sheetName val="Certif 18"/>
      <sheetName val="Certif 17"/>
      <sheetName val="Certif 16"/>
      <sheetName val="Certif 15"/>
      <sheetName val="No Imprimir"/>
      <sheetName val="ANALISIS CONTRACTUAL ADAPTADO"/>
      <sheetName val="1º REDETERMINACIÓN"/>
      <sheetName val="VARIACIONES EMPLEADAS"/>
      <sheetName val="VAR REFERENCIA"/>
      <sheetName val="CANTIDADES FALTANTES"/>
      <sheetName val="PRESUPUESTO DE LA OFERTA"/>
      <sheetName val="PRESUPUESTO REDETERMINADO"/>
      <sheetName val="ACTA DE REDETERMINAC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sto"/>
      <sheetName val="Venta"/>
      <sheetName val="AP "/>
      <sheetName val="Equipos"/>
      <sheetName val="Materiales"/>
      <sheetName val="MdeO"/>
      <sheetName val="AP AUXIL."/>
      <sheetName val="1.2 Obrador y Trabajos Grles."/>
      <sheetName val="2.2.1 Cañería de Impulsión"/>
      <sheetName val="8.1 Adecuación Cisterna Exist."/>
      <sheetName val="9.1 Red de Agua Potable"/>
      <sheetName val="10.1 Red de Desagües "/>
      <sheetName val="11.1 Estruct. metál. dep. cloro"/>
      <sheetName val="12.1.4 Est. carga tque. sulfato"/>
      <sheetName val="12.3.4 Edif.Dosif. Polielec."/>
      <sheetName val="12.6.4. Ampl.Edif.Dosif. Cal"/>
      <sheetName val="13.2 Ampl.Est. Bomb Impel."/>
      <sheetName val="14.1 Edif. Estac. Trasformdora"/>
      <sheetName val="16.1 Adecuación de Edificios"/>
      <sheetName val="16.2 Cerco Olimpico"/>
      <sheetName val="Coef"/>
      <sheetName val="P Trab"/>
      <sheetName val="CURVA"/>
      <sheetName val="DATOS"/>
      <sheetName val="R GRALES"/>
      <sheetName val="RES R GRALES"/>
      <sheetName val="CIERRE"/>
      <sheetName val="Hoja1"/>
    </sheetNames>
    <sheetDataSet>
      <sheetData sheetId="0"/>
      <sheetData sheetId="1"/>
      <sheetData sheetId="2" refreshError="1">
        <row r="8">
          <cell r="G8">
            <v>1010</v>
          </cell>
          <cell r="H8" t="str">
            <v>Item:</v>
          </cell>
          <cell r="I8" t="str">
            <v>1.1</v>
          </cell>
          <cell r="U8" t="str">
            <v>Unidad:</v>
          </cell>
          <cell r="W8" t="str">
            <v>Gl</v>
          </cell>
          <cell r="Y8">
            <v>1</v>
          </cell>
          <cell r="AE8">
            <v>1</v>
          </cell>
        </row>
        <row r="9">
          <cell r="H9" t="str">
            <v>Descripción:</v>
          </cell>
          <cell r="I9" t="str">
            <v>Limpieza y nivelación del Terreno</v>
          </cell>
        </row>
        <row r="11">
          <cell r="H11" t="str">
            <v>1º - Equipo</v>
          </cell>
        </row>
        <row r="12">
          <cell r="G12">
            <v>5011</v>
          </cell>
          <cell r="H12" t="str">
            <v>Retroexcavadora sobre orugas</v>
          </cell>
          <cell r="T12">
            <v>5</v>
          </cell>
          <cell r="W12">
            <v>115</v>
          </cell>
          <cell r="X12" t="str">
            <v>HP</v>
          </cell>
          <cell r="Y12">
            <v>592510</v>
          </cell>
          <cell r="Z12" t="str">
            <v>$</v>
          </cell>
        </row>
        <row r="13">
          <cell r="G13">
            <v>5018</v>
          </cell>
          <cell r="H13" t="str">
            <v>Cargadora frontal</v>
          </cell>
          <cell r="T13">
            <v>5</v>
          </cell>
          <cell r="W13">
            <v>160</v>
          </cell>
          <cell r="X13" t="str">
            <v>HP</v>
          </cell>
          <cell r="Y13">
            <v>887800</v>
          </cell>
          <cell r="Z13" t="str">
            <v>$</v>
          </cell>
        </row>
        <row r="14">
          <cell r="G14">
            <v>5012</v>
          </cell>
          <cell r="H14" t="str">
            <v xml:space="preserve">Camión </v>
          </cell>
          <cell r="T14">
            <v>8</v>
          </cell>
          <cell r="W14">
            <v>140</v>
          </cell>
          <cell r="X14" t="str">
            <v>HP</v>
          </cell>
          <cell r="Y14">
            <v>162120</v>
          </cell>
          <cell r="Z14" t="str">
            <v>$</v>
          </cell>
        </row>
        <row r="15">
          <cell r="G15">
            <v>5016</v>
          </cell>
          <cell r="H15" t="str">
            <v>Motoniveladora</v>
          </cell>
          <cell r="T15">
            <v>5</v>
          </cell>
          <cell r="W15">
            <v>165</v>
          </cell>
          <cell r="X15" t="str">
            <v>HP</v>
          </cell>
          <cell r="Y15">
            <v>716030</v>
          </cell>
          <cell r="Z15" t="str">
            <v>$</v>
          </cell>
        </row>
        <row r="16">
          <cell r="G16">
            <v>5027</v>
          </cell>
          <cell r="H16" t="str">
            <v>Rodillo doble liso autoprop.</v>
          </cell>
          <cell r="T16">
            <v>5</v>
          </cell>
          <cell r="W16">
            <v>119</v>
          </cell>
          <cell r="X16" t="str">
            <v>HP</v>
          </cell>
          <cell r="Y16">
            <v>470920</v>
          </cell>
          <cell r="Z16" t="str">
            <v>$</v>
          </cell>
        </row>
        <row r="17">
          <cell r="G17">
            <v>5033</v>
          </cell>
          <cell r="H17" t="str">
            <v>Rodillo pata de cabra autopropulsado</v>
          </cell>
          <cell r="T17">
            <v>5</v>
          </cell>
          <cell r="W17">
            <v>130</v>
          </cell>
          <cell r="X17" t="str">
            <v>HP</v>
          </cell>
          <cell r="Y17">
            <v>347400</v>
          </cell>
          <cell r="Z17" t="str">
            <v>$</v>
          </cell>
        </row>
        <row r="18">
          <cell r="G18">
            <v>5035</v>
          </cell>
          <cell r="H18" t="str">
            <v>Camión regador de agua</v>
          </cell>
          <cell r="T18">
            <v>5</v>
          </cell>
          <cell r="W18">
            <v>140</v>
          </cell>
          <cell r="X18" t="str">
            <v>HP</v>
          </cell>
          <cell r="Y18">
            <v>202264</v>
          </cell>
          <cell r="Z18" t="str">
            <v>$</v>
          </cell>
        </row>
        <row r="19">
          <cell r="G19">
            <v>5032</v>
          </cell>
          <cell r="H19" t="str">
            <v>Tractor sobre neumáticos</v>
          </cell>
          <cell r="T19">
            <v>5</v>
          </cell>
          <cell r="W19">
            <v>150</v>
          </cell>
          <cell r="X19" t="str">
            <v>HP</v>
          </cell>
          <cell r="Y19">
            <v>189140</v>
          </cell>
          <cell r="Z19" t="str">
            <v>$</v>
          </cell>
        </row>
        <row r="20">
          <cell r="G20">
            <v>5036</v>
          </cell>
          <cell r="H20" t="str">
            <v>Rastra de disco</v>
          </cell>
          <cell r="T20">
            <v>5</v>
          </cell>
          <cell r="W20">
            <v>0</v>
          </cell>
          <cell r="X20" t="str">
            <v>HP</v>
          </cell>
          <cell r="Y20">
            <v>16212</v>
          </cell>
          <cell r="Z20" t="str">
            <v>$</v>
          </cell>
        </row>
        <row r="21">
          <cell r="W21">
            <v>6015</v>
          </cell>
          <cell r="X21" t="str">
            <v>HP</v>
          </cell>
          <cell r="Y21">
            <v>18408340</v>
          </cell>
          <cell r="Z21" t="str">
            <v>$</v>
          </cell>
        </row>
        <row r="23">
          <cell r="H23" t="str">
            <v>Rendimiento:</v>
          </cell>
          <cell r="N23">
            <v>1</v>
          </cell>
          <cell r="Q23" t="str">
            <v>Gl</v>
          </cell>
          <cell r="R23" t="str">
            <v>/ d</v>
          </cell>
        </row>
        <row r="25">
          <cell r="H25" t="str">
            <v>Amortización e intereses:</v>
          </cell>
        </row>
        <row r="26">
          <cell r="H26">
            <v>18408340</v>
          </cell>
          <cell r="I26" t="str">
            <v>$</v>
          </cell>
          <cell r="J26" t="str">
            <v>x</v>
          </cell>
          <cell r="K26">
            <v>8</v>
          </cell>
          <cell r="L26" t="str">
            <v>h/d</v>
          </cell>
          <cell r="M26" t="str">
            <v>+</v>
          </cell>
          <cell r="N26">
            <v>18408340</v>
          </cell>
          <cell r="O26" t="str">
            <v>$</v>
          </cell>
          <cell r="P26" t="str">
            <v>x</v>
          </cell>
          <cell r="Q26">
            <v>0.14000000000000001</v>
          </cell>
          <cell r="R26" t="str">
            <v>/ a</v>
          </cell>
          <cell r="S26" t="str">
            <v>x</v>
          </cell>
          <cell r="T26">
            <v>8</v>
          </cell>
          <cell r="U26" t="str">
            <v>h/d</v>
          </cell>
          <cell r="V26" t="str">
            <v>=</v>
          </cell>
          <cell r="W26">
            <v>19881.009999999998</v>
          </cell>
          <cell r="X26" t="str">
            <v>$/d</v>
          </cell>
        </row>
        <row r="27">
          <cell r="H27">
            <v>10000</v>
          </cell>
          <cell r="J27" t="str">
            <v>h</v>
          </cell>
          <cell r="N27">
            <v>2</v>
          </cell>
          <cell r="P27" t="str">
            <v>x</v>
          </cell>
          <cell r="Q27">
            <v>2000</v>
          </cell>
          <cell r="R27" t="str">
            <v>h / a</v>
          </cell>
        </row>
        <row r="29">
          <cell r="H29" t="str">
            <v>Reparaciones y Repuestos:</v>
          </cell>
        </row>
        <row r="30">
          <cell r="H30">
            <v>0.75</v>
          </cell>
          <cell r="I30" t="str">
            <v>de amortización</v>
          </cell>
          <cell r="W30">
            <v>11045</v>
          </cell>
          <cell r="X30" t="str">
            <v>$/d</v>
          </cell>
        </row>
        <row r="32">
          <cell r="H32" t="str">
            <v>Combustibles:</v>
          </cell>
        </row>
        <row r="33">
          <cell r="H33" t="str">
            <v>Gas Oil</v>
          </cell>
        </row>
        <row r="34">
          <cell r="H34">
            <v>0.14499999999999999</v>
          </cell>
          <cell r="I34" t="str">
            <v>l/HP</v>
          </cell>
          <cell r="K34" t="str">
            <v>x</v>
          </cell>
          <cell r="L34">
            <v>6015</v>
          </cell>
          <cell r="M34" t="str">
            <v>HP  x  8 h/d   x</v>
          </cell>
          <cell r="Q34">
            <v>2.7</v>
          </cell>
          <cell r="R34" t="str">
            <v>$ / l</v>
          </cell>
          <cell r="V34" t="str">
            <v>=</v>
          </cell>
          <cell r="W34">
            <v>18838.98</v>
          </cell>
          <cell r="X34" t="str">
            <v>$/d</v>
          </cell>
        </row>
        <row r="36">
          <cell r="H36" t="str">
            <v>Lubricantes</v>
          </cell>
        </row>
        <row r="37">
          <cell r="C37">
            <v>1010</v>
          </cell>
          <cell r="H37">
            <v>0.3</v>
          </cell>
          <cell r="I37" t="str">
            <v>de combustibles</v>
          </cell>
          <cell r="W37">
            <v>5651.69</v>
          </cell>
          <cell r="X37" t="str">
            <v>$/d</v>
          </cell>
          <cell r="AF37">
            <v>55416.68</v>
          </cell>
        </row>
        <row r="39">
          <cell r="H39" t="str">
            <v>Mano de Obra</v>
          </cell>
        </row>
        <row r="40">
          <cell r="G40">
            <v>9010</v>
          </cell>
          <cell r="H40" t="str">
            <v>OFICIAL ESPECIALIZADO</v>
          </cell>
          <cell r="N40">
            <v>25</v>
          </cell>
          <cell r="O40" t="str">
            <v>x</v>
          </cell>
          <cell r="Q40">
            <v>297.2</v>
          </cell>
          <cell r="R40" t="str">
            <v>$/d</v>
          </cell>
          <cell r="S40" t="str">
            <v>=</v>
          </cell>
          <cell r="T40">
            <v>7430</v>
          </cell>
          <cell r="V40" t="str">
            <v>$/d</v>
          </cell>
        </row>
        <row r="41">
          <cell r="G41">
            <v>9020</v>
          </cell>
          <cell r="H41" t="str">
            <v>OFICIAL</v>
          </cell>
          <cell r="N41">
            <v>20</v>
          </cell>
          <cell r="O41" t="str">
            <v>x</v>
          </cell>
          <cell r="Q41">
            <v>254.16</v>
          </cell>
          <cell r="R41" t="str">
            <v>$/d</v>
          </cell>
          <cell r="S41" t="str">
            <v>=</v>
          </cell>
          <cell r="T41">
            <v>5083.2</v>
          </cell>
          <cell r="V41" t="str">
            <v>$/d</v>
          </cell>
        </row>
        <row r="42">
          <cell r="G42">
            <v>9030</v>
          </cell>
          <cell r="H42" t="str">
            <v>MEDIO OFICIAL</v>
          </cell>
          <cell r="N42">
            <v>8</v>
          </cell>
          <cell r="O42" t="str">
            <v>x</v>
          </cell>
          <cell r="Q42">
            <v>234.48</v>
          </cell>
          <cell r="R42" t="str">
            <v>$/d</v>
          </cell>
          <cell r="S42" t="str">
            <v>=</v>
          </cell>
          <cell r="T42">
            <v>1875.84</v>
          </cell>
          <cell r="V42" t="str">
            <v>$/d</v>
          </cell>
        </row>
        <row r="43">
          <cell r="G43">
            <v>9040</v>
          </cell>
          <cell r="H43" t="str">
            <v>AYUDANTE</v>
          </cell>
          <cell r="N43">
            <v>12</v>
          </cell>
          <cell r="O43" t="str">
            <v>x</v>
          </cell>
          <cell r="Q43">
            <v>216.16</v>
          </cell>
          <cell r="R43" t="str">
            <v>$/d</v>
          </cell>
          <cell r="S43" t="str">
            <v>=</v>
          </cell>
          <cell r="T43">
            <v>2593.92</v>
          </cell>
          <cell r="V43" t="str">
            <v>$/d</v>
          </cell>
        </row>
        <row r="44">
          <cell r="T44">
            <v>16982.96</v>
          </cell>
          <cell r="V44" t="str">
            <v>$/d</v>
          </cell>
        </row>
        <row r="45">
          <cell r="B45">
            <v>1010</v>
          </cell>
          <cell r="H45" t="str">
            <v>Vigilancia</v>
          </cell>
          <cell r="N45">
            <v>0</v>
          </cell>
          <cell r="Q45">
            <v>0.1</v>
          </cell>
          <cell r="T45">
            <v>1698.296</v>
          </cell>
          <cell r="V45" t="str">
            <v>$/d</v>
          </cell>
          <cell r="W45">
            <v>18681.255999999998</v>
          </cell>
          <cell r="X45" t="str">
            <v>$/d</v>
          </cell>
          <cell r="AG45">
            <v>18681.255999999998</v>
          </cell>
        </row>
        <row r="47">
          <cell r="N47" t="str">
            <v>Costo Diario</v>
          </cell>
          <cell r="W47">
            <v>74097.936000000002</v>
          </cell>
          <cell r="X47" t="str">
            <v>$/d</v>
          </cell>
        </row>
        <row r="49">
          <cell r="H49" t="str">
            <v>Rendimiento</v>
          </cell>
          <cell r="N49">
            <v>1</v>
          </cell>
          <cell r="Q49" t="str">
            <v>Gl</v>
          </cell>
          <cell r="R49" t="str">
            <v>/ d</v>
          </cell>
        </row>
        <row r="51">
          <cell r="H51" t="str">
            <v>Costo por Unid.:</v>
          </cell>
          <cell r="N51">
            <v>74097.936000000002</v>
          </cell>
          <cell r="P51" t="str">
            <v>$ / d</v>
          </cell>
          <cell r="V51" t="str">
            <v>=</v>
          </cell>
          <cell r="AB51">
            <v>74097.94</v>
          </cell>
          <cell r="AC51" t="str">
            <v>$/</v>
          </cell>
          <cell r="AD51" t="str">
            <v>Gl</v>
          </cell>
        </row>
        <row r="52">
          <cell r="N52">
            <v>1</v>
          </cell>
          <cell r="O52" t="str">
            <v>Gl</v>
          </cell>
          <cell r="Q52" t="str">
            <v>/ d</v>
          </cell>
        </row>
        <row r="53">
          <cell r="P53" t="str">
            <v/>
          </cell>
        </row>
        <row r="54">
          <cell r="H54" t="str">
            <v>2º - Materiales</v>
          </cell>
        </row>
        <row r="55">
          <cell r="G55">
            <v>1001</v>
          </cell>
          <cell r="H55" t="str">
            <v>Suelo seleccionado</v>
          </cell>
          <cell r="N55">
            <v>1757</v>
          </cell>
          <cell r="O55" t="str">
            <v>m3</v>
          </cell>
          <cell r="P55" t="str">
            <v>/</v>
          </cell>
          <cell r="Q55" t="str">
            <v>Gl</v>
          </cell>
          <cell r="R55" t="str">
            <v>x</v>
          </cell>
          <cell r="S55">
            <v>15.75</v>
          </cell>
          <cell r="V55" t="str">
            <v>$/</v>
          </cell>
          <cell r="W55" t="str">
            <v>m3</v>
          </cell>
          <cell r="X55" t="str">
            <v>=</v>
          </cell>
          <cell r="Y55">
            <v>27672.75</v>
          </cell>
          <cell r="Z55" t="str">
            <v>$/</v>
          </cell>
          <cell r="AA55" t="str">
            <v>Gl</v>
          </cell>
        </row>
        <row r="56">
          <cell r="H56" t="str">
            <v/>
          </cell>
          <cell r="O56" t="str">
            <v/>
          </cell>
          <cell r="P56" t="str">
            <v/>
          </cell>
          <cell r="Q56" t="str">
            <v/>
          </cell>
          <cell r="R56" t="str">
            <v/>
          </cell>
          <cell r="S56">
            <v>0</v>
          </cell>
          <cell r="V56" t="str">
            <v/>
          </cell>
          <cell r="W56" t="str">
            <v/>
          </cell>
          <cell r="X56" t="str">
            <v/>
          </cell>
          <cell r="Y56">
            <v>0</v>
          </cell>
          <cell r="Z56" t="str">
            <v/>
          </cell>
          <cell r="AA56" t="str">
            <v/>
          </cell>
        </row>
        <row r="57">
          <cell r="H57" t="str">
            <v/>
          </cell>
          <cell r="O57" t="str">
            <v/>
          </cell>
          <cell r="P57" t="str">
            <v/>
          </cell>
          <cell r="Q57" t="str">
            <v/>
          </cell>
          <cell r="R57" t="str">
            <v/>
          </cell>
          <cell r="S57">
            <v>0</v>
          </cell>
          <cell r="V57" t="str">
            <v/>
          </cell>
          <cell r="W57" t="str">
            <v/>
          </cell>
          <cell r="X57" t="str">
            <v/>
          </cell>
          <cell r="Y57">
            <v>0</v>
          </cell>
          <cell r="Z57" t="str">
            <v/>
          </cell>
          <cell r="AA57" t="str">
            <v/>
          </cell>
        </row>
        <row r="58">
          <cell r="H58" t="str">
            <v/>
          </cell>
          <cell r="O58" t="str">
            <v/>
          </cell>
          <cell r="P58" t="str">
            <v/>
          </cell>
          <cell r="Q58" t="str">
            <v/>
          </cell>
          <cell r="R58" t="str">
            <v/>
          </cell>
          <cell r="S58">
            <v>0</v>
          </cell>
          <cell r="V58" t="str">
            <v/>
          </cell>
          <cell r="W58" t="str">
            <v/>
          </cell>
          <cell r="X58" t="str">
            <v/>
          </cell>
          <cell r="Y58">
            <v>0</v>
          </cell>
          <cell r="Z58" t="str">
            <v/>
          </cell>
          <cell r="AA58" t="str">
            <v/>
          </cell>
        </row>
        <row r="59">
          <cell r="H59" t="str">
            <v/>
          </cell>
          <cell r="O59" t="str">
            <v/>
          </cell>
          <cell r="P59" t="str">
            <v/>
          </cell>
          <cell r="Q59" t="str">
            <v/>
          </cell>
          <cell r="R59" t="str">
            <v/>
          </cell>
          <cell r="S59">
            <v>0</v>
          </cell>
          <cell r="V59" t="str">
            <v/>
          </cell>
          <cell r="W59" t="str">
            <v/>
          </cell>
          <cell r="X59" t="str">
            <v/>
          </cell>
          <cell r="Y59">
            <v>0</v>
          </cell>
          <cell r="Z59" t="str">
            <v/>
          </cell>
          <cell r="AA59" t="str">
            <v/>
          </cell>
        </row>
        <row r="60">
          <cell r="H60" t="str">
            <v/>
          </cell>
          <cell r="O60" t="str">
            <v/>
          </cell>
          <cell r="P60" t="str">
            <v/>
          </cell>
          <cell r="Q60" t="str">
            <v/>
          </cell>
          <cell r="R60" t="str">
            <v/>
          </cell>
          <cell r="S60">
            <v>0</v>
          </cell>
          <cell r="V60" t="str">
            <v/>
          </cell>
          <cell r="W60" t="str">
            <v/>
          </cell>
          <cell r="X60" t="str">
            <v/>
          </cell>
          <cell r="Y60">
            <v>0</v>
          </cell>
          <cell r="Z60" t="str">
            <v/>
          </cell>
          <cell r="AA60" t="str">
            <v/>
          </cell>
        </row>
        <row r="61">
          <cell r="H61" t="str">
            <v/>
          </cell>
          <cell r="O61" t="str">
            <v/>
          </cell>
          <cell r="P61" t="str">
            <v/>
          </cell>
          <cell r="Q61" t="str">
            <v/>
          </cell>
          <cell r="R61" t="str">
            <v/>
          </cell>
          <cell r="S61">
            <v>0</v>
          </cell>
          <cell r="V61" t="str">
            <v/>
          </cell>
          <cell r="W61" t="str">
            <v/>
          </cell>
          <cell r="X61" t="str">
            <v/>
          </cell>
          <cell r="Y61">
            <v>0</v>
          </cell>
          <cell r="Z61" t="str">
            <v/>
          </cell>
          <cell r="AA61" t="str">
            <v/>
          </cell>
        </row>
        <row r="62">
          <cell r="H62" t="str">
            <v/>
          </cell>
          <cell r="O62" t="str">
            <v/>
          </cell>
          <cell r="P62" t="str">
            <v/>
          </cell>
          <cell r="Q62" t="str">
            <v/>
          </cell>
          <cell r="R62" t="str">
            <v/>
          </cell>
          <cell r="S62">
            <v>0</v>
          </cell>
          <cell r="V62" t="str">
            <v/>
          </cell>
          <cell r="W62" t="str">
            <v/>
          </cell>
          <cell r="X62" t="str">
            <v/>
          </cell>
          <cell r="Y62">
            <v>0</v>
          </cell>
          <cell r="Z62" t="str">
            <v/>
          </cell>
          <cell r="AA62" t="str">
            <v/>
          </cell>
        </row>
        <row r="63">
          <cell r="H63" t="str">
            <v>Subtotal Materiales</v>
          </cell>
          <cell r="O63" t="str">
            <v/>
          </cell>
          <cell r="Y63">
            <v>27672.75</v>
          </cell>
          <cell r="Z63" t="str">
            <v>$/</v>
          </cell>
          <cell r="AA63" t="str">
            <v>Gl</v>
          </cell>
          <cell r="AH63">
            <v>0</v>
          </cell>
        </row>
        <row r="64">
          <cell r="A64">
            <v>1010</v>
          </cell>
          <cell r="H64" t="str">
            <v>Desperdicio</v>
          </cell>
          <cell r="W64">
            <v>0.03</v>
          </cell>
          <cell r="X64" t="str">
            <v/>
          </cell>
          <cell r="Y64">
            <v>830.18</v>
          </cell>
          <cell r="Z64" t="str">
            <v>$/</v>
          </cell>
          <cell r="AA64" t="str">
            <v>Gl</v>
          </cell>
          <cell r="AB64">
            <v>28502.93</v>
          </cell>
          <cell r="AC64" t="str">
            <v>$/</v>
          </cell>
          <cell r="AD64" t="str">
            <v>Gl</v>
          </cell>
          <cell r="AH64">
            <v>28502.93</v>
          </cell>
        </row>
        <row r="66">
          <cell r="F66">
            <v>1010</v>
          </cell>
          <cell r="H66" t="str">
            <v>COSTO DEL ITEM</v>
          </cell>
          <cell r="AB66">
            <v>102600.87</v>
          </cell>
          <cell r="AC66" t="str">
            <v>$/</v>
          </cell>
          <cell r="AD66" t="str">
            <v>Gl</v>
          </cell>
          <cell r="AI66">
            <v>102600.87</v>
          </cell>
          <cell r="AJ66">
            <v>102600.86600000001</v>
          </cell>
        </row>
        <row r="68">
          <cell r="H68" t="str">
            <v>Gastos Generales y Otros Gastos</v>
          </cell>
        </row>
        <row r="69">
          <cell r="H69" t="str">
            <v>Indirectos</v>
          </cell>
          <cell r="Y69">
            <v>0.10199999999999999</v>
          </cell>
          <cell r="AB69">
            <v>10465.290000000001</v>
          </cell>
          <cell r="AC69" t="str">
            <v>$/</v>
          </cell>
          <cell r="AD69" t="str">
            <v>Gl</v>
          </cell>
        </row>
        <row r="70">
          <cell r="H70" t="str">
            <v>Beneficios</v>
          </cell>
          <cell r="Y70">
            <v>0.08</v>
          </cell>
          <cell r="AB70">
            <v>8208.07</v>
          </cell>
          <cell r="AC70" t="str">
            <v>$/</v>
          </cell>
          <cell r="AD70" t="str">
            <v>Gl</v>
          </cell>
        </row>
        <row r="71">
          <cell r="AB71">
            <v>121274.23000000001</v>
          </cell>
          <cell r="AC71" t="str">
            <v>$/</v>
          </cell>
          <cell r="AD71" t="str">
            <v>Gl</v>
          </cell>
        </row>
        <row r="72">
          <cell r="H72" t="str">
            <v>Gastos Financieros</v>
          </cell>
          <cell r="Y72">
            <v>0.01</v>
          </cell>
          <cell r="AB72">
            <v>1212.74</v>
          </cell>
          <cell r="AC72" t="str">
            <v>$/</v>
          </cell>
          <cell r="AD72" t="str">
            <v>Gl</v>
          </cell>
        </row>
        <row r="73">
          <cell r="AB73">
            <v>122486.97000000002</v>
          </cell>
          <cell r="AC73" t="str">
            <v>$/</v>
          </cell>
          <cell r="AD73" t="str">
            <v>Gl</v>
          </cell>
        </row>
        <row r="74">
          <cell r="H74" t="str">
            <v>I.V.A.</v>
          </cell>
          <cell r="Y74">
            <v>0.21</v>
          </cell>
          <cell r="AB74">
            <v>25722.26</v>
          </cell>
          <cell r="AC74" t="str">
            <v>$/</v>
          </cell>
          <cell r="AD74" t="str">
            <v>Gl</v>
          </cell>
        </row>
        <row r="75">
          <cell r="E75">
            <v>1010</v>
          </cell>
          <cell r="Y75" t="str">
            <v>ADOPTADO</v>
          </cell>
          <cell r="AB75">
            <v>148209.23000000001</v>
          </cell>
          <cell r="AC75" t="str">
            <v>$/</v>
          </cell>
          <cell r="AD75" t="str">
            <v>Gl</v>
          </cell>
        </row>
        <row r="76">
          <cell r="G76">
            <v>1020</v>
          </cell>
          <cell r="H76" t="str">
            <v>Item:</v>
          </cell>
          <cell r="I76" t="str">
            <v>1.2</v>
          </cell>
          <cell r="U76" t="str">
            <v>Unidad:</v>
          </cell>
          <cell r="W76" t="str">
            <v>Gl</v>
          </cell>
          <cell r="Y76">
            <v>1</v>
          </cell>
          <cell r="AE76">
            <v>1</v>
          </cell>
        </row>
        <row r="77">
          <cell r="H77" t="str">
            <v>Descripción:</v>
          </cell>
          <cell r="I77" t="str">
            <v>Obrador y Trabajos Generales</v>
          </cell>
        </row>
        <row r="79">
          <cell r="H79" t="str">
            <v>1º - Equipo</v>
          </cell>
        </row>
        <row r="80">
          <cell r="H80" t="str">
            <v/>
          </cell>
          <cell r="W80" t="str">
            <v/>
          </cell>
          <cell r="X80" t="str">
            <v/>
          </cell>
          <cell r="Y80" t="str">
            <v/>
          </cell>
          <cell r="Z80" t="str">
            <v/>
          </cell>
        </row>
        <row r="81">
          <cell r="H81" t="str">
            <v/>
          </cell>
          <cell r="W81" t="str">
            <v/>
          </cell>
          <cell r="X81" t="str">
            <v/>
          </cell>
          <cell r="Y81" t="str">
            <v/>
          </cell>
          <cell r="Z81" t="str">
            <v/>
          </cell>
        </row>
        <row r="82">
          <cell r="H82" t="str">
            <v/>
          </cell>
          <cell r="W82" t="str">
            <v/>
          </cell>
          <cell r="X82" t="str">
            <v/>
          </cell>
          <cell r="Y82" t="str">
            <v/>
          </cell>
          <cell r="Z82" t="str">
            <v/>
          </cell>
        </row>
        <row r="83">
          <cell r="H83" t="str">
            <v/>
          </cell>
          <cell r="W83" t="str">
            <v/>
          </cell>
          <cell r="X83" t="str">
            <v/>
          </cell>
          <cell r="Y83" t="str">
            <v/>
          </cell>
          <cell r="Z83" t="str">
            <v/>
          </cell>
        </row>
        <row r="84">
          <cell r="H84" t="str">
            <v/>
          </cell>
          <cell r="W84" t="str">
            <v/>
          </cell>
          <cell r="X84" t="str">
            <v/>
          </cell>
          <cell r="Y84" t="str">
            <v/>
          </cell>
          <cell r="Z84" t="str">
            <v/>
          </cell>
        </row>
        <row r="85">
          <cell r="H85" t="str">
            <v/>
          </cell>
          <cell r="W85" t="str">
            <v/>
          </cell>
          <cell r="X85" t="str">
            <v/>
          </cell>
          <cell r="Y85" t="str">
            <v/>
          </cell>
          <cell r="Z85" t="str">
            <v/>
          </cell>
        </row>
        <row r="86">
          <cell r="H86" t="str">
            <v/>
          </cell>
          <cell r="W86" t="str">
            <v/>
          </cell>
          <cell r="X86" t="str">
            <v/>
          </cell>
          <cell r="Y86" t="str">
            <v/>
          </cell>
          <cell r="Z86" t="str">
            <v/>
          </cell>
        </row>
        <row r="87">
          <cell r="H87" t="str">
            <v/>
          </cell>
          <cell r="W87" t="str">
            <v/>
          </cell>
          <cell r="X87" t="str">
            <v/>
          </cell>
          <cell r="Y87" t="str">
            <v/>
          </cell>
          <cell r="Z87" t="str">
            <v/>
          </cell>
        </row>
        <row r="88">
          <cell r="H88" t="str">
            <v/>
          </cell>
          <cell r="W88" t="str">
            <v/>
          </cell>
          <cell r="X88" t="str">
            <v/>
          </cell>
          <cell r="Y88" t="str">
            <v/>
          </cell>
          <cell r="Z88" t="str">
            <v/>
          </cell>
        </row>
        <row r="89">
          <cell r="W89">
            <v>0</v>
          </cell>
          <cell r="X89" t="str">
            <v/>
          </cell>
          <cell r="Y89">
            <v>0</v>
          </cell>
          <cell r="Z89" t="str">
            <v/>
          </cell>
        </row>
        <row r="91">
          <cell r="H91" t="str">
            <v>Rendimiento:</v>
          </cell>
          <cell r="N91">
            <v>1</v>
          </cell>
          <cell r="Q91" t="str">
            <v>Gl</v>
          </cell>
          <cell r="R91" t="str">
            <v>/ d</v>
          </cell>
        </row>
        <row r="93">
          <cell r="H93" t="str">
            <v>Amortización e intereses:</v>
          </cell>
        </row>
        <row r="94">
          <cell r="H94">
            <v>0</v>
          </cell>
          <cell r="I94" t="str">
            <v>$</v>
          </cell>
          <cell r="J94" t="str">
            <v>x</v>
          </cell>
          <cell r="K94">
            <v>8</v>
          </cell>
          <cell r="L94" t="str">
            <v>h/d</v>
          </cell>
          <cell r="M94" t="str">
            <v>+</v>
          </cell>
          <cell r="N94">
            <v>0</v>
          </cell>
          <cell r="O94" t="str">
            <v>$</v>
          </cell>
          <cell r="P94" t="str">
            <v>x</v>
          </cell>
          <cell r="Q94">
            <v>0.14000000000000001</v>
          </cell>
          <cell r="R94" t="str">
            <v>/ a</v>
          </cell>
          <cell r="S94" t="str">
            <v>x</v>
          </cell>
          <cell r="T94">
            <v>8</v>
          </cell>
          <cell r="U94" t="str">
            <v>h/d</v>
          </cell>
          <cell r="V94" t="str">
            <v>=</v>
          </cell>
          <cell r="W94">
            <v>0</v>
          </cell>
          <cell r="X94" t="str">
            <v/>
          </cell>
        </row>
        <row r="95">
          <cell r="H95">
            <v>10000</v>
          </cell>
          <cell r="J95" t="str">
            <v>h</v>
          </cell>
          <cell r="N95">
            <v>2</v>
          </cell>
          <cell r="P95" t="str">
            <v>x</v>
          </cell>
          <cell r="Q95">
            <v>2000</v>
          </cell>
          <cell r="R95" t="str">
            <v>h / a</v>
          </cell>
        </row>
        <row r="97">
          <cell r="H97" t="str">
            <v>Reparaciones y Repuestos:</v>
          </cell>
        </row>
        <row r="98">
          <cell r="H98">
            <v>0.75</v>
          </cell>
          <cell r="I98" t="str">
            <v>de amortización</v>
          </cell>
          <cell r="W98">
            <v>0</v>
          </cell>
          <cell r="X98" t="str">
            <v/>
          </cell>
        </row>
        <row r="100">
          <cell r="H100" t="str">
            <v>Combustibles:</v>
          </cell>
        </row>
        <row r="101">
          <cell r="H101" t="str">
            <v>Gas Oil</v>
          </cell>
        </row>
        <row r="102">
          <cell r="H102" t="str">
            <v/>
          </cell>
          <cell r="I102" t="str">
            <v/>
          </cell>
          <cell r="K102" t="str">
            <v/>
          </cell>
          <cell r="L102">
            <v>0</v>
          </cell>
          <cell r="M102" t="str">
            <v>HP  x  8 h/d   x</v>
          </cell>
          <cell r="Q102" t="str">
            <v/>
          </cell>
          <cell r="R102" t="str">
            <v/>
          </cell>
          <cell r="V102" t="str">
            <v/>
          </cell>
          <cell r="W102">
            <v>0</v>
          </cell>
          <cell r="X102" t="str">
            <v/>
          </cell>
        </row>
        <row r="104">
          <cell r="H104" t="str">
            <v>Lubricantes</v>
          </cell>
        </row>
        <row r="105">
          <cell r="C105">
            <v>1020</v>
          </cell>
          <cell r="H105">
            <v>0.3</v>
          </cell>
          <cell r="I105" t="str">
            <v>de combustibles</v>
          </cell>
          <cell r="W105">
            <v>0</v>
          </cell>
          <cell r="X105" t="str">
            <v/>
          </cell>
          <cell r="AF105">
            <v>0</v>
          </cell>
        </row>
        <row r="107">
          <cell r="H107" t="str">
            <v>Mano de Obra</v>
          </cell>
        </row>
        <row r="108">
          <cell r="G108">
            <v>9010</v>
          </cell>
          <cell r="H108" t="str">
            <v>OFICIAL ESPECIALIZADO</v>
          </cell>
          <cell r="O108" t="str">
            <v/>
          </cell>
          <cell r="Q108">
            <v>297.2</v>
          </cell>
          <cell r="R108" t="str">
            <v>$/d</v>
          </cell>
          <cell r="S108" t="str">
            <v>=</v>
          </cell>
          <cell r="T108">
            <v>0</v>
          </cell>
          <cell r="V108" t="str">
            <v>$/d</v>
          </cell>
        </row>
        <row r="109">
          <cell r="G109">
            <v>9020</v>
          </cell>
          <cell r="H109" t="str">
            <v>OFICIAL</v>
          </cell>
          <cell r="O109" t="str">
            <v/>
          </cell>
          <cell r="Q109">
            <v>254.16</v>
          </cell>
          <cell r="R109" t="str">
            <v>$/d</v>
          </cell>
          <cell r="S109" t="str">
            <v>=</v>
          </cell>
          <cell r="T109">
            <v>0</v>
          </cell>
          <cell r="V109" t="str">
            <v>$/d</v>
          </cell>
        </row>
        <row r="110">
          <cell r="G110">
            <v>9030</v>
          </cell>
          <cell r="H110" t="str">
            <v>MEDIO OFICIAL</v>
          </cell>
          <cell r="O110" t="str">
            <v/>
          </cell>
          <cell r="Q110">
            <v>234.48</v>
          </cell>
          <cell r="R110" t="str">
            <v>$/d</v>
          </cell>
          <cell r="S110" t="str">
            <v>=</v>
          </cell>
          <cell r="T110">
            <v>0</v>
          </cell>
          <cell r="V110" t="str">
            <v>$/d</v>
          </cell>
        </row>
        <row r="111">
          <cell r="G111">
            <v>9040</v>
          </cell>
          <cell r="H111" t="str">
            <v>AYUDANTE</v>
          </cell>
          <cell r="O111" t="str">
            <v/>
          </cell>
          <cell r="Q111">
            <v>216.16</v>
          </cell>
          <cell r="R111" t="str">
            <v>$/d</v>
          </cell>
          <cell r="S111" t="str">
            <v>=</v>
          </cell>
          <cell r="T111">
            <v>0</v>
          </cell>
          <cell r="V111" t="str">
            <v>$/d</v>
          </cell>
        </row>
        <row r="112">
          <cell r="T112">
            <v>0</v>
          </cell>
          <cell r="V112" t="str">
            <v/>
          </cell>
        </row>
        <row r="113">
          <cell r="B113">
            <v>1020</v>
          </cell>
          <cell r="H113" t="str">
            <v>Vigilancia</v>
          </cell>
          <cell r="N113">
            <v>0</v>
          </cell>
          <cell r="Q113">
            <v>0.1</v>
          </cell>
          <cell r="T113">
            <v>0</v>
          </cell>
          <cell r="V113" t="str">
            <v/>
          </cell>
          <cell r="W113">
            <v>0</v>
          </cell>
          <cell r="X113" t="str">
            <v/>
          </cell>
          <cell r="AG113">
            <v>0</v>
          </cell>
        </row>
        <row r="115">
          <cell r="N115" t="str">
            <v>Costo Diario</v>
          </cell>
          <cell r="W115">
            <v>0</v>
          </cell>
          <cell r="X115" t="str">
            <v/>
          </cell>
        </row>
        <row r="117">
          <cell r="H117" t="str">
            <v>Rendimiento</v>
          </cell>
          <cell r="N117">
            <v>1</v>
          </cell>
          <cell r="Q117" t="str">
            <v>Gl</v>
          </cell>
          <cell r="R117" t="str">
            <v>/ d</v>
          </cell>
        </row>
        <row r="119">
          <cell r="H119" t="str">
            <v>Costo por Unid.:</v>
          </cell>
          <cell r="N119">
            <v>0</v>
          </cell>
          <cell r="P119" t="str">
            <v>$ / d</v>
          </cell>
          <cell r="V119" t="str">
            <v>=</v>
          </cell>
          <cell r="AB119">
            <v>0</v>
          </cell>
          <cell r="AC119" t="str">
            <v/>
          </cell>
          <cell r="AD119" t="str">
            <v/>
          </cell>
        </row>
        <row r="120">
          <cell r="N120">
            <v>1</v>
          </cell>
          <cell r="O120" t="str">
            <v>Gl</v>
          </cell>
          <cell r="Q120" t="str">
            <v>/ d</v>
          </cell>
        </row>
        <row r="121">
          <cell r="P121" t="str">
            <v/>
          </cell>
        </row>
        <row r="122">
          <cell r="H122" t="str">
            <v>2º - Materiales</v>
          </cell>
        </row>
        <row r="123">
          <cell r="G123">
            <v>2813</v>
          </cell>
          <cell r="H123" t="str">
            <v>Obrador y Trabajos Generales según/plan. adjunta y anál. auxiliares</v>
          </cell>
          <cell r="N123">
            <v>1</v>
          </cell>
          <cell r="O123" t="str">
            <v>gl</v>
          </cell>
          <cell r="P123" t="str">
            <v>/</v>
          </cell>
          <cell r="Q123" t="str">
            <v>Gl</v>
          </cell>
          <cell r="R123" t="str">
            <v>x</v>
          </cell>
          <cell r="S123">
            <v>792250.14</v>
          </cell>
          <cell r="V123" t="str">
            <v>$/</v>
          </cell>
          <cell r="W123" t="str">
            <v>gl</v>
          </cell>
          <cell r="X123" t="str">
            <v>=</v>
          </cell>
          <cell r="Y123">
            <v>792250.14</v>
          </cell>
          <cell r="Z123" t="str">
            <v>$/</v>
          </cell>
          <cell r="AA123" t="str">
            <v>Gl</v>
          </cell>
        </row>
        <row r="124">
          <cell r="H124" t="str">
            <v/>
          </cell>
          <cell r="O124" t="str">
            <v/>
          </cell>
          <cell r="P124" t="str">
            <v/>
          </cell>
          <cell r="Q124" t="str">
            <v/>
          </cell>
          <cell r="R124" t="str">
            <v/>
          </cell>
          <cell r="S124">
            <v>0</v>
          </cell>
          <cell r="V124" t="str">
            <v/>
          </cell>
          <cell r="W124" t="str">
            <v/>
          </cell>
          <cell r="X124" t="str">
            <v/>
          </cell>
          <cell r="Y124">
            <v>0</v>
          </cell>
          <cell r="Z124" t="str">
            <v/>
          </cell>
          <cell r="AA124" t="str">
            <v/>
          </cell>
        </row>
        <row r="125">
          <cell r="H125" t="str">
            <v/>
          </cell>
          <cell r="O125" t="str">
            <v/>
          </cell>
          <cell r="P125" t="str">
            <v/>
          </cell>
          <cell r="Q125" t="str">
            <v/>
          </cell>
          <cell r="R125" t="str">
            <v/>
          </cell>
          <cell r="S125">
            <v>0</v>
          </cell>
          <cell r="V125" t="str">
            <v/>
          </cell>
          <cell r="W125" t="str">
            <v/>
          </cell>
          <cell r="X125" t="str">
            <v/>
          </cell>
          <cell r="Y125">
            <v>0</v>
          </cell>
          <cell r="Z125" t="str">
            <v/>
          </cell>
          <cell r="AA125" t="str">
            <v/>
          </cell>
        </row>
        <row r="126">
          <cell r="H126" t="str">
            <v/>
          </cell>
          <cell r="O126" t="str">
            <v/>
          </cell>
          <cell r="P126" t="str">
            <v/>
          </cell>
          <cell r="Q126" t="str">
            <v/>
          </cell>
          <cell r="R126" t="str">
            <v/>
          </cell>
          <cell r="S126">
            <v>0</v>
          </cell>
          <cell r="V126" t="str">
            <v/>
          </cell>
          <cell r="W126" t="str">
            <v/>
          </cell>
          <cell r="X126" t="str">
            <v/>
          </cell>
          <cell r="Y126">
            <v>0</v>
          </cell>
          <cell r="Z126" t="str">
            <v/>
          </cell>
          <cell r="AA126" t="str">
            <v/>
          </cell>
        </row>
        <row r="127">
          <cell r="H127" t="str">
            <v/>
          </cell>
          <cell r="O127" t="str">
            <v/>
          </cell>
          <cell r="P127" t="str">
            <v/>
          </cell>
          <cell r="Q127" t="str">
            <v/>
          </cell>
          <cell r="R127" t="str">
            <v/>
          </cell>
          <cell r="S127">
            <v>0</v>
          </cell>
          <cell r="V127" t="str">
            <v/>
          </cell>
          <cell r="W127" t="str">
            <v/>
          </cell>
          <cell r="X127" t="str">
            <v/>
          </cell>
          <cell r="Y127">
            <v>0</v>
          </cell>
          <cell r="Z127" t="str">
            <v/>
          </cell>
          <cell r="AA127" t="str">
            <v/>
          </cell>
        </row>
        <row r="128">
          <cell r="H128" t="str">
            <v/>
          </cell>
          <cell r="O128" t="str">
            <v/>
          </cell>
          <cell r="P128" t="str">
            <v/>
          </cell>
          <cell r="Q128" t="str">
            <v/>
          </cell>
          <cell r="R128" t="str">
            <v/>
          </cell>
          <cell r="S128">
            <v>0</v>
          </cell>
          <cell r="V128" t="str">
            <v/>
          </cell>
          <cell r="W128" t="str">
            <v/>
          </cell>
          <cell r="X128" t="str">
            <v/>
          </cell>
          <cell r="Y128">
            <v>0</v>
          </cell>
          <cell r="Z128" t="str">
            <v/>
          </cell>
          <cell r="AA128" t="str">
            <v/>
          </cell>
        </row>
        <row r="129">
          <cell r="H129" t="str">
            <v/>
          </cell>
          <cell r="O129" t="str">
            <v/>
          </cell>
          <cell r="P129" t="str">
            <v/>
          </cell>
          <cell r="Q129" t="str">
            <v/>
          </cell>
          <cell r="R129" t="str">
            <v/>
          </cell>
          <cell r="S129">
            <v>0</v>
          </cell>
          <cell r="V129" t="str">
            <v/>
          </cell>
          <cell r="W129" t="str">
            <v/>
          </cell>
          <cell r="X129" t="str">
            <v/>
          </cell>
          <cell r="Y129">
            <v>0</v>
          </cell>
          <cell r="Z129" t="str">
            <v/>
          </cell>
          <cell r="AA129" t="str">
            <v/>
          </cell>
        </row>
        <row r="130">
          <cell r="H130" t="str">
            <v/>
          </cell>
          <cell r="O130" t="str">
            <v/>
          </cell>
          <cell r="P130" t="str">
            <v/>
          </cell>
          <cell r="Q130" t="str">
            <v/>
          </cell>
          <cell r="R130" t="str">
            <v/>
          </cell>
          <cell r="S130">
            <v>0</v>
          </cell>
          <cell r="V130" t="str">
            <v/>
          </cell>
          <cell r="W130" t="str">
            <v/>
          </cell>
          <cell r="X130" t="str">
            <v/>
          </cell>
          <cell r="Y130">
            <v>0</v>
          </cell>
          <cell r="Z130" t="str">
            <v/>
          </cell>
          <cell r="AA130" t="str">
            <v/>
          </cell>
        </row>
        <row r="131">
          <cell r="H131" t="str">
            <v>Subtotal Materiales</v>
          </cell>
          <cell r="O131" t="str">
            <v/>
          </cell>
          <cell r="Y131">
            <v>792250.14</v>
          </cell>
          <cell r="Z131" t="str">
            <v>$/</v>
          </cell>
          <cell r="AA131" t="str">
            <v>Gl</v>
          </cell>
          <cell r="AH131">
            <v>0</v>
          </cell>
        </row>
        <row r="132">
          <cell r="A132">
            <v>1020</v>
          </cell>
          <cell r="H132" t="str">
            <v>Desperdicio</v>
          </cell>
          <cell r="Y132">
            <v>0</v>
          </cell>
          <cell r="Z132" t="str">
            <v/>
          </cell>
          <cell r="AA132" t="str">
            <v/>
          </cell>
          <cell r="AB132">
            <v>792250.14</v>
          </cell>
          <cell r="AC132" t="str">
            <v>$/</v>
          </cell>
          <cell r="AD132" t="str">
            <v>Gl</v>
          </cell>
          <cell r="AH132">
            <v>792250.14</v>
          </cell>
        </row>
        <row r="134">
          <cell r="F134">
            <v>1020</v>
          </cell>
          <cell r="H134" t="str">
            <v>COSTO DEL ITEM</v>
          </cell>
          <cell r="AB134">
            <v>792250.14</v>
          </cell>
          <cell r="AC134" t="str">
            <v>$/</v>
          </cell>
          <cell r="AD134" t="str">
            <v>Gl</v>
          </cell>
          <cell r="AI134">
            <v>792250.14</v>
          </cell>
          <cell r="AJ134">
            <v>792250.14</v>
          </cell>
        </row>
        <row r="136">
          <cell r="H136" t="str">
            <v>Gastos Generales y Otros Gastos</v>
          </cell>
        </row>
        <row r="137">
          <cell r="H137" t="str">
            <v>Indirectos</v>
          </cell>
          <cell r="Y137">
            <v>0.10199999999999999</v>
          </cell>
          <cell r="AB137">
            <v>80809.509999999995</v>
          </cell>
          <cell r="AC137" t="str">
            <v>$/</v>
          </cell>
          <cell r="AD137" t="str">
            <v>Gl</v>
          </cell>
        </row>
        <row r="138">
          <cell r="H138" t="str">
            <v>Beneficios</v>
          </cell>
          <cell r="Y138">
            <v>0.08</v>
          </cell>
          <cell r="AB138">
            <v>63380.01</v>
          </cell>
          <cell r="AC138" t="str">
            <v>$/</v>
          </cell>
          <cell r="AD138" t="str">
            <v>Gl</v>
          </cell>
        </row>
        <row r="139">
          <cell r="AB139">
            <v>936439.66</v>
          </cell>
          <cell r="AC139" t="str">
            <v>$/</v>
          </cell>
          <cell r="AD139" t="str">
            <v>Gl</v>
          </cell>
        </row>
        <row r="140">
          <cell r="H140" t="str">
            <v>Gastos Financieros</v>
          </cell>
          <cell r="Y140">
            <v>0.01</v>
          </cell>
          <cell r="AB140">
            <v>9364.4</v>
          </cell>
          <cell r="AC140" t="str">
            <v>$/</v>
          </cell>
          <cell r="AD140" t="str">
            <v>Gl</v>
          </cell>
        </row>
        <row r="141">
          <cell r="AB141">
            <v>945804.06</v>
          </cell>
          <cell r="AC141" t="str">
            <v>$/</v>
          </cell>
          <cell r="AD141" t="str">
            <v>Gl</v>
          </cell>
        </row>
        <row r="142">
          <cell r="H142" t="str">
            <v>I.V.A.</v>
          </cell>
          <cell r="Y142">
            <v>0.21</v>
          </cell>
          <cell r="AB142">
            <v>198618.85</v>
          </cell>
          <cell r="AC142" t="str">
            <v>$/</v>
          </cell>
          <cell r="AD142" t="str">
            <v>Gl</v>
          </cell>
        </row>
        <row r="143">
          <cell r="E143">
            <v>1020</v>
          </cell>
          <cell r="Y143" t="str">
            <v>ADOPTADO</v>
          </cell>
          <cell r="AB143">
            <v>1144422.9100000001</v>
          </cell>
          <cell r="AC143" t="str">
            <v>$/</v>
          </cell>
          <cell r="AD143" t="str">
            <v>Gl</v>
          </cell>
        </row>
        <row r="144">
          <cell r="G144">
            <v>1030</v>
          </cell>
          <cell r="H144" t="str">
            <v>Item:</v>
          </cell>
          <cell r="I144" t="str">
            <v>2.1.1</v>
          </cell>
          <cell r="U144" t="str">
            <v>Unidad:</v>
          </cell>
          <cell r="W144" t="str">
            <v>Un</v>
          </cell>
          <cell r="Y144">
            <v>2</v>
          </cell>
          <cell r="AE144">
            <v>2</v>
          </cell>
        </row>
        <row r="145">
          <cell r="H145" t="str">
            <v>Descripción:</v>
          </cell>
          <cell r="I145" t="str">
            <v>Electrobombas deAgua Cruda; Cauda unitario: 2.500 m³/h, 30 m.c.a</v>
          </cell>
        </row>
        <row r="147">
          <cell r="H147" t="str">
            <v>1º - Equipo</v>
          </cell>
        </row>
        <row r="148">
          <cell r="G148">
            <v>5201</v>
          </cell>
          <cell r="H148" t="str">
            <v>Camión con hidrogrúa</v>
          </cell>
          <cell r="T148">
            <v>2</v>
          </cell>
          <cell r="W148">
            <v>160</v>
          </cell>
          <cell r="X148" t="str">
            <v>HP</v>
          </cell>
          <cell r="Y148">
            <v>188000</v>
          </cell>
          <cell r="Z148" t="str">
            <v>$</v>
          </cell>
        </row>
        <row r="149">
          <cell r="G149">
            <v>5202</v>
          </cell>
          <cell r="H149" t="str">
            <v>Grúa sobre neumáticos</v>
          </cell>
          <cell r="T149">
            <v>2</v>
          </cell>
          <cell r="W149">
            <v>320</v>
          </cell>
          <cell r="X149" t="str">
            <v>HP</v>
          </cell>
          <cell r="Y149">
            <v>1235200</v>
          </cell>
          <cell r="Z149" t="str">
            <v>$</v>
          </cell>
        </row>
        <row r="150">
          <cell r="H150" t="str">
            <v/>
          </cell>
          <cell r="W150" t="str">
            <v/>
          </cell>
          <cell r="X150" t="str">
            <v/>
          </cell>
          <cell r="Y150" t="str">
            <v/>
          </cell>
          <cell r="Z150" t="str">
            <v/>
          </cell>
        </row>
        <row r="151">
          <cell r="H151" t="str">
            <v/>
          </cell>
          <cell r="W151" t="str">
            <v/>
          </cell>
          <cell r="X151" t="str">
            <v/>
          </cell>
          <cell r="Y151" t="str">
            <v/>
          </cell>
          <cell r="Z151" t="str">
            <v/>
          </cell>
        </row>
        <row r="152">
          <cell r="H152" t="str">
            <v/>
          </cell>
          <cell r="W152" t="str">
            <v/>
          </cell>
          <cell r="X152" t="str">
            <v/>
          </cell>
          <cell r="Y152" t="str">
            <v/>
          </cell>
          <cell r="Z152" t="str">
            <v/>
          </cell>
        </row>
        <row r="153">
          <cell r="H153" t="str">
            <v/>
          </cell>
          <cell r="W153" t="str">
            <v/>
          </cell>
          <cell r="X153" t="str">
            <v/>
          </cell>
          <cell r="Y153" t="str">
            <v/>
          </cell>
          <cell r="Z153" t="str">
            <v/>
          </cell>
        </row>
        <row r="154">
          <cell r="H154" t="str">
            <v/>
          </cell>
          <cell r="W154" t="str">
            <v/>
          </cell>
          <cell r="X154" t="str">
            <v/>
          </cell>
          <cell r="Y154" t="str">
            <v/>
          </cell>
          <cell r="Z154" t="str">
            <v/>
          </cell>
        </row>
        <row r="155">
          <cell r="H155" t="str">
            <v/>
          </cell>
          <cell r="W155" t="str">
            <v/>
          </cell>
          <cell r="X155" t="str">
            <v/>
          </cell>
          <cell r="Y155" t="str">
            <v/>
          </cell>
          <cell r="Z155" t="str">
            <v/>
          </cell>
        </row>
        <row r="156">
          <cell r="H156" t="str">
            <v/>
          </cell>
          <cell r="W156" t="str">
            <v/>
          </cell>
          <cell r="X156" t="str">
            <v/>
          </cell>
          <cell r="Y156" t="str">
            <v/>
          </cell>
          <cell r="Z156" t="str">
            <v/>
          </cell>
        </row>
        <row r="157">
          <cell r="W157">
            <v>960</v>
          </cell>
          <cell r="X157" t="str">
            <v>HP</v>
          </cell>
          <cell r="Y157">
            <v>2846400</v>
          </cell>
          <cell r="Z157" t="str">
            <v>$</v>
          </cell>
        </row>
        <row r="159">
          <cell r="H159" t="str">
            <v>Rendimiento:</v>
          </cell>
          <cell r="N159">
            <v>1</v>
          </cell>
          <cell r="Q159" t="str">
            <v>Un</v>
          </cell>
          <cell r="R159" t="str">
            <v>/ d</v>
          </cell>
        </row>
        <row r="161">
          <cell r="H161" t="str">
            <v>Amortización e intereses:</v>
          </cell>
        </row>
        <row r="162">
          <cell r="H162">
            <v>2846400</v>
          </cell>
          <cell r="I162" t="str">
            <v>$</v>
          </cell>
          <cell r="J162" t="str">
            <v>x</v>
          </cell>
          <cell r="K162">
            <v>8</v>
          </cell>
          <cell r="L162" t="str">
            <v>h/d</v>
          </cell>
          <cell r="M162" t="str">
            <v>+</v>
          </cell>
          <cell r="N162">
            <v>2846400</v>
          </cell>
          <cell r="O162" t="str">
            <v>$</v>
          </cell>
          <cell r="P162" t="str">
            <v>x</v>
          </cell>
          <cell r="Q162">
            <v>0.14000000000000001</v>
          </cell>
          <cell r="R162" t="str">
            <v>/ a</v>
          </cell>
          <cell r="S162" t="str">
            <v>x</v>
          </cell>
          <cell r="T162">
            <v>8</v>
          </cell>
          <cell r="U162" t="str">
            <v>h/d</v>
          </cell>
          <cell r="V162" t="str">
            <v>=</v>
          </cell>
          <cell r="W162">
            <v>3074.11</v>
          </cell>
          <cell r="X162" t="str">
            <v>$/d</v>
          </cell>
        </row>
        <row r="163">
          <cell r="H163">
            <v>10000</v>
          </cell>
          <cell r="J163" t="str">
            <v>h</v>
          </cell>
          <cell r="N163">
            <v>2</v>
          </cell>
          <cell r="P163" t="str">
            <v>x</v>
          </cell>
          <cell r="Q163">
            <v>2000</v>
          </cell>
          <cell r="R163" t="str">
            <v>h / a</v>
          </cell>
        </row>
        <row r="165">
          <cell r="H165" t="str">
            <v>Reparaciones y Repuestos:</v>
          </cell>
        </row>
        <row r="166">
          <cell r="H166">
            <v>0.75</v>
          </cell>
          <cell r="I166" t="str">
            <v>de amortización</v>
          </cell>
          <cell r="W166">
            <v>1707.84</v>
          </cell>
          <cell r="X166" t="str">
            <v>$/d</v>
          </cell>
        </row>
        <row r="168">
          <cell r="H168" t="str">
            <v>Combustibles:</v>
          </cell>
        </row>
        <row r="169">
          <cell r="H169" t="str">
            <v>Gas Oil</v>
          </cell>
        </row>
        <row r="170">
          <cell r="H170">
            <v>0.14499999999999999</v>
          </cell>
          <cell r="I170" t="str">
            <v>l/HP</v>
          </cell>
          <cell r="K170" t="str">
            <v>x</v>
          </cell>
          <cell r="L170">
            <v>960</v>
          </cell>
          <cell r="M170" t="str">
            <v>HP  x  8 h/d   x</v>
          </cell>
          <cell r="Q170">
            <v>2.7</v>
          </cell>
          <cell r="R170" t="str">
            <v>$ / l</v>
          </cell>
          <cell r="V170" t="str">
            <v>=</v>
          </cell>
          <cell r="W170">
            <v>3006.72</v>
          </cell>
          <cell r="X170" t="str">
            <v>$/d</v>
          </cell>
        </row>
        <row r="172">
          <cell r="H172" t="str">
            <v>Lubricantes</v>
          </cell>
        </row>
        <row r="173">
          <cell r="C173">
            <v>1030</v>
          </cell>
          <cell r="H173">
            <v>0.3</v>
          </cell>
          <cell r="I173" t="str">
            <v>de combustibles</v>
          </cell>
          <cell r="W173">
            <v>902.02</v>
          </cell>
          <cell r="X173" t="str">
            <v>$/d</v>
          </cell>
          <cell r="AF173">
            <v>17381.38</v>
          </cell>
        </row>
        <row r="175">
          <cell r="H175" t="str">
            <v>Mano de Obra</v>
          </cell>
        </row>
        <row r="176">
          <cell r="G176">
            <v>9050</v>
          </cell>
          <cell r="H176" t="str">
            <v>OFIC. ESPEC. ELECTROMEC.</v>
          </cell>
          <cell r="N176">
            <v>40</v>
          </cell>
          <cell r="O176" t="str">
            <v>x</v>
          </cell>
          <cell r="Q176">
            <v>297.2</v>
          </cell>
          <cell r="R176" t="str">
            <v>$/d</v>
          </cell>
          <cell r="S176" t="str">
            <v>=</v>
          </cell>
          <cell r="T176">
            <v>11888</v>
          </cell>
          <cell r="V176" t="str">
            <v>$/d</v>
          </cell>
        </row>
        <row r="177">
          <cell r="G177">
            <v>9060</v>
          </cell>
          <cell r="H177" t="str">
            <v>OFIC. ELECTROMEC.</v>
          </cell>
          <cell r="N177">
            <v>40</v>
          </cell>
          <cell r="O177" t="str">
            <v>x</v>
          </cell>
          <cell r="Q177">
            <v>254.16</v>
          </cell>
          <cell r="R177" t="str">
            <v>$/d</v>
          </cell>
          <cell r="S177" t="str">
            <v>=</v>
          </cell>
          <cell r="T177">
            <v>10166.4</v>
          </cell>
          <cell r="V177" t="str">
            <v>$/d</v>
          </cell>
        </row>
        <row r="178">
          <cell r="G178">
            <v>9070</v>
          </cell>
          <cell r="H178" t="str">
            <v>MEDIO OFIC. ELECTROMEC.</v>
          </cell>
          <cell r="N178">
            <v>20</v>
          </cell>
          <cell r="O178" t="str">
            <v>x</v>
          </cell>
          <cell r="Q178">
            <v>234.48</v>
          </cell>
          <cell r="R178" t="str">
            <v>$/d</v>
          </cell>
          <cell r="S178" t="str">
            <v>=</v>
          </cell>
          <cell r="T178">
            <v>4689.6000000000004</v>
          </cell>
          <cell r="V178" t="str">
            <v>$/d</v>
          </cell>
        </row>
        <row r="179">
          <cell r="G179">
            <v>9080</v>
          </cell>
          <cell r="H179" t="str">
            <v>AYUDANTE ELECTROMEC.</v>
          </cell>
          <cell r="N179">
            <v>25</v>
          </cell>
          <cell r="O179" t="str">
            <v>x</v>
          </cell>
          <cell r="Q179">
            <v>216.16</v>
          </cell>
          <cell r="R179" t="str">
            <v>$/d</v>
          </cell>
          <cell r="S179" t="str">
            <v>=</v>
          </cell>
          <cell r="T179">
            <v>5404</v>
          </cell>
          <cell r="V179" t="str">
            <v>$/d</v>
          </cell>
        </row>
        <row r="180">
          <cell r="T180">
            <v>32148</v>
          </cell>
          <cell r="V180" t="str">
            <v>$/d</v>
          </cell>
        </row>
        <row r="181">
          <cell r="B181">
            <v>1030</v>
          </cell>
          <cell r="H181" t="str">
            <v>Vigilancia</v>
          </cell>
          <cell r="N181">
            <v>0</v>
          </cell>
          <cell r="Q181">
            <v>0.1</v>
          </cell>
          <cell r="T181">
            <v>3214.8</v>
          </cell>
          <cell r="V181" t="str">
            <v>$/d</v>
          </cell>
          <cell r="W181">
            <v>35362.800000000003</v>
          </cell>
          <cell r="X181" t="str">
            <v>$/d</v>
          </cell>
          <cell r="AG181">
            <v>70725.600000000006</v>
          </cell>
        </row>
        <row r="183">
          <cell r="N183" t="str">
            <v>Costo Diario</v>
          </cell>
          <cell r="W183">
            <v>44053.490000000005</v>
          </cell>
          <cell r="X183" t="str">
            <v>$/d</v>
          </cell>
        </row>
        <row r="185">
          <cell r="H185" t="str">
            <v>Rendimiento</v>
          </cell>
          <cell r="N185">
            <v>1</v>
          </cell>
          <cell r="Q185" t="str">
            <v>Un</v>
          </cell>
          <cell r="R185" t="str">
            <v>/ d</v>
          </cell>
        </row>
        <row r="187">
          <cell r="H187" t="str">
            <v>Costo por Unid.:</v>
          </cell>
          <cell r="N187">
            <v>44053.490000000005</v>
          </cell>
          <cell r="P187" t="str">
            <v>$ / d</v>
          </cell>
          <cell r="V187" t="str">
            <v>=</v>
          </cell>
          <cell r="AB187">
            <v>44053.49</v>
          </cell>
          <cell r="AC187" t="str">
            <v>$/</v>
          </cell>
          <cell r="AD187" t="str">
            <v>Un</v>
          </cell>
        </row>
        <row r="188">
          <cell r="N188">
            <v>1</v>
          </cell>
          <cell r="O188" t="str">
            <v>Un</v>
          </cell>
          <cell r="Q188" t="str">
            <v>/ d</v>
          </cell>
        </row>
        <row r="189">
          <cell r="P189" t="str">
            <v/>
          </cell>
        </row>
        <row r="190">
          <cell r="H190" t="str">
            <v>2º - Materiales</v>
          </cell>
        </row>
        <row r="191">
          <cell r="G191">
            <v>4001</v>
          </cell>
          <cell r="H191" t="str">
            <v>Electrobomba de agua cruda</v>
          </cell>
          <cell r="N191">
            <v>1</v>
          </cell>
          <cell r="O191" t="str">
            <v>u</v>
          </cell>
          <cell r="P191" t="str">
            <v>/</v>
          </cell>
          <cell r="Q191" t="str">
            <v>Un</v>
          </cell>
          <cell r="R191" t="str">
            <v>x</v>
          </cell>
          <cell r="S191">
            <v>273481</v>
          </cell>
          <cell r="V191" t="str">
            <v>$/</v>
          </cell>
          <cell r="W191" t="str">
            <v>u</v>
          </cell>
          <cell r="X191" t="str">
            <v>=</v>
          </cell>
          <cell r="Y191">
            <v>273481</v>
          </cell>
          <cell r="Z191" t="str">
            <v>$/</v>
          </cell>
          <cell r="AA191" t="str">
            <v>Un</v>
          </cell>
        </row>
        <row r="192">
          <cell r="G192">
            <v>4002</v>
          </cell>
          <cell r="H192" t="str">
            <v>Válvula de retención</v>
          </cell>
          <cell r="N192">
            <v>1</v>
          </cell>
          <cell r="O192" t="str">
            <v>u</v>
          </cell>
          <cell r="P192" t="str">
            <v>/</v>
          </cell>
          <cell r="Q192" t="str">
            <v>Un</v>
          </cell>
          <cell r="R192" t="str">
            <v>x</v>
          </cell>
          <cell r="S192">
            <v>86800</v>
          </cell>
          <cell r="V192" t="str">
            <v>$/</v>
          </cell>
          <cell r="W192" t="str">
            <v>u</v>
          </cell>
          <cell r="X192" t="str">
            <v>=</v>
          </cell>
          <cell r="Y192">
            <v>86800</v>
          </cell>
          <cell r="Z192" t="str">
            <v>$/</v>
          </cell>
          <cell r="AA192" t="str">
            <v>Un</v>
          </cell>
        </row>
        <row r="193">
          <cell r="G193">
            <v>4003</v>
          </cell>
          <cell r="H193" t="str">
            <v>Válvula mariposa</v>
          </cell>
          <cell r="N193">
            <v>1</v>
          </cell>
          <cell r="O193" t="str">
            <v>u</v>
          </cell>
          <cell r="P193" t="str">
            <v>/</v>
          </cell>
          <cell r="Q193" t="str">
            <v>Un</v>
          </cell>
          <cell r="R193" t="str">
            <v>x</v>
          </cell>
          <cell r="S193">
            <v>72500</v>
          </cell>
          <cell r="V193" t="str">
            <v>$/</v>
          </cell>
          <cell r="W193" t="str">
            <v>u</v>
          </cell>
          <cell r="X193" t="str">
            <v>=</v>
          </cell>
          <cell r="Y193">
            <v>72500</v>
          </cell>
          <cell r="Z193" t="str">
            <v>$/</v>
          </cell>
          <cell r="AA193" t="str">
            <v>Un</v>
          </cell>
        </row>
        <row r="194">
          <cell r="G194">
            <v>4004</v>
          </cell>
          <cell r="H194" t="str">
            <v>Manifol</v>
          </cell>
          <cell r="N194">
            <v>1</v>
          </cell>
          <cell r="O194" t="str">
            <v>u</v>
          </cell>
          <cell r="P194" t="str">
            <v>/</v>
          </cell>
          <cell r="Q194" t="str">
            <v>Un</v>
          </cell>
          <cell r="R194" t="str">
            <v>x</v>
          </cell>
          <cell r="S194">
            <v>48600</v>
          </cell>
          <cell r="V194" t="str">
            <v>$/</v>
          </cell>
          <cell r="W194" t="str">
            <v>u</v>
          </cell>
          <cell r="X194" t="str">
            <v>=</v>
          </cell>
          <cell r="Y194">
            <v>48600</v>
          </cell>
          <cell r="Z194" t="str">
            <v>$/</v>
          </cell>
          <cell r="AA194" t="str">
            <v>Un</v>
          </cell>
        </row>
        <row r="195">
          <cell r="H195" t="str">
            <v/>
          </cell>
          <cell r="O195" t="str">
            <v/>
          </cell>
          <cell r="Q195" t="str">
            <v/>
          </cell>
          <cell r="R195" t="str">
            <v/>
          </cell>
          <cell r="S195">
            <v>0</v>
          </cell>
          <cell r="W195" t="str">
            <v/>
          </cell>
          <cell r="Y195">
            <v>0</v>
          </cell>
          <cell r="Z195" t="str">
            <v/>
          </cell>
          <cell r="AA195" t="str">
            <v/>
          </cell>
        </row>
        <row r="196">
          <cell r="H196" t="str">
            <v/>
          </cell>
          <cell r="O196" t="str">
            <v/>
          </cell>
          <cell r="Q196" t="str">
            <v/>
          </cell>
          <cell r="R196" t="str">
            <v/>
          </cell>
          <cell r="S196">
            <v>0</v>
          </cell>
          <cell r="W196" t="str">
            <v/>
          </cell>
          <cell r="Y196">
            <v>0</v>
          </cell>
          <cell r="Z196" t="str">
            <v/>
          </cell>
          <cell r="AA196" t="str">
            <v/>
          </cell>
        </row>
        <row r="197">
          <cell r="H197" t="str">
            <v/>
          </cell>
          <cell r="O197" t="str">
            <v/>
          </cell>
          <cell r="Q197" t="str">
            <v/>
          </cell>
          <cell r="R197" t="str">
            <v/>
          </cell>
          <cell r="S197">
            <v>0</v>
          </cell>
          <cell r="W197" t="str">
            <v/>
          </cell>
          <cell r="Y197">
            <v>0</v>
          </cell>
          <cell r="Z197" t="str">
            <v/>
          </cell>
          <cell r="AA197" t="str">
            <v/>
          </cell>
        </row>
        <row r="198">
          <cell r="H198" t="str">
            <v/>
          </cell>
          <cell r="O198" t="str">
            <v/>
          </cell>
          <cell r="Q198" t="str">
            <v/>
          </cell>
          <cell r="R198" t="str">
            <v/>
          </cell>
          <cell r="S198">
            <v>0</v>
          </cell>
          <cell r="W198" t="str">
            <v/>
          </cell>
          <cell r="Y198">
            <v>0</v>
          </cell>
          <cell r="Z198" t="str">
            <v/>
          </cell>
          <cell r="AA198" t="str">
            <v/>
          </cell>
        </row>
        <row r="199">
          <cell r="H199" t="str">
            <v>Subtotal Materiales</v>
          </cell>
          <cell r="O199" t="str">
            <v/>
          </cell>
          <cell r="Y199">
            <v>481381</v>
          </cell>
          <cell r="Z199" t="str">
            <v>$/</v>
          </cell>
          <cell r="AA199" t="str">
            <v>Un</v>
          </cell>
          <cell r="AH199">
            <v>0</v>
          </cell>
        </row>
        <row r="200">
          <cell r="A200">
            <v>1030</v>
          </cell>
          <cell r="H200" t="str">
            <v>Desperdicio</v>
          </cell>
          <cell r="X200" t="str">
            <v>=</v>
          </cell>
          <cell r="Y200">
            <v>0</v>
          </cell>
          <cell r="Z200" t="str">
            <v/>
          </cell>
          <cell r="AA200" t="str">
            <v/>
          </cell>
          <cell r="AB200">
            <v>481381</v>
          </cell>
          <cell r="AC200" t="str">
            <v>$/</v>
          </cell>
          <cell r="AD200" t="str">
            <v>Gl</v>
          </cell>
          <cell r="AH200">
            <v>962762</v>
          </cell>
        </row>
        <row r="202">
          <cell r="F202">
            <v>1030</v>
          </cell>
          <cell r="H202" t="str">
            <v>COSTO DEL ITEM</v>
          </cell>
          <cell r="AB202">
            <v>525434.49</v>
          </cell>
          <cell r="AC202" t="str">
            <v>$/</v>
          </cell>
          <cell r="AD202" t="str">
            <v>Un</v>
          </cell>
          <cell r="AI202">
            <v>1050868.98</v>
          </cell>
          <cell r="AJ202">
            <v>1050868.98</v>
          </cell>
        </row>
        <row r="204">
          <cell r="H204" t="str">
            <v>Gastos Generales y Otros Gastos</v>
          </cell>
        </row>
        <row r="205">
          <cell r="H205" t="str">
            <v>Indirectos</v>
          </cell>
          <cell r="Y205">
            <v>0.10199999999999999</v>
          </cell>
          <cell r="AB205">
            <v>53594.32</v>
          </cell>
          <cell r="AC205" t="str">
            <v>$/</v>
          </cell>
          <cell r="AD205" t="str">
            <v>Un</v>
          </cell>
        </row>
        <row r="206">
          <cell r="H206" t="str">
            <v>Beneficios</v>
          </cell>
          <cell r="Y206">
            <v>0.08</v>
          </cell>
          <cell r="AB206">
            <v>42034.76</v>
          </cell>
          <cell r="AC206" t="str">
            <v>$/</v>
          </cell>
          <cell r="AD206" t="str">
            <v>Un</v>
          </cell>
        </row>
        <row r="207">
          <cell r="AB207">
            <v>621063.56999999995</v>
          </cell>
          <cell r="AC207" t="str">
            <v>$/</v>
          </cell>
          <cell r="AD207" t="str">
            <v>Un</v>
          </cell>
        </row>
        <row r="208">
          <cell r="H208" t="str">
            <v>Gastos Financieros</v>
          </cell>
          <cell r="Y208">
            <v>0.01</v>
          </cell>
          <cell r="AB208">
            <v>6210.64</v>
          </cell>
          <cell r="AC208" t="str">
            <v>$/</v>
          </cell>
          <cell r="AD208" t="str">
            <v>Un</v>
          </cell>
        </row>
        <row r="209">
          <cell r="AB209">
            <v>627274.21</v>
          </cell>
          <cell r="AC209" t="str">
            <v>$/</v>
          </cell>
          <cell r="AD209" t="str">
            <v>Un</v>
          </cell>
        </row>
        <row r="210">
          <cell r="H210" t="str">
            <v>I.V.A.</v>
          </cell>
          <cell r="Y210">
            <v>0.21</v>
          </cell>
          <cell r="AB210">
            <v>131727.57999999999</v>
          </cell>
          <cell r="AC210" t="str">
            <v>$/</v>
          </cell>
          <cell r="AD210" t="str">
            <v>Un</v>
          </cell>
        </row>
        <row r="211">
          <cell r="E211">
            <v>1030</v>
          </cell>
          <cell r="Y211" t="str">
            <v>ADOPTADO</v>
          </cell>
          <cell r="AB211">
            <v>759001.78999999992</v>
          </cell>
          <cell r="AC211" t="str">
            <v>$/</v>
          </cell>
          <cell r="AD211" t="str">
            <v>Un</v>
          </cell>
        </row>
        <row r="212">
          <cell r="G212">
            <v>1040</v>
          </cell>
          <cell r="H212" t="str">
            <v>Item:</v>
          </cell>
          <cell r="I212" t="str">
            <v>2.1.2</v>
          </cell>
          <cell r="U212" t="str">
            <v>Unidad:</v>
          </cell>
          <cell r="W212" t="str">
            <v>Gl</v>
          </cell>
          <cell r="Y212">
            <v>1</v>
          </cell>
          <cell r="AE212">
            <v>1</v>
          </cell>
        </row>
        <row r="213">
          <cell r="H213" t="str">
            <v>Descripción:</v>
          </cell>
          <cell r="I213" t="str">
            <v>Alimentador Eléctrico de Media Tensión en 13,2 KV</v>
          </cell>
        </row>
        <row r="215">
          <cell r="H215" t="str">
            <v>1º - Equipo</v>
          </cell>
        </row>
        <row r="216">
          <cell r="G216">
            <v>5201</v>
          </cell>
          <cell r="H216" t="str">
            <v>Camión con hidrogrúa</v>
          </cell>
          <cell r="T216">
            <v>1</v>
          </cell>
          <cell r="W216">
            <v>160</v>
          </cell>
          <cell r="X216" t="str">
            <v>HP</v>
          </cell>
          <cell r="Y216">
            <v>188000</v>
          </cell>
          <cell r="Z216" t="str">
            <v>$</v>
          </cell>
        </row>
        <row r="217">
          <cell r="H217" t="str">
            <v/>
          </cell>
          <cell r="W217" t="str">
            <v/>
          </cell>
          <cell r="X217" t="str">
            <v/>
          </cell>
          <cell r="Y217" t="str">
            <v/>
          </cell>
          <cell r="Z217" t="str">
            <v/>
          </cell>
        </row>
        <row r="218">
          <cell r="H218" t="str">
            <v/>
          </cell>
          <cell r="W218" t="str">
            <v/>
          </cell>
          <cell r="X218" t="str">
            <v/>
          </cell>
          <cell r="Y218" t="str">
            <v/>
          </cell>
          <cell r="Z218" t="str">
            <v/>
          </cell>
        </row>
        <row r="219">
          <cell r="H219" t="str">
            <v/>
          </cell>
          <cell r="W219" t="str">
            <v/>
          </cell>
          <cell r="X219" t="str">
            <v/>
          </cell>
          <cell r="Y219" t="str">
            <v/>
          </cell>
          <cell r="Z219" t="str">
            <v/>
          </cell>
        </row>
        <row r="220">
          <cell r="H220" t="str">
            <v/>
          </cell>
          <cell r="W220" t="str">
            <v/>
          </cell>
          <cell r="X220" t="str">
            <v/>
          </cell>
          <cell r="Y220" t="str">
            <v/>
          </cell>
          <cell r="Z220" t="str">
            <v/>
          </cell>
        </row>
        <row r="221">
          <cell r="H221" t="str">
            <v/>
          </cell>
          <cell r="W221" t="str">
            <v/>
          </cell>
          <cell r="X221" t="str">
            <v/>
          </cell>
          <cell r="Y221" t="str">
            <v/>
          </cell>
          <cell r="Z221" t="str">
            <v/>
          </cell>
        </row>
        <row r="222">
          <cell r="H222" t="str">
            <v/>
          </cell>
          <cell r="W222" t="str">
            <v/>
          </cell>
          <cell r="X222" t="str">
            <v/>
          </cell>
          <cell r="Y222" t="str">
            <v/>
          </cell>
          <cell r="Z222" t="str">
            <v/>
          </cell>
        </row>
        <row r="223">
          <cell r="H223" t="str">
            <v/>
          </cell>
          <cell r="W223" t="str">
            <v/>
          </cell>
          <cell r="X223" t="str">
            <v/>
          </cell>
          <cell r="Y223" t="str">
            <v/>
          </cell>
          <cell r="Z223" t="str">
            <v/>
          </cell>
        </row>
        <row r="224">
          <cell r="H224" t="str">
            <v/>
          </cell>
          <cell r="W224" t="str">
            <v/>
          </cell>
          <cell r="X224" t="str">
            <v/>
          </cell>
          <cell r="Y224" t="str">
            <v/>
          </cell>
          <cell r="Z224" t="str">
            <v/>
          </cell>
        </row>
        <row r="225">
          <cell r="W225">
            <v>160</v>
          </cell>
          <cell r="X225" t="str">
            <v>HP</v>
          </cell>
          <cell r="Y225">
            <v>188000</v>
          </cell>
          <cell r="Z225" t="str">
            <v>$</v>
          </cell>
        </row>
        <row r="227">
          <cell r="H227" t="str">
            <v>Rendimiento:</v>
          </cell>
          <cell r="N227">
            <v>1</v>
          </cell>
          <cell r="Q227" t="str">
            <v>Gl</v>
          </cell>
          <cell r="R227" t="str">
            <v>/ d</v>
          </cell>
        </row>
        <row r="229">
          <cell r="H229" t="str">
            <v>Amortización e intereses:</v>
          </cell>
        </row>
        <row r="230">
          <cell r="H230">
            <v>188000</v>
          </cell>
          <cell r="I230" t="str">
            <v>$</v>
          </cell>
          <cell r="J230" t="str">
            <v>x</v>
          </cell>
          <cell r="K230">
            <v>8</v>
          </cell>
          <cell r="L230" t="str">
            <v>h/d</v>
          </cell>
          <cell r="M230" t="str">
            <v>+</v>
          </cell>
          <cell r="N230">
            <v>188000</v>
          </cell>
          <cell r="O230" t="str">
            <v>$</v>
          </cell>
          <cell r="P230" t="str">
            <v>x</v>
          </cell>
          <cell r="Q230">
            <v>0.14000000000000001</v>
          </cell>
          <cell r="R230" t="str">
            <v>/ a</v>
          </cell>
          <cell r="S230" t="str">
            <v>x</v>
          </cell>
          <cell r="T230">
            <v>8</v>
          </cell>
          <cell r="U230" t="str">
            <v>h/d</v>
          </cell>
          <cell r="V230" t="str">
            <v>=</v>
          </cell>
          <cell r="W230">
            <v>203.04</v>
          </cell>
          <cell r="X230" t="str">
            <v>$/d</v>
          </cell>
        </row>
        <row r="231">
          <cell r="H231">
            <v>10000</v>
          </cell>
          <cell r="J231" t="str">
            <v>h</v>
          </cell>
          <cell r="N231">
            <v>2</v>
          </cell>
          <cell r="P231" t="str">
            <v>x</v>
          </cell>
          <cell r="Q231">
            <v>2000</v>
          </cell>
          <cell r="R231" t="str">
            <v>h / a</v>
          </cell>
        </row>
        <row r="233">
          <cell r="H233" t="str">
            <v>Reparaciones y Repuestos:</v>
          </cell>
        </row>
        <row r="234">
          <cell r="H234">
            <v>0.75</v>
          </cell>
          <cell r="I234" t="str">
            <v>de amortización</v>
          </cell>
          <cell r="W234">
            <v>112.8</v>
          </cell>
          <cell r="X234" t="str">
            <v>$/d</v>
          </cell>
        </row>
        <row r="236">
          <cell r="H236" t="str">
            <v>Combustibles:</v>
          </cell>
        </row>
        <row r="237">
          <cell r="H237" t="str">
            <v>Gas Oil</v>
          </cell>
        </row>
        <row r="238">
          <cell r="H238">
            <v>0.14499999999999999</v>
          </cell>
          <cell r="I238" t="str">
            <v>l/HP</v>
          </cell>
          <cell r="K238" t="str">
            <v>x</v>
          </cell>
          <cell r="L238">
            <v>160</v>
          </cell>
          <cell r="M238" t="str">
            <v>HP  x  8 h/d   x</v>
          </cell>
          <cell r="Q238">
            <v>2.7</v>
          </cell>
          <cell r="R238" t="str">
            <v>$ / l</v>
          </cell>
          <cell r="V238" t="str">
            <v>=</v>
          </cell>
          <cell r="W238">
            <v>501.12</v>
          </cell>
          <cell r="X238" t="str">
            <v>$/d</v>
          </cell>
        </row>
        <row r="240">
          <cell r="H240" t="str">
            <v>Lubricantes</v>
          </cell>
        </row>
        <row r="241">
          <cell r="C241">
            <v>1040</v>
          </cell>
          <cell r="H241">
            <v>0.3</v>
          </cell>
          <cell r="I241" t="str">
            <v>de combustibles</v>
          </cell>
          <cell r="W241">
            <v>150.34</v>
          </cell>
          <cell r="X241" t="str">
            <v>$/d</v>
          </cell>
          <cell r="AF241">
            <v>967.30000000000007</v>
          </cell>
        </row>
        <row r="243">
          <cell r="H243" t="str">
            <v>Mano de Obra</v>
          </cell>
        </row>
        <row r="244">
          <cell r="G244">
            <v>9050</v>
          </cell>
          <cell r="H244" t="str">
            <v>OFIC. ESPEC. ELECTROMEC.</v>
          </cell>
          <cell r="N244">
            <v>7</v>
          </cell>
          <cell r="O244" t="str">
            <v>x</v>
          </cell>
          <cell r="Q244">
            <v>297.2</v>
          </cell>
          <cell r="R244" t="str">
            <v>$/d</v>
          </cell>
          <cell r="S244" t="str">
            <v>=</v>
          </cell>
          <cell r="T244">
            <v>2080.4</v>
          </cell>
          <cell r="V244" t="str">
            <v>$/d</v>
          </cell>
        </row>
        <row r="245">
          <cell r="G245">
            <v>9060</v>
          </cell>
          <cell r="H245" t="str">
            <v>OFIC. ELECTROMEC.</v>
          </cell>
          <cell r="N245">
            <v>6</v>
          </cell>
          <cell r="O245" t="str">
            <v>x</v>
          </cell>
          <cell r="Q245">
            <v>254.16</v>
          </cell>
          <cell r="R245" t="str">
            <v>$/d</v>
          </cell>
          <cell r="S245" t="str">
            <v>=</v>
          </cell>
          <cell r="T245">
            <v>1524.96</v>
          </cell>
          <cell r="V245" t="str">
            <v>$/d</v>
          </cell>
        </row>
        <row r="246">
          <cell r="G246">
            <v>9070</v>
          </cell>
          <cell r="H246" t="str">
            <v>MEDIO OFIC. ELECTROMEC.</v>
          </cell>
          <cell r="N246">
            <v>5</v>
          </cell>
          <cell r="O246" t="str">
            <v>x</v>
          </cell>
          <cell r="Q246">
            <v>234.48</v>
          </cell>
          <cell r="R246" t="str">
            <v>$/d</v>
          </cell>
          <cell r="S246" t="str">
            <v>=</v>
          </cell>
          <cell r="T246">
            <v>1172.4000000000001</v>
          </cell>
          <cell r="V246" t="str">
            <v>$/d</v>
          </cell>
        </row>
        <row r="247">
          <cell r="G247">
            <v>9080</v>
          </cell>
          <cell r="H247" t="str">
            <v>AYUDANTE ELECTROMEC.</v>
          </cell>
          <cell r="N247">
            <v>8</v>
          </cell>
          <cell r="O247" t="str">
            <v>x</v>
          </cell>
          <cell r="Q247">
            <v>216.16</v>
          </cell>
          <cell r="R247" t="str">
            <v>$/d</v>
          </cell>
          <cell r="S247" t="str">
            <v>=</v>
          </cell>
          <cell r="T247">
            <v>1729.28</v>
          </cell>
          <cell r="V247" t="str">
            <v>$/d</v>
          </cell>
        </row>
        <row r="248">
          <cell r="T248">
            <v>6507.04</v>
          </cell>
          <cell r="V248" t="str">
            <v>$/d</v>
          </cell>
        </row>
        <row r="249">
          <cell r="B249">
            <v>1040</v>
          </cell>
          <cell r="H249" t="str">
            <v>Vigilancia</v>
          </cell>
          <cell r="N249">
            <v>0</v>
          </cell>
          <cell r="Q249">
            <v>0.1</v>
          </cell>
          <cell r="T249">
            <v>650.70400000000006</v>
          </cell>
          <cell r="V249" t="str">
            <v>$/d</v>
          </cell>
          <cell r="W249">
            <v>7157.7439999999997</v>
          </cell>
          <cell r="X249" t="str">
            <v>$/d</v>
          </cell>
          <cell r="AG249">
            <v>7157.7439999999997</v>
          </cell>
        </row>
        <row r="251">
          <cell r="N251" t="str">
            <v>Costo Diario</v>
          </cell>
          <cell r="W251">
            <v>8125.0439999999999</v>
          </cell>
          <cell r="X251" t="str">
            <v>$/d</v>
          </cell>
        </row>
        <row r="253">
          <cell r="H253" t="str">
            <v>Rendimiento</v>
          </cell>
          <cell r="N253">
            <v>1</v>
          </cell>
          <cell r="Q253" t="str">
            <v>Gl</v>
          </cell>
          <cell r="R253" t="str">
            <v>/ d</v>
          </cell>
        </row>
        <row r="255">
          <cell r="H255" t="str">
            <v>Costo por Unid.:</v>
          </cell>
          <cell r="N255">
            <v>8125.0439999999999</v>
          </cell>
          <cell r="P255" t="str">
            <v>$ / d</v>
          </cell>
          <cell r="V255" t="str">
            <v>=</v>
          </cell>
          <cell r="AB255">
            <v>8125.04</v>
          </cell>
          <cell r="AC255" t="str">
            <v>$/</v>
          </cell>
          <cell r="AD255" t="str">
            <v>Gl</v>
          </cell>
        </row>
        <row r="256">
          <cell r="N256">
            <v>1</v>
          </cell>
          <cell r="O256" t="str">
            <v>Gl</v>
          </cell>
          <cell r="Q256" t="str">
            <v>/ d</v>
          </cell>
        </row>
        <row r="257">
          <cell r="P257" t="str">
            <v/>
          </cell>
        </row>
        <row r="258">
          <cell r="H258" t="str">
            <v>2º - Materiales</v>
          </cell>
        </row>
        <row r="259">
          <cell r="G259">
            <v>4005</v>
          </cell>
          <cell r="H259" t="str">
            <v>Alimentador Eléctrico de Media Tensión en 13,2 KV</v>
          </cell>
          <cell r="N259">
            <v>1</v>
          </cell>
          <cell r="O259" t="str">
            <v>u</v>
          </cell>
          <cell r="P259" t="str">
            <v>/</v>
          </cell>
          <cell r="Q259" t="str">
            <v>Gl</v>
          </cell>
          <cell r="R259" t="str">
            <v>x</v>
          </cell>
          <cell r="S259">
            <v>73920</v>
          </cell>
          <cell r="V259" t="str">
            <v>$/</v>
          </cell>
          <cell r="W259" t="str">
            <v>u</v>
          </cell>
          <cell r="X259" t="str">
            <v>=</v>
          </cell>
          <cell r="Y259">
            <v>73920</v>
          </cell>
          <cell r="Z259" t="str">
            <v>$/</v>
          </cell>
          <cell r="AA259" t="str">
            <v>Gl</v>
          </cell>
        </row>
        <row r="260">
          <cell r="H260" t="str">
            <v/>
          </cell>
          <cell r="O260" t="str">
            <v/>
          </cell>
          <cell r="P260" t="str">
            <v/>
          </cell>
          <cell r="Q260" t="str">
            <v/>
          </cell>
          <cell r="R260" t="str">
            <v/>
          </cell>
          <cell r="S260">
            <v>0</v>
          </cell>
          <cell r="V260" t="str">
            <v/>
          </cell>
          <cell r="W260" t="str">
            <v/>
          </cell>
          <cell r="X260" t="str">
            <v/>
          </cell>
          <cell r="Y260">
            <v>0</v>
          </cell>
          <cell r="Z260" t="str">
            <v/>
          </cell>
          <cell r="AA260" t="str">
            <v/>
          </cell>
        </row>
        <row r="261">
          <cell r="H261" t="str">
            <v/>
          </cell>
          <cell r="O261" t="str">
            <v/>
          </cell>
          <cell r="P261" t="str">
            <v/>
          </cell>
          <cell r="Q261" t="str">
            <v/>
          </cell>
          <cell r="R261" t="str">
            <v/>
          </cell>
          <cell r="S261">
            <v>0</v>
          </cell>
          <cell r="V261" t="str">
            <v/>
          </cell>
          <cell r="W261" t="str">
            <v/>
          </cell>
          <cell r="X261" t="str">
            <v/>
          </cell>
          <cell r="Y261">
            <v>0</v>
          </cell>
          <cell r="Z261" t="str">
            <v/>
          </cell>
          <cell r="AA261" t="str">
            <v/>
          </cell>
        </row>
        <row r="262">
          <cell r="H262" t="str">
            <v/>
          </cell>
          <cell r="O262" t="str">
            <v/>
          </cell>
          <cell r="P262" t="str">
            <v/>
          </cell>
          <cell r="Q262" t="str">
            <v/>
          </cell>
          <cell r="R262" t="str">
            <v/>
          </cell>
          <cell r="S262">
            <v>0</v>
          </cell>
          <cell r="V262" t="str">
            <v/>
          </cell>
          <cell r="W262" t="str">
            <v/>
          </cell>
          <cell r="X262" t="str">
            <v/>
          </cell>
          <cell r="Y262">
            <v>0</v>
          </cell>
          <cell r="Z262" t="str">
            <v/>
          </cell>
          <cell r="AA262" t="str">
            <v/>
          </cell>
        </row>
        <row r="263">
          <cell r="H263" t="str">
            <v/>
          </cell>
          <cell r="O263" t="str">
            <v/>
          </cell>
          <cell r="Q263" t="str">
            <v/>
          </cell>
          <cell r="R263" t="str">
            <v/>
          </cell>
          <cell r="S263">
            <v>0</v>
          </cell>
          <cell r="W263" t="str">
            <v/>
          </cell>
          <cell r="Y263">
            <v>0</v>
          </cell>
          <cell r="Z263" t="str">
            <v/>
          </cell>
          <cell r="AA263" t="str">
            <v/>
          </cell>
        </row>
        <row r="264">
          <cell r="H264" t="str">
            <v/>
          </cell>
          <cell r="O264" t="str">
            <v/>
          </cell>
          <cell r="Q264" t="str">
            <v/>
          </cell>
          <cell r="R264" t="str">
            <v/>
          </cell>
          <cell r="S264">
            <v>0</v>
          </cell>
          <cell r="W264" t="str">
            <v/>
          </cell>
          <cell r="Y264">
            <v>0</v>
          </cell>
          <cell r="Z264" t="str">
            <v/>
          </cell>
          <cell r="AA264" t="str">
            <v/>
          </cell>
        </row>
        <row r="265">
          <cell r="H265" t="str">
            <v/>
          </cell>
          <cell r="O265" t="str">
            <v/>
          </cell>
          <cell r="Q265" t="str">
            <v/>
          </cell>
          <cell r="R265" t="str">
            <v/>
          </cell>
          <cell r="S265">
            <v>0</v>
          </cell>
          <cell r="W265" t="str">
            <v/>
          </cell>
          <cell r="Y265">
            <v>0</v>
          </cell>
          <cell r="Z265" t="str">
            <v/>
          </cell>
          <cell r="AA265" t="str">
            <v/>
          </cell>
        </row>
        <row r="266">
          <cell r="H266" t="str">
            <v/>
          </cell>
          <cell r="O266" t="str">
            <v/>
          </cell>
          <cell r="Q266" t="str">
            <v/>
          </cell>
          <cell r="R266" t="str">
            <v/>
          </cell>
          <cell r="S266">
            <v>0</v>
          </cell>
          <cell r="W266" t="str">
            <v/>
          </cell>
          <cell r="Y266">
            <v>0</v>
          </cell>
          <cell r="Z266" t="str">
            <v/>
          </cell>
          <cell r="AA266" t="str">
            <v/>
          </cell>
        </row>
        <row r="267">
          <cell r="H267" t="str">
            <v>Subtotal Materiales</v>
          </cell>
          <cell r="O267" t="str">
            <v/>
          </cell>
          <cell r="Y267">
            <v>73920</v>
          </cell>
          <cell r="Z267" t="str">
            <v>$/</v>
          </cell>
          <cell r="AA267" t="str">
            <v>Gl</v>
          </cell>
          <cell r="AH267">
            <v>0</v>
          </cell>
        </row>
        <row r="268">
          <cell r="A268">
            <v>1040</v>
          </cell>
          <cell r="H268" t="str">
            <v>Desperdicio</v>
          </cell>
          <cell r="Y268">
            <v>0</v>
          </cell>
          <cell r="Z268" t="str">
            <v/>
          </cell>
          <cell r="AA268" t="str">
            <v/>
          </cell>
          <cell r="AB268">
            <v>73920</v>
          </cell>
          <cell r="AC268" t="str">
            <v>$/</v>
          </cell>
          <cell r="AD268" t="str">
            <v>Gl</v>
          </cell>
          <cell r="AH268">
            <v>73920</v>
          </cell>
        </row>
        <row r="270">
          <cell r="F270">
            <v>1040</v>
          </cell>
          <cell r="H270" t="str">
            <v>COSTO DEL ITEM</v>
          </cell>
          <cell r="AB270">
            <v>82045.039999999994</v>
          </cell>
          <cell r="AC270" t="str">
            <v>$/</v>
          </cell>
          <cell r="AD270" t="str">
            <v>Gl</v>
          </cell>
          <cell r="AI270">
            <v>82045.039999999994</v>
          </cell>
          <cell r="AJ270">
            <v>82045.043999999994</v>
          </cell>
        </row>
        <row r="272">
          <cell r="H272" t="str">
            <v>Gastos Generales y Otros Gastos</v>
          </cell>
        </row>
        <row r="273">
          <cell r="H273" t="str">
            <v>Indirectos</v>
          </cell>
          <cell r="Y273">
            <v>0.10199999999999999</v>
          </cell>
          <cell r="AB273">
            <v>8368.59</v>
          </cell>
          <cell r="AC273" t="str">
            <v>$/</v>
          </cell>
          <cell r="AD273" t="str">
            <v>Gl</v>
          </cell>
        </row>
        <row r="274">
          <cell r="H274" t="str">
            <v>Beneficios</v>
          </cell>
          <cell r="Y274">
            <v>0.08</v>
          </cell>
          <cell r="AB274">
            <v>6563.6</v>
          </cell>
          <cell r="AC274" t="str">
            <v>$/</v>
          </cell>
          <cell r="AD274" t="str">
            <v>Gl</v>
          </cell>
        </row>
        <row r="275">
          <cell r="AB275">
            <v>96977.23</v>
          </cell>
          <cell r="AC275" t="str">
            <v>$/</v>
          </cell>
          <cell r="AD275" t="str">
            <v>Gl</v>
          </cell>
        </row>
        <row r="276">
          <cell r="H276" t="str">
            <v>Gastos Financieros</v>
          </cell>
          <cell r="Y276">
            <v>0.01</v>
          </cell>
          <cell r="AB276">
            <v>969.77</v>
          </cell>
          <cell r="AC276" t="str">
            <v>$/</v>
          </cell>
          <cell r="AD276" t="str">
            <v>Gl</v>
          </cell>
        </row>
        <row r="277">
          <cell r="AB277">
            <v>97947</v>
          </cell>
          <cell r="AC277" t="str">
            <v>$/</v>
          </cell>
          <cell r="AD277" t="str">
            <v>Gl</v>
          </cell>
        </row>
        <row r="278">
          <cell r="H278" t="str">
            <v>I.V.A.</v>
          </cell>
          <cell r="Y278">
            <v>0.21</v>
          </cell>
          <cell r="AB278">
            <v>20568.87</v>
          </cell>
          <cell r="AC278" t="str">
            <v>$/</v>
          </cell>
          <cell r="AD278" t="str">
            <v>Gl</v>
          </cell>
        </row>
        <row r="279">
          <cell r="E279">
            <v>1040</v>
          </cell>
          <cell r="Y279" t="str">
            <v>ADOPTADO</v>
          </cell>
          <cell r="AB279">
            <v>118515.87</v>
          </cell>
          <cell r="AC279" t="str">
            <v>$/</v>
          </cell>
          <cell r="AD279" t="str">
            <v>Gl</v>
          </cell>
        </row>
        <row r="280">
          <cell r="G280">
            <v>1050</v>
          </cell>
          <cell r="H280" t="str">
            <v>Item:</v>
          </cell>
          <cell r="I280" t="str">
            <v>2.1.3</v>
          </cell>
          <cell r="U280" t="str">
            <v>Unidad:</v>
          </cell>
          <cell r="W280" t="str">
            <v>Gl</v>
          </cell>
          <cell r="Y280">
            <v>1</v>
          </cell>
          <cell r="AE280">
            <v>1</v>
          </cell>
        </row>
        <row r="281">
          <cell r="H281" t="str">
            <v>Descripción:</v>
          </cell>
          <cell r="I281" t="str">
            <v>Tablero General de Media Tensión - 13,2 kV - 400 A - 350 MVA</v>
          </cell>
        </row>
        <row r="283">
          <cell r="H283" t="str">
            <v>1º - Equipo</v>
          </cell>
        </row>
        <row r="284">
          <cell r="G284">
            <v>5201</v>
          </cell>
          <cell r="H284" t="str">
            <v>Camión con hidrogrúa</v>
          </cell>
          <cell r="T284">
            <v>5</v>
          </cell>
          <cell r="W284">
            <v>160</v>
          </cell>
          <cell r="X284" t="str">
            <v>HP</v>
          </cell>
          <cell r="Y284">
            <v>188000</v>
          </cell>
          <cell r="Z284" t="str">
            <v>$</v>
          </cell>
        </row>
        <row r="285">
          <cell r="H285" t="str">
            <v/>
          </cell>
          <cell r="W285" t="str">
            <v/>
          </cell>
          <cell r="X285" t="str">
            <v/>
          </cell>
          <cell r="Y285" t="str">
            <v/>
          </cell>
          <cell r="Z285" t="str">
            <v/>
          </cell>
        </row>
        <row r="286">
          <cell r="H286" t="str">
            <v/>
          </cell>
          <cell r="W286" t="str">
            <v/>
          </cell>
          <cell r="X286" t="str">
            <v/>
          </cell>
          <cell r="Y286" t="str">
            <v/>
          </cell>
          <cell r="Z286" t="str">
            <v/>
          </cell>
        </row>
        <row r="287">
          <cell r="H287" t="str">
            <v/>
          </cell>
          <cell r="W287" t="str">
            <v/>
          </cell>
          <cell r="X287" t="str">
            <v/>
          </cell>
          <cell r="Y287" t="str">
            <v/>
          </cell>
          <cell r="Z287" t="str">
            <v/>
          </cell>
        </row>
        <row r="288">
          <cell r="H288" t="str">
            <v/>
          </cell>
          <cell r="W288" t="str">
            <v/>
          </cell>
          <cell r="X288" t="str">
            <v/>
          </cell>
          <cell r="Y288" t="str">
            <v/>
          </cell>
          <cell r="Z288" t="str">
            <v/>
          </cell>
        </row>
        <row r="289">
          <cell r="H289" t="str">
            <v/>
          </cell>
          <cell r="W289" t="str">
            <v/>
          </cell>
          <cell r="X289" t="str">
            <v/>
          </cell>
          <cell r="Y289" t="str">
            <v/>
          </cell>
          <cell r="Z289" t="str">
            <v/>
          </cell>
        </row>
        <row r="290">
          <cell r="H290" t="str">
            <v/>
          </cell>
          <cell r="W290" t="str">
            <v/>
          </cell>
          <cell r="X290" t="str">
            <v/>
          </cell>
          <cell r="Y290" t="str">
            <v/>
          </cell>
          <cell r="Z290" t="str">
            <v/>
          </cell>
        </row>
        <row r="291">
          <cell r="H291" t="str">
            <v/>
          </cell>
          <cell r="W291" t="str">
            <v/>
          </cell>
          <cell r="X291" t="str">
            <v/>
          </cell>
          <cell r="Y291" t="str">
            <v/>
          </cell>
          <cell r="Z291" t="str">
            <v/>
          </cell>
        </row>
        <row r="292">
          <cell r="H292" t="str">
            <v/>
          </cell>
          <cell r="W292" t="str">
            <v/>
          </cell>
          <cell r="X292" t="str">
            <v/>
          </cell>
          <cell r="Y292" t="str">
            <v/>
          </cell>
          <cell r="Z292" t="str">
            <v/>
          </cell>
        </row>
        <row r="293">
          <cell r="W293">
            <v>800</v>
          </cell>
          <cell r="X293" t="str">
            <v>HP</v>
          </cell>
          <cell r="Y293">
            <v>940000</v>
          </cell>
          <cell r="Z293" t="str">
            <v>$</v>
          </cell>
        </row>
        <row r="295">
          <cell r="H295" t="str">
            <v>Rendimiento:</v>
          </cell>
          <cell r="N295">
            <v>1</v>
          </cell>
          <cell r="Q295" t="str">
            <v>Gl</v>
          </cell>
          <cell r="R295" t="str">
            <v>/ d</v>
          </cell>
        </row>
        <row r="297">
          <cell r="H297" t="str">
            <v>Amortización e intereses:</v>
          </cell>
        </row>
        <row r="298">
          <cell r="H298">
            <v>940000</v>
          </cell>
          <cell r="I298" t="str">
            <v>$</v>
          </cell>
          <cell r="J298" t="str">
            <v>x</v>
          </cell>
          <cell r="K298">
            <v>8</v>
          </cell>
          <cell r="L298" t="str">
            <v>h/d</v>
          </cell>
          <cell r="M298" t="str">
            <v>+</v>
          </cell>
          <cell r="N298">
            <v>940000</v>
          </cell>
          <cell r="O298" t="str">
            <v>$</v>
          </cell>
          <cell r="P298" t="str">
            <v>x</v>
          </cell>
          <cell r="Q298">
            <v>0.14000000000000001</v>
          </cell>
          <cell r="R298" t="str">
            <v>/ a</v>
          </cell>
          <cell r="S298" t="str">
            <v>x</v>
          </cell>
          <cell r="T298">
            <v>8</v>
          </cell>
          <cell r="U298" t="str">
            <v>h/d</v>
          </cell>
          <cell r="V298" t="str">
            <v>=</v>
          </cell>
          <cell r="W298">
            <v>1015.2</v>
          </cell>
          <cell r="X298" t="str">
            <v>$/d</v>
          </cell>
        </row>
        <row r="299">
          <cell r="H299">
            <v>10000</v>
          </cell>
          <cell r="J299" t="str">
            <v>h</v>
          </cell>
          <cell r="N299">
            <v>2</v>
          </cell>
          <cell r="P299" t="str">
            <v>x</v>
          </cell>
          <cell r="Q299">
            <v>2000</v>
          </cell>
          <cell r="R299" t="str">
            <v>h / a</v>
          </cell>
        </row>
        <row r="301">
          <cell r="H301" t="str">
            <v>Reparaciones y Repuestos:</v>
          </cell>
        </row>
        <row r="302">
          <cell r="H302">
            <v>0.75</v>
          </cell>
          <cell r="I302" t="str">
            <v>de amortización</v>
          </cell>
          <cell r="W302">
            <v>564</v>
          </cell>
          <cell r="X302" t="str">
            <v>$/d</v>
          </cell>
        </row>
        <row r="304">
          <cell r="H304" t="str">
            <v>Combustibles:</v>
          </cell>
        </row>
        <row r="305">
          <cell r="H305" t="str">
            <v>Gas Oil</v>
          </cell>
        </row>
        <row r="306">
          <cell r="H306">
            <v>0.14499999999999999</v>
          </cell>
          <cell r="I306" t="str">
            <v>l/HP</v>
          </cell>
          <cell r="K306" t="str">
            <v>x</v>
          </cell>
          <cell r="L306">
            <v>800</v>
          </cell>
          <cell r="M306" t="str">
            <v>HP  x  8 h/d   x</v>
          </cell>
          <cell r="Q306">
            <v>2.7</v>
          </cell>
          <cell r="R306" t="str">
            <v>$ / l</v>
          </cell>
          <cell r="V306" t="str">
            <v>=</v>
          </cell>
          <cell r="W306">
            <v>2505.6</v>
          </cell>
          <cell r="X306" t="str">
            <v>$/d</v>
          </cell>
        </row>
        <row r="308">
          <cell r="H308" t="str">
            <v>Lubricantes</v>
          </cell>
        </row>
        <row r="309">
          <cell r="C309">
            <v>1050</v>
          </cell>
          <cell r="H309">
            <v>0.3</v>
          </cell>
          <cell r="I309" t="str">
            <v>de combustibles</v>
          </cell>
          <cell r="W309">
            <v>751.68</v>
          </cell>
          <cell r="X309" t="str">
            <v>$/d</v>
          </cell>
          <cell r="AF309">
            <v>4836.4800000000005</v>
          </cell>
        </row>
        <row r="311">
          <cell r="H311" t="str">
            <v>Mano de Obra</v>
          </cell>
        </row>
        <row r="312">
          <cell r="G312">
            <v>9050</v>
          </cell>
          <cell r="H312" t="str">
            <v>OFIC. ESPEC. ELECTROMEC.</v>
          </cell>
          <cell r="N312">
            <v>70</v>
          </cell>
          <cell r="O312" t="str">
            <v>x</v>
          </cell>
          <cell r="Q312">
            <v>297.2</v>
          </cell>
          <cell r="R312" t="str">
            <v>$/d</v>
          </cell>
          <cell r="S312" t="str">
            <v>=</v>
          </cell>
          <cell r="T312">
            <v>20804</v>
          </cell>
          <cell r="V312" t="str">
            <v>$/d</v>
          </cell>
        </row>
        <row r="313">
          <cell r="G313">
            <v>9060</v>
          </cell>
          <cell r="H313" t="str">
            <v>OFIC. ELECTROMEC.</v>
          </cell>
          <cell r="N313">
            <v>60</v>
          </cell>
          <cell r="O313" t="str">
            <v>x</v>
          </cell>
          <cell r="Q313">
            <v>254.16</v>
          </cell>
          <cell r="R313" t="str">
            <v>$/d</v>
          </cell>
          <cell r="S313" t="str">
            <v>=</v>
          </cell>
          <cell r="T313">
            <v>15249.6</v>
          </cell>
          <cell r="V313" t="str">
            <v>$/d</v>
          </cell>
        </row>
        <row r="314">
          <cell r="G314">
            <v>9070</v>
          </cell>
          <cell r="H314" t="str">
            <v>MEDIO OFIC. ELECTROMEC.</v>
          </cell>
          <cell r="N314">
            <v>68</v>
          </cell>
          <cell r="O314" t="str">
            <v>x</v>
          </cell>
          <cell r="Q314">
            <v>234.48</v>
          </cell>
          <cell r="R314" t="str">
            <v>$/d</v>
          </cell>
          <cell r="S314" t="str">
            <v>=</v>
          </cell>
          <cell r="T314">
            <v>15944.64</v>
          </cell>
          <cell r="V314" t="str">
            <v>$/d</v>
          </cell>
        </row>
        <row r="315">
          <cell r="G315">
            <v>9080</v>
          </cell>
          <cell r="H315" t="str">
            <v>AYUDANTE ELECTROMEC.</v>
          </cell>
          <cell r="N315">
            <v>84</v>
          </cell>
          <cell r="O315" t="str">
            <v>x</v>
          </cell>
          <cell r="Q315">
            <v>216.16</v>
          </cell>
          <cell r="R315" t="str">
            <v>$/d</v>
          </cell>
          <cell r="S315" t="str">
            <v>=</v>
          </cell>
          <cell r="T315">
            <v>18157.439999999999</v>
          </cell>
          <cell r="V315" t="str">
            <v>$/d</v>
          </cell>
        </row>
        <row r="316">
          <cell r="T316">
            <v>70155.679999999993</v>
          </cell>
          <cell r="V316" t="str">
            <v>$/d</v>
          </cell>
        </row>
        <row r="317">
          <cell r="B317">
            <v>1050</v>
          </cell>
          <cell r="H317" t="str">
            <v>Vigilancia</v>
          </cell>
          <cell r="N317">
            <v>0</v>
          </cell>
          <cell r="Q317">
            <v>0.1</v>
          </cell>
          <cell r="T317">
            <v>7015.5679999999993</v>
          </cell>
          <cell r="V317" t="str">
            <v>$/d</v>
          </cell>
          <cell r="W317">
            <v>77171.247999999992</v>
          </cell>
          <cell r="X317" t="str">
            <v>$/d</v>
          </cell>
          <cell r="AG317">
            <v>77171.247999999992</v>
          </cell>
        </row>
        <row r="319">
          <cell r="N319" t="str">
            <v>Costo Diario</v>
          </cell>
          <cell r="W319">
            <v>82007.727999999988</v>
          </cell>
          <cell r="X319" t="str">
            <v>$/d</v>
          </cell>
        </row>
        <row r="321">
          <cell r="H321" t="str">
            <v>Rendimiento</v>
          </cell>
          <cell r="N321">
            <v>1</v>
          </cell>
          <cell r="Q321" t="str">
            <v>Gl</v>
          </cell>
          <cell r="R321" t="str">
            <v>/ d</v>
          </cell>
        </row>
        <row r="323">
          <cell r="H323" t="str">
            <v>Costo por Unid.:</v>
          </cell>
          <cell r="N323">
            <v>82007.727999999988</v>
          </cell>
          <cell r="P323" t="str">
            <v>$ / d</v>
          </cell>
          <cell r="V323" t="str">
            <v>=</v>
          </cell>
          <cell r="AB323">
            <v>82007.73</v>
          </cell>
          <cell r="AC323" t="str">
            <v>$/</v>
          </cell>
          <cell r="AD323" t="str">
            <v>Gl</v>
          </cell>
        </row>
        <row r="324">
          <cell r="N324">
            <v>1</v>
          </cell>
          <cell r="O324" t="str">
            <v>Gl</v>
          </cell>
          <cell r="Q324" t="str">
            <v>/ d</v>
          </cell>
        </row>
        <row r="325">
          <cell r="P325" t="str">
            <v/>
          </cell>
        </row>
        <row r="326">
          <cell r="H326" t="str">
            <v>2º - Materiales</v>
          </cell>
        </row>
        <row r="327">
          <cell r="G327">
            <v>4006</v>
          </cell>
          <cell r="H327" t="str">
            <v>Tablero General de Media Tensión - 13,2 kV - 400 A - 350 MVA</v>
          </cell>
          <cell r="N327">
            <v>1</v>
          </cell>
          <cell r="O327" t="str">
            <v>u</v>
          </cell>
          <cell r="P327" t="str">
            <v>/</v>
          </cell>
          <cell r="Q327" t="str">
            <v>Gl</v>
          </cell>
          <cell r="R327" t="str">
            <v>x</v>
          </cell>
          <cell r="S327">
            <v>677600</v>
          </cell>
          <cell r="V327" t="str">
            <v>$/</v>
          </cell>
          <cell r="W327" t="str">
            <v>u</v>
          </cell>
          <cell r="X327" t="str">
            <v>=</v>
          </cell>
          <cell r="Y327">
            <v>677600</v>
          </cell>
          <cell r="Z327" t="str">
            <v>$/</v>
          </cell>
          <cell r="AA327" t="str">
            <v>Gl</v>
          </cell>
        </row>
        <row r="328">
          <cell r="H328" t="str">
            <v/>
          </cell>
          <cell r="O328" t="str">
            <v/>
          </cell>
          <cell r="P328" t="str">
            <v/>
          </cell>
          <cell r="Q328" t="str">
            <v/>
          </cell>
          <cell r="R328" t="str">
            <v/>
          </cell>
          <cell r="S328">
            <v>0</v>
          </cell>
          <cell r="V328" t="str">
            <v/>
          </cell>
          <cell r="W328" t="str">
            <v/>
          </cell>
          <cell r="X328" t="str">
            <v/>
          </cell>
          <cell r="Y328">
            <v>0</v>
          </cell>
          <cell r="Z328" t="str">
            <v/>
          </cell>
          <cell r="AA328" t="str">
            <v/>
          </cell>
        </row>
        <row r="329">
          <cell r="H329" t="str">
            <v/>
          </cell>
          <cell r="O329" t="str">
            <v/>
          </cell>
          <cell r="P329" t="str">
            <v/>
          </cell>
          <cell r="Q329" t="str">
            <v/>
          </cell>
          <cell r="R329" t="str">
            <v/>
          </cell>
          <cell r="S329">
            <v>0</v>
          </cell>
          <cell r="V329" t="str">
            <v/>
          </cell>
          <cell r="W329" t="str">
            <v/>
          </cell>
          <cell r="X329" t="str">
            <v/>
          </cell>
          <cell r="Y329">
            <v>0</v>
          </cell>
          <cell r="Z329" t="str">
            <v/>
          </cell>
          <cell r="AA329" t="str">
            <v/>
          </cell>
        </row>
        <row r="330">
          <cell r="H330" t="str">
            <v/>
          </cell>
          <cell r="O330" t="str">
            <v/>
          </cell>
          <cell r="P330" t="str">
            <v/>
          </cell>
          <cell r="Q330" t="str">
            <v/>
          </cell>
          <cell r="R330" t="str">
            <v/>
          </cell>
          <cell r="S330">
            <v>0</v>
          </cell>
          <cell r="V330" t="str">
            <v/>
          </cell>
          <cell r="W330" t="str">
            <v/>
          </cell>
          <cell r="X330" t="str">
            <v/>
          </cell>
          <cell r="Y330">
            <v>0</v>
          </cell>
          <cell r="Z330" t="str">
            <v/>
          </cell>
          <cell r="AA330" t="str">
            <v/>
          </cell>
        </row>
        <row r="331">
          <cell r="H331" t="str">
            <v/>
          </cell>
          <cell r="O331" t="str">
            <v/>
          </cell>
          <cell r="Q331" t="str">
            <v/>
          </cell>
          <cell r="R331" t="str">
            <v/>
          </cell>
          <cell r="S331">
            <v>0</v>
          </cell>
          <cell r="W331" t="str">
            <v/>
          </cell>
          <cell r="Y331">
            <v>0</v>
          </cell>
          <cell r="Z331" t="str">
            <v/>
          </cell>
          <cell r="AA331" t="str">
            <v/>
          </cell>
        </row>
        <row r="332">
          <cell r="H332" t="str">
            <v/>
          </cell>
          <cell r="O332" t="str">
            <v/>
          </cell>
          <cell r="Q332" t="str">
            <v/>
          </cell>
          <cell r="R332" t="str">
            <v/>
          </cell>
          <cell r="S332">
            <v>0</v>
          </cell>
          <cell r="W332" t="str">
            <v/>
          </cell>
          <cell r="Y332">
            <v>0</v>
          </cell>
          <cell r="Z332" t="str">
            <v/>
          </cell>
          <cell r="AA332" t="str">
            <v/>
          </cell>
        </row>
        <row r="333">
          <cell r="H333" t="str">
            <v/>
          </cell>
          <cell r="O333" t="str">
            <v/>
          </cell>
          <cell r="Q333" t="str">
            <v/>
          </cell>
          <cell r="R333" t="str">
            <v/>
          </cell>
          <cell r="S333">
            <v>0</v>
          </cell>
          <cell r="W333" t="str">
            <v/>
          </cell>
          <cell r="Y333">
            <v>0</v>
          </cell>
          <cell r="Z333" t="str">
            <v/>
          </cell>
          <cell r="AA333" t="str">
            <v/>
          </cell>
        </row>
        <row r="334">
          <cell r="H334" t="str">
            <v/>
          </cell>
          <cell r="O334" t="str">
            <v/>
          </cell>
          <cell r="Q334" t="str">
            <v/>
          </cell>
          <cell r="R334" t="str">
            <v/>
          </cell>
          <cell r="S334">
            <v>0</v>
          </cell>
          <cell r="W334" t="str">
            <v/>
          </cell>
          <cell r="Y334">
            <v>0</v>
          </cell>
          <cell r="Z334" t="str">
            <v/>
          </cell>
          <cell r="AA334" t="str">
            <v/>
          </cell>
        </row>
        <row r="335">
          <cell r="H335" t="str">
            <v>Subtotal Materiales</v>
          </cell>
          <cell r="O335" t="str">
            <v/>
          </cell>
          <cell r="Y335">
            <v>677600</v>
          </cell>
          <cell r="Z335" t="str">
            <v>$/</v>
          </cell>
          <cell r="AA335" t="str">
            <v>Gl</v>
          </cell>
          <cell r="AH335">
            <v>0</v>
          </cell>
        </row>
        <row r="336">
          <cell r="A336">
            <v>1050</v>
          </cell>
          <cell r="H336" t="str">
            <v>Desperdicio</v>
          </cell>
          <cell r="Y336">
            <v>0</v>
          </cell>
          <cell r="Z336" t="str">
            <v/>
          </cell>
          <cell r="AA336" t="str">
            <v/>
          </cell>
          <cell r="AB336">
            <v>677600</v>
          </cell>
          <cell r="AC336" t="str">
            <v>$/</v>
          </cell>
          <cell r="AD336" t="str">
            <v>Gl</v>
          </cell>
          <cell r="AH336">
            <v>677600</v>
          </cell>
        </row>
        <row r="338">
          <cell r="F338">
            <v>1050</v>
          </cell>
          <cell r="H338" t="str">
            <v>COSTO DEL ITEM</v>
          </cell>
          <cell r="AB338">
            <v>759607.73</v>
          </cell>
          <cell r="AC338" t="str">
            <v>$/</v>
          </cell>
          <cell r="AD338" t="str">
            <v>Gl</v>
          </cell>
          <cell r="AI338">
            <v>759607.73</v>
          </cell>
          <cell r="AJ338">
            <v>759607.728</v>
          </cell>
        </row>
        <row r="340">
          <cell r="H340" t="str">
            <v>Gastos Generales y Otros Gastos</v>
          </cell>
        </row>
        <row r="341">
          <cell r="H341" t="str">
            <v>Indirectos</v>
          </cell>
          <cell r="Y341">
            <v>0.10199999999999999</v>
          </cell>
          <cell r="AB341">
            <v>77479.990000000005</v>
          </cell>
          <cell r="AC341" t="str">
            <v>$/</v>
          </cell>
          <cell r="AD341" t="str">
            <v>Gl</v>
          </cell>
        </row>
        <row r="342">
          <cell r="H342" t="str">
            <v>Beneficios</v>
          </cell>
          <cell r="Y342">
            <v>0.08</v>
          </cell>
          <cell r="AB342">
            <v>60768.62</v>
          </cell>
          <cell r="AC342" t="str">
            <v>$/</v>
          </cell>
          <cell r="AD342" t="str">
            <v>Gl</v>
          </cell>
        </row>
        <row r="343">
          <cell r="AB343">
            <v>897856.34</v>
          </cell>
          <cell r="AC343" t="str">
            <v>$/</v>
          </cell>
          <cell r="AD343" t="str">
            <v>Gl</v>
          </cell>
        </row>
        <row r="344">
          <cell r="H344" t="str">
            <v>Gastos Financieros</v>
          </cell>
          <cell r="Y344">
            <v>0.01</v>
          </cell>
          <cell r="AB344">
            <v>8978.56</v>
          </cell>
          <cell r="AC344" t="str">
            <v>$/</v>
          </cell>
          <cell r="AD344" t="str">
            <v>Gl</v>
          </cell>
        </row>
        <row r="345">
          <cell r="AB345">
            <v>906834.9</v>
          </cell>
          <cell r="AC345" t="str">
            <v>$/</v>
          </cell>
          <cell r="AD345" t="str">
            <v>Gl</v>
          </cell>
        </row>
        <row r="346">
          <cell r="H346" t="str">
            <v>I.V.A.</v>
          </cell>
          <cell r="Y346">
            <v>0.21</v>
          </cell>
          <cell r="AB346">
            <v>190435.33</v>
          </cell>
          <cell r="AC346" t="str">
            <v>$/</v>
          </cell>
          <cell r="AD346" t="str">
            <v>Gl</v>
          </cell>
        </row>
        <row r="347">
          <cell r="E347">
            <v>1050</v>
          </cell>
          <cell r="Y347" t="str">
            <v>ADOPTADO</v>
          </cell>
          <cell r="AB347">
            <v>1097270.23</v>
          </cell>
          <cell r="AC347" t="str">
            <v>$/</v>
          </cell>
          <cell r="AD347" t="str">
            <v>Gl</v>
          </cell>
        </row>
        <row r="348">
          <cell r="G348">
            <v>1060</v>
          </cell>
          <cell r="H348" t="str">
            <v>Item:</v>
          </cell>
          <cell r="I348" t="str">
            <v>2.1.4</v>
          </cell>
          <cell r="U348" t="str">
            <v>Unidad:</v>
          </cell>
          <cell r="W348" t="str">
            <v>Un</v>
          </cell>
          <cell r="Y348">
            <v>2</v>
          </cell>
          <cell r="AE348">
            <v>2</v>
          </cell>
        </row>
        <row r="349">
          <cell r="H349" t="str">
            <v>Descripción:</v>
          </cell>
          <cell r="I349" t="str">
            <v>Transformador de potencia trifásicos - relación 13,2 / 0,4 kV y potencia nominal de 1250 KVA</v>
          </cell>
        </row>
        <row r="351">
          <cell r="H351" t="str">
            <v>1º - Equipo</v>
          </cell>
        </row>
        <row r="352">
          <cell r="G352">
            <v>5201</v>
          </cell>
          <cell r="H352" t="str">
            <v>Camión con hidrogrúa</v>
          </cell>
          <cell r="T352">
            <v>1</v>
          </cell>
          <cell r="W352">
            <v>160</v>
          </cell>
          <cell r="X352" t="str">
            <v>HP</v>
          </cell>
          <cell r="Y352">
            <v>188000</v>
          </cell>
          <cell r="Z352" t="str">
            <v>$</v>
          </cell>
        </row>
        <row r="353">
          <cell r="H353" t="str">
            <v/>
          </cell>
          <cell r="W353" t="str">
            <v/>
          </cell>
          <cell r="X353" t="str">
            <v/>
          </cell>
          <cell r="Y353" t="str">
            <v/>
          </cell>
          <cell r="Z353" t="str">
            <v/>
          </cell>
        </row>
        <row r="354">
          <cell r="H354" t="str">
            <v/>
          </cell>
          <cell r="W354" t="str">
            <v/>
          </cell>
          <cell r="X354" t="str">
            <v/>
          </cell>
          <cell r="Y354" t="str">
            <v/>
          </cell>
          <cell r="Z354" t="str">
            <v/>
          </cell>
        </row>
        <row r="355">
          <cell r="H355" t="str">
            <v/>
          </cell>
          <cell r="W355" t="str">
            <v/>
          </cell>
          <cell r="X355" t="str">
            <v/>
          </cell>
          <cell r="Y355" t="str">
            <v/>
          </cell>
          <cell r="Z355" t="str">
            <v/>
          </cell>
        </row>
        <row r="356">
          <cell r="H356" t="str">
            <v/>
          </cell>
          <cell r="W356" t="str">
            <v/>
          </cell>
          <cell r="X356" t="str">
            <v/>
          </cell>
          <cell r="Y356" t="str">
            <v/>
          </cell>
          <cell r="Z356" t="str">
            <v/>
          </cell>
        </row>
        <row r="357">
          <cell r="H357" t="str">
            <v/>
          </cell>
          <cell r="W357" t="str">
            <v/>
          </cell>
          <cell r="X357" t="str">
            <v/>
          </cell>
          <cell r="Y357" t="str">
            <v/>
          </cell>
          <cell r="Z357" t="str">
            <v/>
          </cell>
        </row>
        <row r="358">
          <cell r="H358" t="str">
            <v/>
          </cell>
          <cell r="W358" t="str">
            <v/>
          </cell>
          <cell r="X358" t="str">
            <v/>
          </cell>
          <cell r="Y358" t="str">
            <v/>
          </cell>
          <cell r="Z358" t="str">
            <v/>
          </cell>
        </row>
        <row r="359">
          <cell r="H359" t="str">
            <v/>
          </cell>
          <cell r="W359" t="str">
            <v/>
          </cell>
          <cell r="X359" t="str">
            <v/>
          </cell>
          <cell r="Y359" t="str">
            <v/>
          </cell>
          <cell r="Z359" t="str">
            <v/>
          </cell>
        </row>
        <row r="360">
          <cell r="H360" t="str">
            <v/>
          </cell>
          <cell r="W360" t="str">
            <v/>
          </cell>
          <cell r="X360" t="str">
            <v/>
          </cell>
          <cell r="Y360" t="str">
            <v/>
          </cell>
          <cell r="Z360" t="str">
            <v/>
          </cell>
        </row>
        <row r="361">
          <cell r="W361">
            <v>160</v>
          </cell>
          <cell r="X361" t="str">
            <v>HP</v>
          </cell>
          <cell r="Y361">
            <v>188000</v>
          </cell>
          <cell r="Z361" t="str">
            <v>$</v>
          </cell>
        </row>
        <row r="363">
          <cell r="H363" t="str">
            <v>Rendimiento:</v>
          </cell>
          <cell r="N363">
            <v>1</v>
          </cell>
          <cell r="Q363" t="str">
            <v>Un</v>
          </cell>
          <cell r="R363" t="str">
            <v>/ d</v>
          </cell>
        </row>
        <row r="365">
          <cell r="H365" t="str">
            <v>Amortización e intereses:</v>
          </cell>
        </row>
        <row r="366">
          <cell r="H366">
            <v>188000</v>
          </cell>
          <cell r="I366" t="str">
            <v>$</v>
          </cell>
          <cell r="J366" t="str">
            <v>x</v>
          </cell>
          <cell r="K366">
            <v>8</v>
          </cell>
          <cell r="L366" t="str">
            <v>h/d</v>
          </cell>
          <cell r="M366" t="str">
            <v>+</v>
          </cell>
          <cell r="N366">
            <v>188000</v>
          </cell>
          <cell r="O366" t="str">
            <v>$</v>
          </cell>
          <cell r="P366" t="str">
            <v>x</v>
          </cell>
          <cell r="Q366">
            <v>0.14000000000000001</v>
          </cell>
          <cell r="R366" t="str">
            <v>/ a</v>
          </cell>
          <cell r="S366" t="str">
            <v>x</v>
          </cell>
          <cell r="T366">
            <v>8</v>
          </cell>
          <cell r="U366" t="str">
            <v>h/d</v>
          </cell>
          <cell r="V366" t="str">
            <v>=</v>
          </cell>
          <cell r="W366">
            <v>203.04</v>
          </cell>
          <cell r="X366" t="str">
            <v>$/d</v>
          </cell>
        </row>
        <row r="367">
          <cell r="H367">
            <v>10000</v>
          </cell>
          <cell r="J367" t="str">
            <v>h</v>
          </cell>
          <cell r="N367">
            <v>2</v>
          </cell>
          <cell r="P367" t="str">
            <v>x</v>
          </cell>
          <cell r="Q367">
            <v>2000</v>
          </cell>
          <cell r="R367" t="str">
            <v>h / a</v>
          </cell>
        </row>
        <row r="369">
          <cell r="H369" t="str">
            <v>Reparaciones y Repuestos:</v>
          </cell>
        </row>
        <row r="370">
          <cell r="H370">
            <v>0.75</v>
          </cell>
          <cell r="I370" t="str">
            <v>de amortización</v>
          </cell>
          <cell r="W370">
            <v>112.8</v>
          </cell>
          <cell r="X370" t="str">
            <v>$/d</v>
          </cell>
        </row>
        <row r="372">
          <cell r="H372" t="str">
            <v>Combustibles:</v>
          </cell>
        </row>
        <row r="373">
          <cell r="H373" t="str">
            <v>Gas Oil</v>
          </cell>
        </row>
        <row r="374">
          <cell r="H374">
            <v>0.14499999999999999</v>
          </cell>
          <cell r="I374" t="str">
            <v>l/HP</v>
          </cell>
          <cell r="K374" t="str">
            <v>x</v>
          </cell>
          <cell r="L374">
            <v>160</v>
          </cell>
          <cell r="M374" t="str">
            <v>HP  x  8 h/d   x</v>
          </cell>
          <cell r="Q374">
            <v>2.7</v>
          </cell>
          <cell r="R374" t="str">
            <v>$ / l</v>
          </cell>
          <cell r="V374" t="str">
            <v>=</v>
          </cell>
          <cell r="W374">
            <v>501.12</v>
          </cell>
          <cell r="X374" t="str">
            <v>$/d</v>
          </cell>
        </row>
        <row r="376">
          <cell r="H376" t="str">
            <v>Lubricantes</v>
          </cell>
        </row>
        <row r="377">
          <cell r="C377">
            <v>1060</v>
          </cell>
          <cell r="H377">
            <v>0.3</v>
          </cell>
          <cell r="I377" t="str">
            <v>de combustibles</v>
          </cell>
          <cell r="W377">
            <v>150.34</v>
          </cell>
          <cell r="X377" t="str">
            <v>$/d</v>
          </cell>
          <cell r="AF377">
            <v>1934.6000000000001</v>
          </cell>
        </row>
        <row r="379">
          <cell r="H379" t="str">
            <v>Mano de Obra</v>
          </cell>
        </row>
        <row r="380">
          <cell r="G380">
            <v>9050</v>
          </cell>
          <cell r="H380" t="str">
            <v>OFIC. ESPEC. ELECTROMEC.</v>
          </cell>
          <cell r="N380">
            <v>10</v>
          </cell>
          <cell r="O380" t="str">
            <v>x</v>
          </cell>
          <cell r="Q380">
            <v>297.2</v>
          </cell>
          <cell r="R380" t="str">
            <v>$/d</v>
          </cell>
          <cell r="S380" t="str">
            <v>=</v>
          </cell>
          <cell r="T380">
            <v>2972</v>
          </cell>
          <cell r="V380" t="str">
            <v>$/d</v>
          </cell>
        </row>
        <row r="381">
          <cell r="G381">
            <v>9060</v>
          </cell>
          <cell r="H381" t="str">
            <v>OFIC. ELECTROMEC.</v>
          </cell>
          <cell r="N381">
            <v>10</v>
          </cell>
          <cell r="O381" t="str">
            <v>x</v>
          </cell>
          <cell r="Q381">
            <v>254.16</v>
          </cell>
          <cell r="R381" t="str">
            <v>$/d</v>
          </cell>
          <cell r="S381" t="str">
            <v>=</v>
          </cell>
          <cell r="T381">
            <v>2541.6</v>
          </cell>
          <cell r="V381" t="str">
            <v>$/d</v>
          </cell>
        </row>
        <row r="382">
          <cell r="G382">
            <v>9070</v>
          </cell>
          <cell r="H382" t="str">
            <v>MEDIO OFIC. ELECTROMEC.</v>
          </cell>
          <cell r="N382">
            <v>10</v>
          </cell>
          <cell r="O382" t="str">
            <v>x</v>
          </cell>
          <cell r="Q382">
            <v>234.48</v>
          </cell>
          <cell r="R382" t="str">
            <v>$/d</v>
          </cell>
          <cell r="S382" t="str">
            <v>=</v>
          </cell>
          <cell r="T382">
            <v>2344.8000000000002</v>
          </cell>
          <cell r="V382" t="str">
            <v>$/d</v>
          </cell>
        </row>
        <row r="383">
          <cell r="G383">
            <v>9080</v>
          </cell>
          <cell r="H383" t="str">
            <v>AYUDANTE ELECTROMEC.</v>
          </cell>
          <cell r="N383">
            <v>10</v>
          </cell>
          <cell r="O383" t="str">
            <v>x</v>
          </cell>
          <cell r="Q383">
            <v>216.16</v>
          </cell>
          <cell r="R383" t="str">
            <v>$/d</v>
          </cell>
          <cell r="S383" t="str">
            <v>=</v>
          </cell>
          <cell r="T383">
            <v>2161.6</v>
          </cell>
          <cell r="V383" t="str">
            <v>$/d</v>
          </cell>
        </row>
        <row r="384">
          <cell r="T384">
            <v>10020</v>
          </cell>
          <cell r="V384" t="str">
            <v>$/d</v>
          </cell>
        </row>
        <row r="385">
          <cell r="B385">
            <v>1060</v>
          </cell>
          <cell r="H385" t="str">
            <v>Vigilancia</v>
          </cell>
          <cell r="N385">
            <v>0</v>
          </cell>
          <cell r="Q385">
            <v>0.1</v>
          </cell>
          <cell r="T385">
            <v>1002</v>
          </cell>
          <cell r="V385" t="str">
            <v>$/d</v>
          </cell>
          <cell r="W385">
            <v>11022</v>
          </cell>
          <cell r="X385" t="str">
            <v>$/d</v>
          </cell>
          <cell r="AG385">
            <v>22044</v>
          </cell>
        </row>
        <row r="387">
          <cell r="N387" t="str">
            <v>Costo Diario</v>
          </cell>
          <cell r="W387">
            <v>11989.3</v>
          </cell>
          <cell r="X387" t="str">
            <v>$/d</v>
          </cell>
        </row>
        <row r="389">
          <cell r="H389" t="str">
            <v>Rendimiento</v>
          </cell>
          <cell r="N389">
            <v>1</v>
          </cell>
          <cell r="Q389" t="str">
            <v>Un</v>
          </cell>
          <cell r="R389" t="str">
            <v>/ d</v>
          </cell>
        </row>
        <row r="391">
          <cell r="H391" t="str">
            <v>Costo por Unid.:</v>
          </cell>
          <cell r="N391">
            <v>11989.3</v>
          </cell>
          <cell r="P391" t="str">
            <v>$ / d</v>
          </cell>
          <cell r="V391" t="str">
            <v>=</v>
          </cell>
          <cell r="AB391">
            <v>11989.3</v>
          </cell>
          <cell r="AC391" t="str">
            <v>$/</v>
          </cell>
          <cell r="AD391" t="str">
            <v>Un</v>
          </cell>
        </row>
        <row r="392">
          <cell r="N392">
            <v>1</v>
          </cell>
          <cell r="O392" t="str">
            <v>Un</v>
          </cell>
          <cell r="Q392" t="str">
            <v>/ d</v>
          </cell>
        </row>
        <row r="393">
          <cell r="P393" t="str">
            <v/>
          </cell>
        </row>
        <row r="394">
          <cell r="H394" t="str">
            <v>2º - Materiales</v>
          </cell>
        </row>
        <row r="395">
          <cell r="G395">
            <v>4007</v>
          </cell>
          <cell r="H395" t="str">
            <v>Transformador de potencia trifásicos - relación 13,2 / 0,4 kV y potencia nominal de 1250 KVA</v>
          </cell>
          <cell r="N395">
            <v>1</v>
          </cell>
          <cell r="O395" t="str">
            <v>u</v>
          </cell>
          <cell r="P395" t="str">
            <v>/</v>
          </cell>
          <cell r="Q395" t="str">
            <v>Un</v>
          </cell>
          <cell r="R395" t="str">
            <v>x</v>
          </cell>
          <cell r="S395">
            <v>99330</v>
          </cell>
          <cell r="V395" t="str">
            <v>$/</v>
          </cell>
          <cell r="W395" t="str">
            <v>u</v>
          </cell>
          <cell r="X395" t="str">
            <v>=</v>
          </cell>
          <cell r="Y395">
            <v>99330</v>
          </cell>
          <cell r="Z395" t="str">
            <v>$/</v>
          </cell>
          <cell r="AA395" t="str">
            <v>Un</v>
          </cell>
        </row>
        <row r="396">
          <cell r="H396" t="str">
            <v/>
          </cell>
          <cell r="O396" t="str">
            <v/>
          </cell>
          <cell r="P396" t="str">
            <v/>
          </cell>
          <cell r="Q396" t="str">
            <v/>
          </cell>
          <cell r="R396" t="str">
            <v/>
          </cell>
          <cell r="S396">
            <v>0</v>
          </cell>
          <cell r="V396" t="str">
            <v/>
          </cell>
          <cell r="W396" t="str">
            <v/>
          </cell>
          <cell r="X396" t="str">
            <v/>
          </cell>
          <cell r="Y396">
            <v>0</v>
          </cell>
          <cell r="Z396" t="str">
            <v/>
          </cell>
          <cell r="AA396" t="str">
            <v/>
          </cell>
        </row>
        <row r="397">
          <cell r="H397" t="str">
            <v/>
          </cell>
          <cell r="O397" t="str">
            <v/>
          </cell>
          <cell r="P397" t="str">
            <v/>
          </cell>
          <cell r="Q397" t="str">
            <v/>
          </cell>
          <cell r="R397" t="str">
            <v/>
          </cell>
          <cell r="S397">
            <v>0</v>
          </cell>
          <cell r="V397" t="str">
            <v/>
          </cell>
          <cell r="W397" t="str">
            <v/>
          </cell>
          <cell r="X397" t="str">
            <v/>
          </cell>
          <cell r="Y397">
            <v>0</v>
          </cell>
          <cell r="Z397" t="str">
            <v/>
          </cell>
          <cell r="AA397" t="str">
            <v/>
          </cell>
        </row>
        <row r="398">
          <cell r="H398" t="str">
            <v/>
          </cell>
          <cell r="O398" t="str">
            <v/>
          </cell>
          <cell r="P398" t="str">
            <v/>
          </cell>
          <cell r="Q398" t="str">
            <v/>
          </cell>
          <cell r="R398" t="str">
            <v/>
          </cell>
          <cell r="S398">
            <v>0</v>
          </cell>
          <cell r="V398" t="str">
            <v/>
          </cell>
          <cell r="W398" t="str">
            <v/>
          </cell>
          <cell r="X398" t="str">
            <v/>
          </cell>
          <cell r="Y398">
            <v>0</v>
          </cell>
          <cell r="Z398" t="str">
            <v/>
          </cell>
          <cell r="AA398" t="str">
            <v/>
          </cell>
        </row>
        <row r="399">
          <cell r="H399" t="str">
            <v/>
          </cell>
          <cell r="O399" t="str">
            <v/>
          </cell>
          <cell r="Q399" t="str">
            <v/>
          </cell>
          <cell r="R399" t="str">
            <v/>
          </cell>
          <cell r="S399">
            <v>0</v>
          </cell>
          <cell r="W399" t="str">
            <v/>
          </cell>
          <cell r="Y399">
            <v>0</v>
          </cell>
          <cell r="Z399" t="str">
            <v/>
          </cell>
          <cell r="AA399" t="str">
            <v/>
          </cell>
        </row>
        <row r="400">
          <cell r="H400" t="str">
            <v/>
          </cell>
          <cell r="O400" t="str">
            <v/>
          </cell>
          <cell r="Q400" t="str">
            <v/>
          </cell>
          <cell r="R400" t="str">
            <v/>
          </cell>
          <cell r="S400">
            <v>0</v>
          </cell>
          <cell r="W400" t="str">
            <v/>
          </cell>
          <cell r="Y400">
            <v>0</v>
          </cell>
          <cell r="Z400" t="str">
            <v/>
          </cell>
          <cell r="AA400" t="str">
            <v/>
          </cell>
        </row>
        <row r="401">
          <cell r="H401" t="str">
            <v/>
          </cell>
          <cell r="O401" t="str">
            <v/>
          </cell>
          <cell r="Q401" t="str">
            <v/>
          </cell>
          <cell r="R401" t="str">
            <v/>
          </cell>
          <cell r="S401">
            <v>0</v>
          </cell>
          <cell r="W401" t="str">
            <v/>
          </cell>
          <cell r="Y401">
            <v>0</v>
          </cell>
          <cell r="Z401" t="str">
            <v/>
          </cell>
          <cell r="AA401" t="str">
            <v/>
          </cell>
        </row>
        <row r="402">
          <cell r="H402" t="str">
            <v/>
          </cell>
          <cell r="O402" t="str">
            <v/>
          </cell>
          <cell r="Q402" t="str">
            <v/>
          </cell>
          <cell r="R402" t="str">
            <v/>
          </cell>
          <cell r="S402">
            <v>0</v>
          </cell>
          <cell r="W402" t="str">
            <v/>
          </cell>
          <cell r="Y402">
            <v>0</v>
          </cell>
          <cell r="Z402" t="str">
            <v/>
          </cell>
          <cell r="AA402" t="str">
            <v/>
          </cell>
        </row>
        <row r="403">
          <cell r="H403" t="str">
            <v>Subtotal Materiales</v>
          </cell>
          <cell r="O403" t="str">
            <v/>
          </cell>
          <cell r="Y403">
            <v>99330</v>
          </cell>
          <cell r="Z403" t="str">
            <v>$/</v>
          </cell>
          <cell r="AA403" t="str">
            <v>Un</v>
          </cell>
          <cell r="AH403">
            <v>0</v>
          </cell>
        </row>
        <row r="404">
          <cell r="A404">
            <v>1060</v>
          </cell>
          <cell r="H404" t="str">
            <v>Desperdicio</v>
          </cell>
          <cell r="Y404">
            <v>0</v>
          </cell>
          <cell r="Z404" t="str">
            <v/>
          </cell>
          <cell r="AA404" t="str">
            <v/>
          </cell>
          <cell r="AB404">
            <v>99330</v>
          </cell>
          <cell r="AC404" t="str">
            <v>$/</v>
          </cell>
          <cell r="AD404" t="str">
            <v>Un</v>
          </cell>
          <cell r="AH404">
            <v>198660</v>
          </cell>
        </row>
        <row r="406">
          <cell r="F406">
            <v>1060</v>
          </cell>
          <cell r="H406" t="str">
            <v>COSTO DEL ITEM</v>
          </cell>
          <cell r="AB406">
            <v>111319.3</v>
          </cell>
          <cell r="AC406" t="str">
            <v>$/</v>
          </cell>
          <cell r="AD406" t="str">
            <v>Un</v>
          </cell>
          <cell r="AI406">
            <v>222638.6</v>
          </cell>
          <cell r="AJ406">
            <v>222638.6</v>
          </cell>
        </row>
        <row r="408">
          <cell r="H408" t="str">
            <v>Gastos Generales y Otros Gastos</v>
          </cell>
        </row>
        <row r="409">
          <cell r="H409" t="str">
            <v>Indirectos</v>
          </cell>
          <cell r="Y409">
            <v>0.10199999999999999</v>
          </cell>
          <cell r="AB409">
            <v>11354.57</v>
          </cell>
          <cell r="AC409" t="str">
            <v>$/</v>
          </cell>
          <cell r="AD409" t="str">
            <v>Un</v>
          </cell>
        </row>
        <row r="410">
          <cell r="H410" t="str">
            <v>Beneficios</v>
          </cell>
          <cell r="Y410">
            <v>0.08</v>
          </cell>
          <cell r="AB410">
            <v>8905.5400000000009</v>
          </cell>
          <cell r="AC410" t="str">
            <v>$/</v>
          </cell>
          <cell r="AD410" t="str">
            <v>Un</v>
          </cell>
        </row>
        <row r="411">
          <cell r="AB411">
            <v>131579.41</v>
          </cell>
          <cell r="AC411" t="str">
            <v>$/</v>
          </cell>
          <cell r="AD411" t="str">
            <v>Un</v>
          </cell>
        </row>
        <row r="412">
          <cell r="H412" t="str">
            <v>Gastos Financieros</v>
          </cell>
          <cell r="Y412">
            <v>0.01</v>
          </cell>
          <cell r="AB412">
            <v>1315.79</v>
          </cell>
          <cell r="AC412" t="str">
            <v>$/</v>
          </cell>
          <cell r="AD412" t="str">
            <v>Un</v>
          </cell>
        </row>
        <row r="413">
          <cell r="AB413">
            <v>132895.20000000001</v>
          </cell>
          <cell r="AC413" t="str">
            <v>$/</v>
          </cell>
          <cell r="AD413" t="str">
            <v>Un</v>
          </cell>
        </row>
        <row r="414">
          <cell r="H414" t="str">
            <v>I.V.A.</v>
          </cell>
          <cell r="Y414">
            <v>0.21</v>
          </cell>
          <cell r="AB414">
            <v>27907.99</v>
          </cell>
          <cell r="AC414" t="str">
            <v>$/</v>
          </cell>
          <cell r="AD414" t="str">
            <v>Un</v>
          </cell>
        </row>
        <row r="415">
          <cell r="E415">
            <v>1060</v>
          </cell>
          <cell r="Y415" t="str">
            <v>ADOPTADO</v>
          </cell>
          <cell r="AB415">
            <v>160803.19</v>
          </cell>
          <cell r="AC415" t="str">
            <v>$/</v>
          </cell>
          <cell r="AD415" t="str">
            <v>Un</v>
          </cell>
        </row>
        <row r="416">
          <cell r="G416">
            <v>1070</v>
          </cell>
          <cell r="H416" t="str">
            <v>Item:</v>
          </cell>
          <cell r="I416" t="str">
            <v>2.1.5</v>
          </cell>
          <cell r="U416" t="str">
            <v>Unidad:</v>
          </cell>
          <cell r="W416" t="str">
            <v>Un</v>
          </cell>
          <cell r="Y416">
            <v>1</v>
          </cell>
          <cell r="AE416">
            <v>1</v>
          </cell>
        </row>
        <row r="417">
          <cell r="H417" t="str">
            <v>Descripción:</v>
          </cell>
          <cell r="I417" t="str">
            <v>Transformador de potencia trifásicos - relación 13,2 / 0,4 kV y potencia nominal de 63 KVA</v>
          </cell>
        </row>
        <row r="419">
          <cell r="H419" t="str">
            <v>1º - Equipo</v>
          </cell>
        </row>
        <row r="420">
          <cell r="G420">
            <v>5201</v>
          </cell>
          <cell r="H420" t="str">
            <v>Camión con hidrogrúa</v>
          </cell>
          <cell r="T420">
            <v>0.5</v>
          </cell>
          <cell r="W420">
            <v>160</v>
          </cell>
          <cell r="X420" t="str">
            <v>HP</v>
          </cell>
          <cell r="Y420">
            <v>188000</v>
          </cell>
          <cell r="Z420" t="str">
            <v>$</v>
          </cell>
        </row>
        <row r="421">
          <cell r="H421" t="str">
            <v/>
          </cell>
          <cell r="W421" t="str">
            <v/>
          </cell>
          <cell r="X421" t="str">
            <v/>
          </cell>
          <cell r="Y421" t="str">
            <v/>
          </cell>
          <cell r="Z421" t="str">
            <v/>
          </cell>
        </row>
        <row r="422">
          <cell r="H422" t="str">
            <v/>
          </cell>
          <cell r="W422" t="str">
            <v/>
          </cell>
          <cell r="X422" t="str">
            <v/>
          </cell>
          <cell r="Y422" t="str">
            <v/>
          </cell>
          <cell r="Z422" t="str">
            <v/>
          </cell>
        </row>
        <row r="423">
          <cell r="H423" t="str">
            <v/>
          </cell>
          <cell r="W423" t="str">
            <v/>
          </cell>
          <cell r="X423" t="str">
            <v/>
          </cell>
          <cell r="Y423" t="str">
            <v/>
          </cell>
          <cell r="Z423" t="str">
            <v/>
          </cell>
        </row>
        <row r="424">
          <cell r="H424" t="str">
            <v/>
          </cell>
          <cell r="W424" t="str">
            <v/>
          </cell>
          <cell r="X424" t="str">
            <v/>
          </cell>
          <cell r="Y424" t="str">
            <v/>
          </cell>
          <cell r="Z424" t="str">
            <v/>
          </cell>
        </row>
        <row r="425">
          <cell r="H425" t="str">
            <v/>
          </cell>
          <cell r="W425" t="str">
            <v/>
          </cell>
          <cell r="X425" t="str">
            <v/>
          </cell>
          <cell r="Y425" t="str">
            <v/>
          </cell>
          <cell r="Z425" t="str">
            <v/>
          </cell>
        </row>
        <row r="426">
          <cell r="H426" t="str">
            <v/>
          </cell>
          <cell r="W426" t="str">
            <v/>
          </cell>
          <cell r="X426" t="str">
            <v/>
          </cell>
          <cell r="Y426" t="str">
            <v/>
          </cell>
          <cell r="Z426" t="str">
            <v/>
          </cell>
        </row>
        <row r="427">
          <cell r="H427" t="str">
            <v/>
          </cell>
          <cell r="W427" t="str">
            <v/>
          </cell>
          <cell r="X427" t="str">
            <v/>
          </cell>
          <cell r="Y427" t="str">
            <v/>
          </cell>
          <cell r="Z427" t="str">
            <v/>
          </cell>
        </row>
        <row r="428">
          <cell r="H428" t="str">
            <v/>
          </cell>
          <cell r="W428" t="str">
            <v/>
          </cell>
          <cell r="X428" t="str">
            <v/>
          </cell>
          <cell r="Y428" t="str">
            <v/>
          </cell>
          <cell r="Z428" t="str">
            <v/>
          </cell>
        </row>
        <row r="429">
          <cell r="W429">
            <v>80</v>
          </cell>
          <cell r="X429" t="str">
            <v>HP</v>
          </cell>
          <cell r="Y429">
            <v>94000</v>
          </cell>
          <cell r="Z429" t="str">
            <v>$</v>
          </cell>
        </row>
        <row r="431">
          <cell r="H431" t="str">
            <v>Rendimiento:</v>
          </cell>
          <cell r="N431">
            <v>1</v>
          </cell>
          <cell r="Q431" t="str">
            <v>Un</v>
          </cell>
          <cell r="R431" t="str">
            <v>/ d</v>
          </cell>
        </row>
        <row r="433">
          <cell r="H433" t="str">
            <v>Amortización e intereses:</v>
          </cell>
        </row>
        <row r="434">
          <cell r="H434">
            <v>94000</v>
          </cell>
          <cell r="I434" t="str">
            <v>$</v>
          </cell>
          <cell r="J434" t="str">
            <v>x</v>
          </cell>
          <cell r="K434">
            <v>8</v>
          </cell>
          <cell r="L434" t="str">
            <v>h/d</v>
          </cell>
          <cell r="M434" t="str">
            <v>+</v>
          </cell>
          <cell r="N434">
            <v>94000</v>
          </cell>
          <cell r="O434" t="str">
            <v>$</v>
          </cell>
          <cell r="P434" t="str">
            <v>x</v>
          </cell>
          <cell r="Q434">
            <v>0.14000000000000001</v>
          </cell>
          <cell r="R434" t="str">
            <v>/ a</v>
          </cell>
          <cell r="S434" t="str">
            <v>x</v>
          </cell>
          <cell r="T434">
            <v>8</v>
          </cell>
          <cell r="U434" t="str">
            <v>h/d</v>
          </cell>
          <cell r="V434" t="str">
            <v>=</v>
          </cell>
          <cell r="W434">
            <v>101.52</v>
          </cell>
          <cell r="X434" t="str">
            <v>$/d</v>
          </cell>
        </row>
        <row r="435">
          <cell r="H435">
            <v>10000</v>
          </cell>
          <cell r="J435" t="str">
            <v>h</v>
          </cell>
          <cell r="N435">
            <v>2</v>
          </cell>
          <cell r="P435" t="str">
            <v>x</v>
          </cell>
          <cell r="Q435">
            <v>2000</v>
          </cell>
          <cell r="R435" t="str">
            <v>h / a</v>
          </cell>
        </row>
        <row r="437">
          <cell r="H437" t="str">
            <v>Reparaciones y Repuestos:</v>
          </cell>
        </row>
        <row r="438">
          <cell r="H438">
            <v>0.75</v>
          </cell>
          <cell r="I438" t="str">
            <v>de amortización</v>
          </cell>
          <cell r="W438">
            <v>56.4</v>
          </cell>
          <cell r="X438" t="str">
            <v>$/d</v>
          </cell>
        </row>
        <row r="440">
          <cell r="H440" t="str">
            <v>Combustibles:</v>
          </cell>
        </row>
        <row r="441">
          <cell r="H441" t="str">
            <v>Gas Oil</v>
          </cell>
        </row>
        <row r="442">
          <cell r="H442">
            <v>0.14499999999999999</v>
          </cell>
          <cell r="I442" t="str">
            <v>l/HP</v>
          </cell>
          <cell r="K442" t="str">
            <v>x</v>
          </cell>
          <cell r="L442">
            <v>80</v>
          </cell>
          <cell r="M442" t="str">
            <v>HP  x  8 h/d   x</v>
          </cell>
          <cell r="Q442">
            <v>2.7</v>
          </cell>
          <cell r="R442" t="str">
            <v>$ / l</v>
          </cell>
          <cell r="V442" t="str">
            <v>=</v>
          </cell>
          <cell r="W442">
            <v>250.56</v>
          </cell>
          <cell r="X442" t="str">
            <v>$/d</v>
          </cell>
        </row>
        <row r="444">
          <cell r="H444" t="str">
            <v>Lubricantes</v>
          </cell>
        </row>
        <row r="445">
          <cell r="C445">
            <v>1070</v>
          </cell>
          <cell r="H445">
            <v>0.3</v>
          </cell>
          <cell r="I445" t="str">
            <v>de combustibles</v>
          </cell>
          <cell r="W445">
            <v>75.17</v>
          </cell>
          <cell r="X445" t="str">
            <v>$/d</v>
          </cell>
          <cell r="AF445">
            <v>483.65000000000003</v>
          </cell>
        </row>
        <row r="447">
          <cell r="H447" t="str">
            <v>Mano de Obra</v>
          </cell>
        </row>
        <row r="448">
          <cell r="G448">
            <v>9050</v>
          </cell>
          <cell r="H448" t="str">
            <v>OFIC. ESPEC. ELECTROMEC.</v>
          </cell>
          <cell r="N448">
            <v>1</v>
          </cell>
          <cell r="O448" t="str">
            <v>x</v>
          </cell>
          <cell r="Q448">
            <v>297.2</v>
          </cell>
          <cell r="R448" t="str">
            <v>$/d</v>
          </cell>
          <cell r="S448" t="str">
            <v>=</v>
          </cell>
          <cell r="T448">
            <v>297.2</v>
          </cell>
          <cell r="V448" t="str">
            <v>$/d</v>
          </cell>
        </row>
        <row r="449">
          <cell r="G449">
            <v>9060</v>
          </cell>
          <cell r="H449" t="str">
            <v>OFIC. ELECTROMEC.</v>
          </cell>
          <cell r="N449">
            <v>1</v>
          </cell>
          <cell r="O449" t="str">
            <v>x</v>
          </cell>
          <cell r="Q449">
            <v>254.16</v>
          </cell>
          <cell r="R449" t="str">
            <v>$/d</v>
          </cell>
          <cell r="S449" t="str">
            <v>=</v>
          </cell>
          <cell r="T449">
            <v>254.16</v>
          </cell>
          <cell r="V449" t="str">
            <v>$/d</v>
          </cell>
        </row>
        <row r="450">
          <cell r="G450">
            <v>9070</v>
          </cell>
          <cell r="H450" t="str">
            <v>MEDIO OFIC. ELECTROMEC.</v>
          </cell>
          <cell r="N450">
            <v>1</v>
          </cell>
          <cell r="O450" t="str">
            <v>x</v>
          </cell>
          <cell r="Q450">
            <v>234.48</v>
          </cell>
          <cell r="R450" t="str">
            <v>$/d</v>
          </cell>
          <cell r="S450" t="str">
            <v>=</v>
          </cell>
          <cell r="T450">
            <v>234.48</v>
          </cell>
          <cell r="V450" t="str">
            <v>$/d</v>
          </cell>
        </row>
        <row r="451">
          <cell r="G451">
            <v>9080</v>
          </cell>
          <cell r="H451" t="str">
            <v>AYUDANTE ELECTROMEC.</v>
          </cell>
          <cell r="N451">
            <v>2</v>
          </cell>
          <cell r="O451" t="str">
            <v>x</v>
          </cell>
          <cell r="Q451">
            <v>216.16</v>
          </cell>
          <cell r="R451" t="str">
            <v>$/d</v>
          </cell>
          <cell r="S451" t="str">
            <v>=</v>
          </cell>
          <cell r="T451">
            <v>432.32</v>
          </cell>
          <cell r="V451" t="str">
            <v>$/d</v>
          </cell>
        </row>
        <row r="452">
          <cell r="T452">
            <v>1218.1600000000001</v>
          </cell>
          <cell r="V452" t="str">
            <v>$/d</v>
          </cell>
        </row>
        <row r="453">
          <cell r="B453">
            <v>1070</v>
          </cell>
          <cell r="H453" t="str">
            <v>Vigilancia</v>
          </cell>
          <cell r="N453">
            <v>0</v>
          </cell>
          <cell r="Q453">
            <v>0.1</v>
          </cell>
          <cell r="T453">
            <v>121.81600000000002</v>
          </cell>
          <cell r="V453" t="str">
            <v>$/d</v>
          </cell>
          <cell r="W453">
            <v>1339.9760000000001</v>
          </cell>
          <cell r="X453" t="str">
            <v>$/d</v>
          </cell>
          <cell r="AG453">
            <v>1339.9760000000001</v>
          </cell>
        </row>
        <row r="455">
          <cell r="N455" t="str">
            <v>Costo Diario</v>
          </cell>
          <cell r="W455">
            <v>1823.6260000000002</v>
          </cell>
          <cell r="X455" t="str">
            <v>$/d</v>
          </cell>
        </row>
        <row r="457">
          <cell r="H457" t="str">
            <v>Rendimiento</v>
          </cell>
          <cell r="N457">
            <v>1</v>
          </cell>
          <cell r="Q457" t="str">
            <v>Un</v>
          </cell>
          <cell r="R457" t="str">
            <v>/ d</v>
          </cell>
        </row>
        <row r="459">
          <cell r="H459" t="str">
            <v>Costo por Unid.:</v>
          </cell>
          <cell r="N459">
            <v>1823.6260000000002</v>
          </cell>
          <cell r="P459" t="str">
            <v>$ / d</v>
          </cell>
          <cell r="V459" t="str">
            <v>=</v>
          </cell>
          <cell r="AB459">
            <v>1823.63</v>
          </cell>
          <cell r="AC459" t="str">
            <v>$/</v>
          </cell>
          <cell r="AD459" t="str">
            <v>Un</v>
          </cell>
        </row>
        <row r="460">
          <cell r="N460">
            <v>1</v>
          </cell>
          <cell r="O460" t="str">
            <v>Un</v>
          </cell>
          <cell r="Q460" t="str">
            <v>/ d</v>
          </cell>
        </row>
        <row r="461">
          <cell r="P461" t="str">
            <v/>
          </cell>
        </row>
        <row r="462">
          <cell r="H462" t="str">
            <v>2º - Materiales</v>
          </cell>
        </row>
        <row r="463">
          <cell r="G463">
            <v>4008</v>
          </cell>
          <cell r="H463" t="str">
            <v>Transformador de potencia trifásicos - relación 13,2 / 0,4 kV y potencia nominal de 63 KVA</v>
          </cell>
          <cell r="N463">
            <v>1</v>
          </cell>
          <cell r="O463" t="str">
            <v>u</v>
          </cell>
          <cell r="P463" t="str">
            <v>/</v>
          </cell>
          <cell r="Q463" t="str">
            <v>Un</v>
          </cell>
          <cell r="R463" t="str">
            <v>x</v>
          </cell>
          <cell r="S463">
            <v>14900</v>
          </cell>
          <cell r="V463" t="str">
            <v>$/</v>
          </cell>
          <cell r="W463" t="str">
            <v>u</v>
          </cell>
          <cell r="X463" t="str">
            <v>=</v>
          </cell>
          <cell r="Y463">
            <v>14900</v>
          </cell>
          <cell r="Z463" t="str">
            <v>$/</v>
          </cell>
          <cell r="AA463" t="str">
            <v>Un</v>
          </cell>
        </row>
        <row r="464">
          <cell r="H464" t="str">
            <v/>
          </cell>
          <cell r="O464" t="str">
            <v/>
          </cell>
          <cell r="P464" t="str">
            <v/>
          </cell>
          <cell r="Q464" t="str">
            <v/>
          </cell>
          <cell r="R464" t="str">
            <v/>
          </cell>
          <cell r="S464">
            <v>0</v>
          </cell>
          <cell r="V464" t="str">
            <v/>
          </cell>
          <cell r="W464" t="str">
            <v/>
          </cell>
          <cell r="X464" t="str">
            <v/>
          </cell>
          <cell r="Y464">
            <v>0</v>
          </cell>
          <cell r="Z464" t="str">
            <v/>
          </cell>
          <cell r="AA464" t="str">
            <v/>
          </cell>
        </row>
        <row r="465">
          <cell r="H465" t="str">
            <v/>
          </cell>
          <cell r="O465" t="str">
            <v/>
          </cell>
          <cell r="P465" t="str">
            <v/>
          </cell>
          <cell r="Q465" t="str">
            <v/>
          </cell>
          <cell r="R465" t="str">
            <v/>
          </cell>
          <cell r="S465">
            <v>0</v>
          </cell>
          <cell r="V465" t="str">
            <v/>
          </cell>
          <cell r="W465" t="str">
            <v/>
          </cell>
          <cell r="X465" t="str">
            <v/>
          </cell>
          <cell r="Y465">
            <v>0</v>
          </cell>
          <cell r="Z465" t="str">
            <v/>
          </cell>
          <cell r="AA465" t="str">
            <v/>
          </cell>
        </row>
        <row r="466">
          <cell r="H466" t="str">
            <v/>
          </cell>
          <cell r="O466" t="str">
            <v/>
          </cell>
          <cell r="P466" t="str">
            <v/>
          </cell>
          <cell r="Q466" t="str">
            <v/>
          </cell>
          <cell r="R466" t="str">
            <v/>
          </cell>
          <cell r="S466">
            <v>0</v>
          </cell>
          <cell r="V466" t="str">
            <v/>
          </cell>
          <cell r="W466" t="str">
            <v/>
          </cell>
          <cell r="X466" t="str">
            <v/>
          </cell>
          <cell r="Y466">
            <v>0</v>
          </cell>
          <cell r="Z466" t="str">
            <v/>
          </cell>
          <cell r="AA466" t="str">
            <v/>
          </cell>
        </row>
        <row r="467">
          <cell r="H467" t="str">
            <v/>
          </cell>
          <cell r="O467" t="str">
            <v/>
          </cell>
          <cell r="Q467" t="str">
            <v/>
          </cell>
          <cell r="R467" t="str">
            <v/>
          </cell>
          <cell r="S467">
            <v>0</v>
          </cell>
          <cell r="W467" t="str">
            <v/>
          </cell>
          <cell r="Y467">
            <v>0</v>
          </cell>
          <cell r="Z467" t="str">
            <v/>
          </cell>
          <cell r="AA467" t="str">
            <v/>
          </cell>
        </row>
        <row r="468">
          <cell r="H468" t="str">
            <v/>
          </cell>
          <cell r="O468" t="str">
            <v/>
          </cell>
          <cell r="Q468" t="str">
            <v/>
          </cell>
          <cell r="R468" t="str">
            <v/>
          </cell>
          <cell r="S468">
            <v>0</v>
          </cell>
          <cell r="W468" t="str">
            <v/>
          </cell>
          <cell r="Y468">
            <v>0</v>
          </cell>
          <cell r="Z468" t="str">
            <v/>
          </cell>
          <cell r="AA468" t="str">
            <v/>
          </cell>
        </row>
        <row r="469">
          <cell r="H469" t="str">
            <v/>
          </cell>
          <cell r="O469" t="str">
            <v/>
          </cell>
          <cell r="Q469" t="str">
            <v/>
          </cell>
          <cell r="R469" t="str">
            <v/>
          </cell>
          <cell r="S469">
            <v>0</v>
          </cell>
          <cell r="W469" t="str">
            <v/>
          </cell>
          <cell r="Y469">
            <v>0</v>
          </cell>
          <cell r="Z469" t="str">
            <v/>
          </cell>
          <cell r="AA469" t="str">
            <v/>
          </cell>
        </row>
        <row r="470">
          <cell r="H470" t="str">
            <v/>
          </cell>
          <cell r="O470" t="str">
            <v/>
          </cell>
          <cell r="Q470" t="str">
            <v/>
          </cell>
          <cell r="R470" t="str">
            <v/>
          </cell>
          <cell r="S470">
            <v>0</v>
          </cell>
          <cell r="W470" t="str">
            <v/>
          </cell>
          <cell r="Y470">
            <v>0</v>
          </cell>
          <cell r="Z470" t="str">
            <v/>
          </cell>
          <cell r="AA470" t="str">
            <v/>
          </cell>
        </row>
        <row r="471">
          <cell r="H471" t="str">
            <v>Subtotal Materiales</v>
          </cell>
          <cell r="O471" t="str">
            <v/>
          </cell>
          <cell r="Y471">
            <v>14900</v>
          </cell>
          <cell r="Z471" t="str">
            <v>$/</v>
          </cell>
          <cell r="AA471" t="str">
            <v>Un</v>
          </cell>
          <cell r="AH471">
            <v>0</v>
          </cell>
        </row>
        <row r="472">
          <cell r="A472">
            <v>1070</v>
          </cell>
          <cell r="H472" t="str">
            <v>Desperdicio</v>
          </cell>
          <cell r="Y472">
            <v>0</v>
          </cell>
          <cell r="Z472" t="str">
            <v/>
          </cell>
          <cell r="AA472" t="str">
            <v/>
          </cell>
          <cell r="AB472">
            <v>14900</v>
          </cell>
          <cell r="AC472" t="str">
            <v>$/</v>
          </cell>
          <cell r="AD472" t="str">
            <v>Un</v>
          </cell>
          <cell r="AH472">
            <v>14900</v>
          </cell>
        </row>
        <row r="474">
          <cell r="F474">
            <v>1070</v>
          </cell>
          <cell r="H474" t="str">
            <v>COSTO DEL ITEM</v>
          </cell>
          <cell r="AB474">
            <v>16723.63</v>
          </cell>
          <cell r="AC474" t="str">
            <v>$/</v>
          </cell>
          <cell r="AD474" t="str">
            <v>Un</v>
          </cell>
          <cell r="AI474">
            <v>16723.63</v>
          </cell>
          <cell r="AJ474">
            <v>16723.626</v>
          </cell>
        </row>
        <row r="476">
          <cell r="H476" t="str">
            <v>Gastos Generales y Otros Gastos</v>
          </cell>
        </row>
        <row r="477">
          <cell r="H477" t="str">
            <v>Indirectos</v>
          </cell>
          <cell r="Y477">
            <v>0.10199999999999999</v>
          </cell>
          <cell r="AB477">
            <v>1705.81</v>
          </cell>
          <cell r="AC477" t="str">
            <v>$/</v>
          </cell>
          <cell r="AD477" t="str">
            <v>Un</v>
          </cell>
        </row>
        <row r="478">
          <cell r="H478" t="str">
            <v>Beneficios</v>
          </cell>
          <cell r="Y478">
            <v>0.08</v>
          </cell>
          <cell r="AB478">
            <v>1337.89</v>
          </cell>
          <cell r="AC478" t="str">
            <v>$/</v>
          </cell>
          <cell r="AD478" t="str">
            <v>Un</v>
          </cell>
        </row>
        <row r="479">
          <cell r="AB479">
            <v>19767.330000000002</v>
          </cell>
          <cell r="AC479" t="str">
            <v>$/</v>
          </cell>
          <cell r="AD479" t="str">
            <v>Un</v>
          </cell>
        </row>
        <row r="480">
          <cell r="H480" t="str">
            <v>Gastos Financieros</v>
          </cell>
          <cell r="Y480">
            <v>0.01</v>
          </cell>
          <cell r="AB480">
            <v>197.67</v>
          </cell>
          <cell r="AC480" t="str">
            <v>$/</v>
          </cell>
          <cell r="AD480" t="str">
            <v>Un</v>
          </cell>
        </row>
        <row r="481">
          <cell r="AB481">
            <v>19965</v>
          </cell>
          <cell r="AC481" t="str">
            <v>$/</v>
          </cell>
          <cell r="AD481" t="str">
            <v>Un</v>
          </cell>
        </row>
        <row r="482">
          <cell r="H482" t="str">
            <v>I.V.A.</v>
          </cell>
          <cell r="Y482">
            <v>0.21</v>
          </cell>
          <cell r="AB482">
            <v>4192.6499999999996</v>
          </cell>
          <cell r="AC482" t="str">
            <v>$/</v>
          </cell>
          <cell r="AD482" t="str">
            <v>Un</v>
          </cell>
        </row>
        <row r="483">
          <cell r="E483">
            <v>1070</v>
          </cell>
          <cell r="Y483" t="str">
            <v>ADOPTADO</v>
          </cell>
          <cell r="AB483">
            <v>24157.65</v>
          </cell>
          <cell r="AC483" t="str">
            <v>$/</v>
          </cell>
          <cell r="AD483" t="str">
            <v>Un</v>
          </cell>
        </row>
        <row r="484">
          <cell r="G484">
            <v>1080</v>
          </cell>
          <cell r="H484" t="str">
            <v>Item:</v>
          </cell>
          <cell r="I484" t="str">
            <v>2.1.6</v>
          </cell>
          <cell r="U484" t="str">
            <v>Unidad:</v>
          </cell>
          <cell r="W484" t="str">
            <v>Gl</v>
          </cell>
          <cell r="Y484">
            <v>1</v>
          </cell>
          <cell r="AE484">
            <v>1</v>
          </cell>
        </row>
        <row r="485">
          <cell r="H485" t="str">
            <v>Descripción:</v>
          </cell>
          <cell r="I485" t="str">
            <v>Tablero General Control de Bombas - 380/220V - 2500A - 45 kA</v>
          </cell>
        </row>
        <row r="487">
          <cell r="H487" t="str">
            <v>1º - Equipo</v>
          </cell>
        </row>
        <row r="488">
          <cell r="G488">
            <v>5201</v>
          </cell>
          <cell r="H488" t="str">
            <v>Camión con hidrogrúa</v>
          </cell>
          <cell r="T488">
            <v>3</v>
          </cell>
          <cell r="W488">
            <v>160</v>
          </cell>
          <cell r="X488" t="str">
            <v>HP</v>
          </cell>
          <cell r="Y488">
            <v>188000</v>
          </cell>
          <cell r="Z488" t="str">
            <v>$</v>
          </cell>
        </row>
        <row r="489">
          <cell r="H489" t="str">
            <v/>
          </cell>
          <cell r="W489" t="str">
            <v/>
          </cell>
          <cell r="X489" t="str">
            <v/>
          </cell>
          <cell r="Y489" t="str">
            <v/>
          </cell>
          <cell r="Z489" t="str">
            <v/>
          </cell>
        </row>
        <row r="490">
          <cell r="H490" t="str">
            <v/>
          </cell>
          <cell r="W490" t="str">
            <v/>
          </cell>
          <cell r="X490" t="str">
            <v/>
          </cell>
          <cell r="Y490" t="str">
            <v/>
          </cell>
          <cell r="Z490" t="str">
            <v/>
          </cell>
        </row>
        <row r="491">
          <cell r="H491" t="str">
            <v/>
          </cell>
          <cell r="W491" t="str">
            <v/>
          </cell>
          <cell r="X491" t="str">
            <v/>
          </cell>
          <cell r="Y491" t="str">
            <v/>
          </cell>
          <cell r="Z491" t="str">
            <v/>
          </cell>
        </row>
        <row r="492">
          <cell r="H492" t="str">
            <v/>
          </cell>
          <cell r="W492" t="str">
            <v/>
          </cell>
          <cell r="X492" t="str">
            <v/>
          </cell>
          <cell r="Y492" t="str">
            <v/>
          </cell>
          <cell r="Z492" t="str">
            <v/>
          </cell>
        </row>
        <row r="493">
          <cell r="H493" t="str">
            <v/>
          </cell>
          <cell r="W493" t="str">
            <v/>
          </cell>
          <cell r="X493" t="str">
            <v/>
          </cell>
          <cell r="Y493" t="str">
            <v/>
          </cell>
          <cell r="Z493" t="str">
            <v/>
          </cell>
        </row>
        <row r="494">
          <cell r="H494" t="str">
            <v/>
          </cell>
          <cell r="W494" t="str">
            <v/>
          </cell>
          <cell r="X494" t="str">
            <v/>
          </cell>
          <cell r="Y494" t="str">
            <v/>
          </cell>
          <cell r="Z494" t="str">
            <v/>
          </cell>
        </row>
        <row r="495">
          <cell r="H495" t="str">
            <v/>
          </cell>
          <cell r="W495" t="str">
            <v/>
          </cell>
          <cell r="X495" t="str">
            <v/>
          </cell>
          <cell r="Y495" t="str">
            <v/>
          </cell>
          <cell r="Z495" t="str">
            <v/>
          </cell>
        </row>
        <row r="496">
          <cell r="H496" t="str">
            <v/>
          </cell>
          <cell r="W496" t="str">
            <v/>
          </cell>
          <cell r="X496" t="str">
            <v/>
          </cell>
          <cell r="Y496" t="str">
            <v/>
          </cell>
          <cell r="Z496" t="str">
            <v/>
          </cell>
        </row>
        <row r="497">
          <cell r="W497">
            <v>480</v>
          </cell>
          <cell r="X497" t="str">
            <v>HP</v>
          </cell>
          <cell r="Y497">
            <v>564000</v>
          </cell>
          <cell r="Z497" t="str">
            <v>$</v>
          </cell>
        </row>
        <row r="499">
          <cell r="H499" t="str">
            <v>Rendimiento:</v>
          </cell>
          <cell r="N499">
            <v>1</v>
          </cell>
          <cell r="Q499" t="str">
            <v>Gl</v>
          </cell>
          <cell r="R499" t="str">
            <v>/ d</v>
          </cell>
        </row>
        <row r="501">
          <cell r="H501" t="str">
            <v>Amortización e intereses:</v>
          </cell>
        </row>
        <row r="502">
          <cell r="H502">
            <v>564000</v>
          </cell>
          <cell r="I502" t="str">
            <v>$</v>
          </cell>
          <cell r="J502" t="str">
            <v>x</v>
          </cell>
          <cell r="K502">
            <v>8</v>
          </cell>
          <cell r="L502" t="str">
            <v>h/d</v>
          </cell>
          <cell r="M502" t="str">
            <v>+</v>
          </cell>
          <cell r="N502">
            <v>564000</v>
          </cell>
          <cell r="O502" t="str">
            <v>$</v>
          </cell>
          <cell r="P502" t="str">
            <v>x</v>
          </cell>
          <cell r="Q502">
            <v>0.14000000000000001</v>
          </cell>
          <cell r="R502" t="str">
            <v>/ a</v>
          </cell>
          <cell r="S502" t="str">
            <v>x</v>
          </cell>
          <cell r="T502">
            <v>8</v>
          </cell>
          <cell r="U502" t="str">
            <v>h/d</v>
          </cell>
          <cell r="V502" t="str">
            <v>=</v>
          </cell>
          <cell r="W502">
            <v>609.12</v>
          </cell>
          <cell r="X502" t="str">
            <v>$/d</v>
          </cell>
        </row>
        <row r="503">
          <cell r="H503">
            <v>10000</v>
          </cell>
          <cell r="J503" t="str">
            <v>h</v>
          </cell>
          <cell r="N503">
            <v>2</v>
          </cell>
          <cell r="P503" t="str">
            <v>x</v>
          </cell>
          <cell r="Q503">
            <v>2000</v>
          </cell>
          <cell r="R503" t="str">
            <v>h / a</v>
          </cell>
        </row>
        <row r="505">
          <cell r="H505" t="str">
            <v>Reparaciones y Repuestos:</v>
          </cell>
        </row>
        <row r="506">
          <cell r="H506">
            <v>0.75</v>
          </cell>
          <cell r="I506" t="str">
            <v>de amortización</v>
          </cell>
          <cell r="W506">
            <v>338.4</v>
          </cell>
          <cell r="X506" t="str">
            <v>$/d</v>
          </cell>
        </row>
        <row r="508">
          <cell r="H508" t="str">
            <v>Combustibles:</v>
          </cell>
        </row>
        <row r="509">
          <cell r="H509" t="str">
            <v>Gas Oil</v>
          </cell>
        </row>
        <row r="510">
          <cell r="H510">
            <v>0.14499999999999999</v>
          </cell>
          <cell r="I510" t="str">
            <v>l/HP</v>
          </cell>
          <cell r="K510" t="str">
            <v>x</v>
          </cell>
          <cell r="L510">
            <v>480</v>
          </cell>
          <cell r="M510" t="str">
            <v>HP  x  8 h/d   x</v>
          </cell>
          <cell r="Q510">
            <v>2.7</v>
          </cell>
          <cell r="R510" t="str">
            <v>$ / l</v>
          </cell>
          <cell r="V510" t="str">
            <v>=</v>
          </cell>
          <cell r="W510">
            <v>1503.36</v>
          </cell>
          <cell r="X510" t="str">
            <v>$/d</v>
          </cell>
        </row>
        <row r="512">
          <cell r="H512" t="str">
            <v>Lubricantes</v>
          </cell>
        </row>
        <row r="513">
          <cell r="C513">
            <v>1080</v>
          </cell>
          <cell r="H513">
            <v>0.3</v>
          </cell>
          <cell r="I513" t="str">
            <v>de combustibles</v>
          </cell>
          <cell r="W513">
            <v>451.01</v>
          </cell>
          <cell r="X513" t="str">
            <v>$/d</v>
          </cell>
          <cell r="AF513">
            <v>2901.8900000000003</v>
          </cell>
        </row>
        <row r="515">
          <cell r="H515" t="str">
            <v>Mano de Obra</v>
          </cell>
        </row>
        <row r="516">
          <cell r="G516">
            <v>9050</v>
          </cell>
          <cell r="H516" t="str">
            <v>OFIC. ESPEC. ELECTROMEC.</v>
          </cell>
          <cell r="N516">
            <v>60</v>
          </cell>
          <cell r="O516" t="str">
            <v>x</v>
          </cell>
          <cell r="Q516">
            <v>297.2</v>
          </cell>
          <cell r="R516" t="str">
            <v>$/d</v>
          </cell>
          <cell r="S516" t="str">
            <v>=</v>
          </cell>
          <cell r="T516">
            <v>17832</v>
          </cell>
          <cell r="V516" t="str">
            <v>$/d</v>
          </cell>
        </row>
        <row r="517">
          <cell r="G517">
            <v>9060</v>
          </cell>
          <cell r="H517" t="str">
            <v>OFIC. ELECTROMEC.</v>
          </cell>
          <cell r="N517">
            <v>60</v>
          </cell>
          <cell r="O517" t="str">
            <v>x</v>
          </cell>
          <cell r="Q517">
            <v>254.16</v>
          </cell>
          <cell r="R517" t="str">
            <v>$/d</v>
          </cell>
          <cell r="S517" t="str">
            <v>=</v>
          </cell>
          <cell r="T517">
            <v>15249.6</v>
          </cell>
          <cell r="V517" t="str">
            <v>$/d</v>
          </cell>
        </row>
        <row r="518">
          <cell r="G518">
            <v>9070</v>
          </cell>
          <cell r="H518" t="str">
            <v>MEDIO OFIC. ELECTROMEC.</v>
          </cell>
          <cell r="N518">
            <v>70</v>
          </cell>
          <cell r="O518" t="str">
            <v>x</v>
          </cell>
          <cell r="Q518">
            <v>234.48</v>
          </cell>
          <cell r="R518" t="str">
            <v>$/d</v>
          </cell>
          <cell r="S518" t="str">
            <v>=</v>
          </cell>
          <cell r="T518">
            <v>16413.599999999999</v>
          </cell>
          <cell r="V518" t="str">
            <v>$/d</v>
          </cell>
        </row>
        <row r="519">
          <cell r="G519">
            <v>9080</v>
          </cell>
          <cell r="H519" t="str">
            <v>AYUDANTE ELECTROMEC.</v>
          </cell>
          <cell r="N519">
            <v>90</v>
          </cell>
          <cell r="O519" t="str">
            <v>x</v>
          </cell>
          <cell r="Q519">
            <v>216.16</v>
          </cell>
          <cell r="R519" t="str">
            <v>$/d</v>
          </cell>
          <cell r="S519" t="str">
            <v>=</v>
          </cell>
          <cell r="T519">
            <v>19454.400000000001</v>
          </cell>
          <cell r="V519" t="str">
            <v>$/d</v>
          </cell>
        </row>
        <row r="520">
          <cell r="T520">
            <v>68949.600000000006</v>
          </cell>
          <cell r="V520" t="str">
            <v>$/d</v>
          </cell>
        </row>
        <row r="521">
          <cell r="B521">
            <v>1080</v>
          </cell>
          <cell r="H521" t="str">
            <v>Vigilancia</v>
          </cell>
          <cell r="N521">
            <v>0</v>
          </cell>
          <cell r="Q521">
            <v>0.1</v>
          </cell>
          <cell r="T521">
            <v>6894.9600000000009</v>
          </cell>
          <cell r="V521" t="str">
            <v>$/d</v>
          </cell>
          <cell r="W521">
            <v>75844.560000000012</v>
          </cell>
          <cell r="X521" t="str">
            <v>$/d</v>
          </cell>
          <cell r="AG521">
            <v>75844.560000000012</v>
          </cell>
        </row>
        <row r="523">
          <cell r="N523" t="str">
            <v>Costo Diario</v>
          </cell>
          <cell r="W523">
            <v>78746.450000000012</v>
          </cell>
          <cell r="X523" t="str">
            <v>$/d</v>
          </cell>
        </row>
        <row r="525">
          <cell r="H525" t="str">
            <v>Rendimiento</v>
          </cell>
          <cell r="N525">
            <v>1</v>
          </cell>
          <cell r="Q525" t="str">
            <v>Gl</v>
          </cell>
          <cell r="R525" t="str">
            <v>/ d</v>
          </cell>
        </row>
        <row r="527">
          <cell r="H527" t="str">
            <v>Costo por Unid.:</v>
          </cell>
          <cell r="N527">
            <v>78746.450000000012</v>
          </cell>
          <cell r="P527" t="str">
            <v>$ / d</v>
          </cell>
          <cell r="V527" t="str">
            <v>=</v>
          </cell>
          <cell r="AB527">
            <v>78746.45</v>
          </cell>
          <cell r="AC527" t="str">
            <v>$/</v>
          </cell>
          <cell r="AD527" t="str">
            <v>Gl</v>
          </cell>
        </row>
        <row r="528">
          <cell r="N528">
            <v>1</v>
          </cell>
          <cell r="O528" t="str">
            <v>Gl</v>
          </cell>
          <cell r="Q528" t="str">
            <v>/ d</v>
          </cell>
        </row>
        <row r="529">
          <cell r="P529" t="str">
            <v/>
          </cell>
        </row>
        <row r="530">
          <cell r="H530" t="str">
            <v>2º - Materiales</v>
          </cell>
        </row>
        <row r="531">
          <cell r="G531">
            <v>4009</v>
          </cell>
          <cell r="H531" t="str">
            <v>Tablero General Control de Bombas - 380/220V - 2500A - 45 kA</v>
          </cell>
          <cell r="N531">
            <v>1</v>
          </cell>
          <cell r="O531" t="str">
            <v>gl</v>
          </cell>
          <cell r="P531" t="str">
            <v>/</v>
          </cell>
          <cell r="Q531" t="str">
            <v>Gl</v>
          </cell>
          <cell r="R531" t="str">
            <v>x</v>
          </cell>
          <cell r="S531">
            <v>649370</v>
          </cell>
          <cell r="V531" t="str">
            <v>$/</v>
          </cell>
          <cell r="W531" t="str">
            <v>gl</v>
          </cell>
          <cell r="X531" t="str">
            <v>=</v>
          </cell>
          <cell r="Y531">
            <v>649370</v>
          </cell>
          <cell r="Z531" t="str">
            <v>$/</v>
          </cell>
          <cell r="AA531" t="str">
            <v>Gl</v>
          </cell>
        </row>
        <row r="532">
          <cell r="H532" t="str">
            <v/>
          </cell>
          <cell r="O532" t="str">
            <v/>
          </cell>
          <cell r="P532" t="str">
            <v/>
          </cell>
          <cell r="Q532" t="str">
            <v/>
          </cell>
          <cell r="R532" t="str">
            <v/>
          </cell>
          <cell r="S532">
            <v>0</v>
          </cell>
          <cell r="V532" t="str">
            <v/>
          </cell>
          <cell r="W532" t="str">
            <v/>
          </cell>
          <cell r="X532" t="str">
            <v/>
          </cell>
          <cell r="Y532">
            <v>0</v>
          </cell>
          <cell r="Z532" t="str">
            <v/>
          </cell>
          <cell r="AA532" t="str">
            <v/>
          </cell>
        </row>
        <row r="533">
          <cell r="H533" t="str">
            <v/>
          </cell>
          <cell r="O533" t="str">
            <v/>
          </cell>
          <cell r="P533" t="str">
            <v/>
          </cell>
          <cell r="Q533" t="str">
            <v/>
          </cell>
          <cell r="R533" t="str">
            <v/>
          </cell>
          <cell r="S533">
            <v>0</v>
          </cell>
          <cell r="V533" t="str">
            <v/>
          </cell>
          <cell r="W533" t="str">
            <v/>
          </cell>
          <cell r="X533" t="str">
            <v/>
          </cell>
          <cell r="Y533">
            <v>0</v>
          </cell>
          <cell r="Z533" t="str">
            <v/>
          </cell>
          <cell r="AA533" t="str">
            <v/>
          </cell>
        </row>
        <row r="534">
          <cell r="H534" t="str">
            <v/>
          </cell>
          <cell r="O534" t="str">
            <v/>
          </cell>
          <cell r="P534" t="str">
            <v/>
          </cell>
          <cell r="Q534" t="str">
            <v/>
          </cell>
          <cell r="R534" t="str">
            <v/>
          </cell>
          <cell r="S534">
            <v>0</v>
          </cell>
          <cell r="V534" t="str">
            <v/>
          </cell>
          <cell r="W534" t="str">
            <v/>
          </cell>
          <cell r="X534" t="str">
            <v/>
          </cell>
          <cell r="Y534">
            <v>0</v>
          </cell>
          <cell r="Z534" t="str">
            <v/>
          </cell>
          <cell r="AA534" t="str">
            <v/>
          </cell>
        </row>
        <row r="535">
          <cell r="H535" t="str">
            <v/>
          </cell>
          <cell r="O535" t="str">
            <v/>
          </cell>
          <cell r="Q535" t="str">
            <v/>
          </cell>
          <cell r="R535" t="str">
            <v/>
          </cell>
          <cell r="S535">
            <v>0</v>
          </cell>
          <cell r="W535" t="str">
            <v/>
          </cell>
          <cell r="Y535">
            <v>0</v>
          </cell>
          <cell r="Z535" t="str">
            <v/>
          </cell>
          <cell r="AA535" t="str">
            <v/>
          </cell>
        </row>
        <row r="536">
          <cell r="H536" t="str">
            <v/>
          </cell>
          <cell r="O536" t="str">
            <v/>
          </cell>
          <cell r="Q536" t="str">
            <v/>
          </cell>
          <cell r="R536" t="str">
            <v/>
          </cell>
          <cell r="S536">
            <v>0</v>
          </cell>
          <cell r="W536" t="str">
            <v/>
          </cell>
          <cell r="Y536">
            <v>0</v>
          </cell>
          <cell r="Z536" t="str">
            <v/>
          </cell>
          <cell r="AA536" t="str">
            <v/>
          </cell>
        </row>
        <row r="537">
          <cell r="H537" t="str">
            <v/>
          </cell>
          <cell r="O537" t="str">
            <v/>
          </cell>
          <cell r="Q537" t="str">
            <v/>
          </cell>
          <cell r="R537" t="str">
            <v/>
          </cell>
          <cell r="S537">
            <v>0</v>
          </cell>
          <cell r="W537" t="str">
            <v/>
          </cell>
          <cell r="Y537">
            <v>0</v>
          </cell>
          <cell r="Z537" t="str">
            <v/>
          </cell>
          <cell r="AA537" t="str">
            <v/>
          </cell>
        </row>
        <row r="538">
          <cell r="H538" t="str">
            <v/>
          </cell>
          <cell r="O538" t="str">
            <v/>
          </cell>
          <cell r="Q538" t="str">
            <v/>
          </cell>
          <cell r="R538" t="str">
            <v/>
          </cell>
          <cell r="S538">
            <v>0</v>
          </cell>
          <cell r="W538" t="str">
            <v/>
          </cell>
          <cell r="Y538">
            <v>0</v>
          </cell>
          <cell r="Z538" t="str">
            <v/>
          </cell>
          <cell r="AA538" t="str">
            <v/>
          </cell>
        </row>
        <row r="539">
          <cell r="H539" t="str">
            <v>Subtotal Materiales</v>
          </cell>
          <cell r="O539" t="str">
            <v/>
          </cell>
          <cell r="Y539">
            <v>649370</v>
          </cell>
          <cell r="Z539" t="str">
            <v>$/</v>
          </cell>
          <cell r="AA539" t="str">
            <v>Gl</v>
          </cell>
          <cell r="AH539">
            <v>0</v>
          </cell>
        </row>
        <row r="540">
          <cell r="A540">
            <v>1080</v>
          </cell>
          <cell r="H540" t="str">
            <v>Desperdicio</v>
          </cell>
          <cell r="W540">
            <v>0</v>
          </cell>
          <cell r="Y540">
            <v>0</v>
          </cell>
          <cell r="Z540" t="str">
            <v/>
          </cell>
          <cell r="AA540" t="str">
            <v/>
          </cell>
          <cell r="AB540">
            <v>649370</v>
          </cell>
          <cell r="AC540" t="str">
            <v>$/</v>
          </cell>
          <cell r="AD540" t="str">
            <v>Gl</v>
          </cell>
          <cell r="AH540">
            <v>649370</v>
          </cell>
        </row>
        <row r="542">
          <cell r="F542">
            <v>1080</v>
          </cell>
          <cell r="H542" t="str">
            <v>COSTO DEL ITEM</v>
          </cell>
          <cell r="AB542">
            <v>728116.45</v>
          </cell>
          <cell r="AC542" t="str">
            <v>$/</v>
          </cell>
          <cell r="AD542" t="str">
            <v>Gl</v>
          </cell>
          <cell r="AI542">
            <v>728116.45</v>
          </cell>
          <cell r="AJ542">
            <v>728116.45</v>
          </cell>
        </row>
        <row r="544">
          <cell r="H544" t="str">
            <v>Gastos Generales y Otros Gastos</v>
          </cell>
        </row>
        <row r="545">
          <cell r="H545" t="str">
            <v>Indirectos</v>
          </cell>
          <cell r="Y545">
            <v>0.10199999999999999</v>
          </cell>
          <cell r="AB545">
            <v>74267.88</v>
          </cell>
          <cell r="AC545" t="str">
            <v>$/</v>
          </cell>
          <cell r="AD545" t="str">
            <v>Gl</v>
          </cell>
        </row>
        <row r="546">
          <cell r="H546" t="str">
            <v>Beneficios</v>
          </cell>
          <cell r="Y546">
            <v>0.08</v>
          </cell>
          <cell r="AB546">
            <v>58249.32</v>
          </cell>
          <cell r="AC546" t="str">
            <v>$/</v>
          </cell>
          <cell r="AD546" t="str">
            <v>Gl</v>
          </cell>
        </row>
        <row r="547">
          <cell r="AB547">
            <v>860633.64999999991</v>
          </cell>
          <cell r="AC547" t="str">
            <v>$/</v>
          </cell>
          <cell r="AD547" t="str">
            <v>Gl</v>
          </cell>
        </row>
        <row r="548">
          <cell r="H548" t="str">
            <v>Gastos Financieros</v>
          </cell>
          <cell r="Y548">
            <v>0.01</v>
          </cell>
          <cell r="AB548">
            <v>8606.34</v>
          </cell>
          <cell r="AC548" t="str">
            <v>$/</v>
          </cell>
          <cell r="AD548" t="str">
            <v>Gl</v>
          </cell>
        </row>
        <row r="549">
          <cell r="AB549">
            <v>869239.98999999987</v>
          </cell>
          <cell r="AC549" t="str">
            <v>$/</v>
          </cell>
          <cell r="AD549" t="str">
            <v>Gl</v>
          </cell>
        </row>
        <row r="550">
          <cell r="H550" t="str">
            <v>I.V.A.</v>
          </cell>
          <cell r="Y550">
            <v>0.21</v>
          </cell>
          <cell r="AB550">
            <v>182540.4</v>
          </cell>
          <cell r="AC550" t="str">
            <v>$/</v>
          </cell>
          <cell r="AD550" t="str">
            <v>Gl</v>
          </cell>
        </row>
        <row r="551">
          <cell r="E551">
            <v>1080</v>
          </cell>
          <cell r="Y551" t="str">
            <v>ADOPTADO</v>
          </cell>
          <cell r="AB551">
            <v>1051780.3899999999</v>
          </cell>
          <cell r="AC551" t="str">
            <v>$/</v>
          </cell>
          <cell r="AD551" t="str">
            <v>Gl</v>
          </cell>
        </row>
        <row r="552">
          <cell r="G552">
            <v>1090</v>
          </cell>
          <cell r="H552" t="str">
            <v>Item:</v>
          </cell>
          <cell r="I552" t="str">
            <v>2.1.7</v>
          </cell>
          <cell r="U552" t="str">
            <v>Unidad:</v>
          </cell>
          <cell r="W552" t="str">
            <v>Gl</v>
          </cell>
          <cell r="Y552">
            <v>1</v>
          </cell>
          <cell r="AE552">
            <v>1</v>
          </cell>
        </row>
        <row r="553">
          <cell r="H553" t="str">
            <v>Descripción:</v>
          </cell>
          <cell r="I553" t="str">
            <v>Tablero de Servicios Auxiliares de Corriente Alterna - 380/220V - 150A - 16kA</v>
          </cell>
        </row>
        <row r="555">
          <cell r="H555" t="str">
            <v>1º - Equipo</v>
          </cell>
        </row>
        <row r="556">
          <cell r="G556">
            <v>5201</v>
          </cell>
          <cell r="H556" t="str">
            <v>Camión con hidrogrúa</v>
          </cell>
          <cell r="T556">
            <v>1</v>
          </cell>
          <cell r="W556">
            <v>160</v>
          </cell>
          <cell r="X556" t="str">
            <v>HP</v>
          </cell>
          <cell r="Y556">
            <v>188000</v>
          </cell>
          <cell r="Z556" t="str">
            <v>$</v>
          </cell>
        </row>
        <row r="557">
          <cell r="H557" t="str">
            <v/>
          </cell>
          <cell r="W557" t="str">
            <v/>
          </cell>
          <cell r="X557" t="str">
            <v/>
          </cell>
          <cell r="Y557" t="str">
            <v/>
          </cell>
          <cell r="Z557" t="str">
            <v/>
          </cell>
        </row>
        <row r="558">
          <cell r="H558" t="str">
            <v/>
          </cell>
          <cell r="W558" t="str">
            <v/>
          </cell>
          <cell r="X558" t="str">
            <v/>
          </cell>
          <cell r="Y558" t="str">
            <v/>
          </cell>
          <cell r="Z558" t="str">
            <v/>
          </cell>
        </row>
        <row r="559">
          <cell r="H559" t="str">
            <v/>
          </cell>
          <cell r="W559" t="str">
            <v/>
          </cell>
          <cell r="X559" t="str">
            <v/>
          </cell>
          <cell r="Y559" t="str">
            <v/>
          </cell>
          <cell r="Z559" t="str">
            <v/>
          </cell>
        </row>
        <row r="560">
          <cell r="H560" t="str">
            <v/>
          </cell>
          <cell r="W560" t="str">
            <v/>
          </cell>
          <cell r="X560" t="str">
            <v/>
          </cell>
          <cell r="Y560" t="str">
            <v/>
          </cell>
          <cell r="Z560" t="str">
            <v/>
          </cell>
        </row>
        <row r="561">
          <cell r="H561" t="str">
            <v/>
          </cell>
          <cell r="W561" t="str">
            <v/>
          </cell>
          <cell r="X561" t="str">
            <v/>
          </cell>
          <cell r="Y561" t="str">
            <v/>
          </cell>
          <cell r="Z561" t="str">
            <v/>
          </cell>
        </row>
        <row r="562">
          <cell r="H562" t="str">
            <v/>
          </cell>
          <cell r="W562" t="str">
            <v/>
          </cell>
          <cell r="X562" t="str">
            <v/>
          </cell>
          <cell r="Y562" t="str">
            <v/>
          </cell>
          <cell r="Z562" t="str">
            <v/>
          </cell>
        </row>
        <row r="563">
          <cell r="H563" t="str">
            <v/>
          </cell>
          <cell r="W563" t="str">
            <v/>
          </cell>
          <cell r="X563" t="str">
            <v/>
          </cell>
          <cell r="Y563" t="str">
            <v/>
          </cell>
          <cell r="Z563" t="str">
            <v/>
          </cell>
        </row>
        <row r="564">
          <cell r="H564" t="str">
            <v/>
          </cell>
          <cell r="W564" t="str">
            <v/>
          </cell>
          <cell r="X564" t="str">
            <v/>
          </cell>
          <cell r="Y564" t="str">
            <v/>
          </cell>
          <cell r="Z564" t="str">
            <v/>
          </cell>
        </row>
        <row r="565">
          <cell r="W565">
            <v>160</v>
          </cell>
          <cell r="X565" t="str">
            <v>HP</v>
          </cell>
          <cell r="Y565">
            <v>188000</v>
          </cell>
          <cell r="Z565" t="str">
            <v>$</v>
          </cell>
        </row>
        <row r="567">
          <cell r="H567" t="str">
            <v>Rendimiento:</v>
          </cell>
          <cell r="N567">
            <v>1</v>
          </cell>
          <cell r="Q567" t="str">
            <v>Gl</v>
          </cell>
          <cell r="R567" t="str">
            <v>/ d</v>
          </cell>
        </row>
        <row r="569">
          <cell r="H569" t="str">
            <v>Amortización e intereses:</v>
          </cell>
        </row>
        <row r="570">
          <cell r="H570">
            <v>188000</v>
          </cell>
          <cell r="I570" t="str">
            <v>$</v>
          </cell>
          <cell r="J570" t="str">
            <v>x</v>
          </cell>
          <cell r="K570">
            <v>8</v>
          </cell>
          <cell r="L570" t="str">
            <v>h/d</v>
          </cell>
          <cell r="M570" t="str">
            <v>+</v>
          </cell>
          <cell r="N570">
            <v>188000</v>
          </cell>
          <cell r="O570" t="str">
            <v>$</v>
          </cell>
          <cell r="P570" t="str">
            <v>x</v>
          </cell>
          <cell r="Q570">
            <v>0.14000000000000001</v>
          </cell>
          <cell r="R570" t="str">
            <v>/ a</v>
          </cell>
          <cell r="S570" t="str">
            <v>x</v>
          </cell>
          <cell r="T570">
            <v>8</v>
          </cell>
          <cell r="U570" t="str">
            <v>h/d</v>
          </cell>
          <cell r="V570" t="str">
            <v>=</v>
          </cell>
          <cell r="W570">
            <v>203.04</v>
          </cell>
          <cell r="X570" t="str">
            <v>$/d</v>
          </cell>
        </row>
        <row r="571">
          <cell r="H571">
            <v>10000</v>
          </cell>
          <cell r="J571" t="str">
            <v>h</v>
          </cell>
          <cell r="N571">
            <v>2</v>
          </cell>
          <cell r="P571" t="str">
            <v>x</v>
          </cell>
          <cell r="Q571">
            <v>2000</v>
          </cell>
          <cell r="R571" t="str">
            <v>h / a</v>
          </cell>
        </row>
        <row r="573">
          <cell r="H573" t="str">
            <v>Reparaciones y Repuestos:</v>
          </cell>
        </row>
        <row r="574">
          <cell r="H574">
            <v>0.75</v>
          </cell>
          <cell r="I574" t="str">
            <v>de amortización</v>
          </cell>
          <cell r="W574">
            <v>112.8</v>
          </cell>
          <cell r="X574" t="str">
            <v>$/d</v>
          </cell>
        </row>
        <row r="576">
          <cell r="H576" t="str">
            <v>Combustibles:</v>
          </cell>
        </row>
        <row r="577">
          <cell r="H577" t="str">
            <v>Gas Oil</v>
          </cell>
        </row>
        <row r="578">
          <cell r="H578">
            <v>0.14499999999999999</v>
          </cell>
          <cell r="I578" t="str">
            <v>l/HP</v>
          </cell>
          <cell r="K578" t="str">
            <v>x</v>
          </cell>
          <cell r="L578">
            <v>160</v>
          </cell>
          <cell r="M578" t="str">
            <v>HP  x  8 h/d   x</v>
          </cell>
          <cell r="Q578">
            <v>2.7</v>
          </cell>
          <cell r="R578" t="str">
            <v>$ / l</v>
          </cell>
          <cell r="V578" t="str">
            <v>=</v>
          </cell>
          <cell r="W578">
            <v>501.12</v>
          </cell>
          <cell r="X578" t="str">
            <v>$/d</v>
          </cell>
        </row>
        <row r="580">
          <cell r="H580" t="str">
            <v>Lubricantes</v>
          </cell>
        </row>
        <row r="581">
          <cell r="C581">
            <v>1090</v>
          </cell>
          <cell r="H581">
            <v>0.3</v>
          </cell>
          <cell r="I581" t="str">
            <v>de combustibles</v>
          </cell>
          <cell r="W581">
            <v>150.34</v>
          </cell>
          <cell r="X581" t="str">
            <v>$/d</v>
          </cell>
          <cell r="AF581">
            <v>967.30000000000007</v>
          </cell>
        </row>
        <row r="583">
          <cell r="H583" t="str">
            <v>Mano de Obra</v>
          </cell>
        </row>
        <row r="584">
          <cell r="G584">
            <v>9050</v>
          </cell>
          <cell r="H584" t="str">
            <v>OFIC. ESPEC. ELECTROMEC.</v>
          </cell>
          <cell r="N584">
            <v>2</v>
          </cell>
          <cell r="O584" t="str">
            <v>x</v>
          </cell>
          <cell r="Q584">
            <v>297.2</v>
          </cell>
          <cell r="R584" t="str">
            <v>$/d</v>
          </cell>
          <cell r="S584" t="str">
            <v>=</v>
          </cell>
          <cell r="T584">
            <v>594.4</v>
          </cell>
          <cell r="V584" t="str">
            <v>$/d</v>
          </cell>
        </row>
        <row r="585">
          <cell r="G585">
            <v>9060</v>
          </cell>
          <cell r="H585" t="str">
            <v>OFIC. ELECTROMEC.</v>
          </cell>
          <cell r="N585">
            <v>3</v>
          </cell>
          <cell r="O585" t="str">
            <v>x</v>
          </cell>
          <cell r="Q585">
            <v>254.16</v>
          </cell>
          <cell r="R585" t="str">
            <v>$/d</v>
          </cell>
          <cell r="S585" t="str">
            <v>=</v>
          </cell>
          <cell r="T585">
            <v>762.48</v>
          </cell>
          <cell r="V585" t="str">
            <v>$/d</v>
          </cell>
        </row>
        <row r="586">
          <cell r="G586">
            <v>9070</v>
          </cell>
          <cell r="H586" t="str">
            <v>MEDIO OFIC. ELECTROMEC.</v>
          </cell>
          <cell r="N586">
            <v>4</v>
          </cell>
          <cell r="O586" t="str">
            <v>x</v>
          </cell>
          <cell r="Q586">
            <v>234.48</v>
          </cell>
          <cell r="R586" t="str">
            <v>$/d</v>
          </cell>
          <cell r="S586" t="str">
            <v>=</v>
          </cell>
          <cell r="T586">
            <v>937.92</v>
          </cell>
          <cell r="V586" t="str">
            <v>$/d</v>
          </cell>
        </row>
        <row r="587">
          <cell r="G587">
            <v>9080</v>
          </cell>
          <cell r="H587" t="str">
            <v>AYUDANTE ELECTROMEC.</v>
          </cell>
          <cell r="N587">
            <v>6</v>
          </cell>
          <cell r="O587" t="str">
            <v>x</v>
          </cell>
          <cell r="Q587">
            <v>216.16</v>
          </cell>
          <cell r="R587" t="str">
            <v>$/d</v>
          </cell>
          <cell r="S587" t="str">
            <v>=</v>
          </cell>
          <cell r="T587">
            <v>1296.96</v>
          </cell>
          <cell r="V587" t="str">
            <v>$/d</v>
          </cell>
        </row>
        <row r="588">
          <cell r="T588">
            <v>3591.76</v>
          </cell>
          <cell r="V588" t="str">
            <v>$/d</v>
          </cell>
        </row>
        <row r="589">
          <cell r="B589">
            <v>1090</v>
          </cell>
          <cell r="H589" t="str">
            <v>Vigilancia</v>
          </cell>
          <cell r="N589">
            <v>0</v>
          </cell>
          <cell r="Q589">
            <v>0.1</v>
          </cell>
          <cell r="T589">
            <v>359.17600000000004</v>
          </cell>
          <cell r="V589" t="str">
            <v>$/d</v>
          </cell>
          <cell r="W589">
            <v>3950.9360000000001</v>
          </cell>
          <cell r="X589" t="str">
            <v>$/d</v>
          </cell>
          <cell r="AG589">
            <v>3950.9360000000001</v>
          </cell>
        </row>
        <row r="591">
          <cell r="N591" t="str">
            <v>Costo Diario</v>
          </cell>
          <cell r="W591">
            <v>4918.2359999999999</v>
          </cell>
          <cell r="X591" t="str">
            <v>$/d</v>
          </cell>
        </row>
        <row r="593">
          <cell r="H593" t="str">
            <v>Rendimiento</v>
          </cell>
          <cell r="N593">
            <v>1</v>
          </cell>
          <cell r="Q593" t="str">
            <v>Gl</v>
          </cell>
          <cell r="R593" t="str">
            <v>/ d</v>
          </cell>
        </row>
        <row r="595">
          <cell r="H595" t="str">
            <v>Costo por Unid.:</v>
          </cell>
          <cell r="N595">
            <v>4918.2359999999999</v>
          </cell>
          <cell r="P595" t="str">
            <v>$ / d</v>
          </cell>
          <cell r="V595" t="str">
            <v>=</v>
          </cell>
          <cell r="AB595">
            <v>4918.24</v>
          </cell>
          <cell r="AC595" t="str">
            <v>$/</v>
          </cell>
          <cell r="AD595" t="str">
            <v>Gl</v>
          </cell>
        </row>
        <row r="596">
          <cell r="N596">
            <v>1</v>
          </cell>
          <cell r="O596" t="str">
            <v>Gl</v>
          </cell>
          <cell r="Q596" t="str">
            <v>/ d</v>
          </cell>
        </row>
        <row r="597">
          <cell r="P597" t="str">
            <v/>
          </cell>
        </row>
        <row r="598">
          <cell r="H598" t="str">
            <v>2º - Materiales</v>
          </cell>
        </row>
        <row r="599">
          <cell r="G599">
            <v>4010</v>
          </cell>
          <cell r="H599" t="str">
            <v>Tablero de Servicios Auxiliares de Corriente Alterna - 380/220V - 150A - 16kA</v>
          </cell>
          <cell r="N599">
            <v>1</v>
          </cell>
          <cell r="O599" t="str">
            <v>gl</v>
          </cell>
          <cell r="P599" t="str">
            <v>/</v>
          </cell>
          <cell r="Q599">
            <v>0</v>
          </cell>
          <cell r="R599" t="str">
            <v>x</v>
          </cell>
          <cell r="S599">
            <v>40353</v>
          </cell>
          <cell r="V599" t="str">
            <v>$/</v>
          </cell>
          <cell r="W599" t="str">
            <v>gl</v>
          </cell>
          <cell r="X599" t="str">
            <v>=</v>
          </cell>
          <cell r="Y599">
            <v>40353</v>
          </cell>
          <cell r="Z599" t="str">
            <v>$/</v>
          </cell>
          <cell r="AA599">
            <v>0</v>
          </cell>
        </row>
        <row r="600">
          <cell r="H600" t="str">
            <v/>
          </cell>
          <cell r="O600" t="str">
            <v/>
          </cell>
          <cell r="P600" t="str">
            <v/>
          </cell>
          <cell r="Q600" t="str">
            <v/>
          </cell>
          <cell r="R600" t="str">
            <v/>
          </cell>
          <cell r="S600">
            <v>0</v>
          </cell>
          <cell r="V600" t="str">
            <v/>
          </cell>
          <cell r="W600" t="str">
            <v/>
          </cell>
          <cell r="X600" t="str">
            <v/>
          </cell>
          <cell r="Y600">
            <v>0</v>
          </cell>
          <cell r="Z600" t="str">
            <v/>
          </cell>
          <cell r="AA600" t="str">
            <v/>
          </cell>
        </row>
        <row r="601">
          <cell r="H601" t="str">
            <v/>
          </cell>
          <cell r="O601" t="str">
            <v/>
          </cell>
          <cell r="P601" t="str">
            <v/>
          </cell>
          <cell r="Q601" t="str">
            <v/>
          </cell>
          <cell r="R601" t="str">
            <v/>
          </cell>
          <cell r="S601">
            <v>0</v>
          </cell>
          <cell r="V601" t="str">
            <v/>
          </cell>
          <cell r="W601" t="str">
            <v/>
          </cell>
          <cell r="X601" t="str">
            <v/>
          </cell>
          <cell r="Y601">
            <v>0</v>
          </cell>
          <cell r="Z601" t="str">
            <v/>
          </cell>
          <cell r="AA601" t="str">
            <v/>
          </cell>
        </row>
        <row r="602">
          <cell r="H602" t="str">
            <v/>
          </cell>
          <cell r="O602" t="str">
            <v/>
          </cell>
          <cell r="P602" t="str">
            <v/>
          </cell>
          <cell r="Q602" t="str">
            <v/>
          </cell>
          <cell r="R602" t="str">
            <v/>
          </cell>
          <cell r="S602">
            <v>0</v>
          </cell>
          <cell r="V602" t="str">
            <v/>
          </cell>
          <cell r="W602" t="str">
            <v/>
          </cell>
          <cell r="X602" t="str">
            <v/>
          </cell>
          <cell r="Y602">
            <v>0</v>
          </cell>
          <cell r="Z602" t="str">
            <v/>
          </cell>
          <cell r="AA602" t="str">
            <v/>
          </cell>
        </row>
        <row r="603">
          <cell r="H603" t="str">
            <v/>
          </cell>
          <cell r="O603" t="str">
            <v/>
          </cell>
          <cell r="Q603" t="str">
            <v/>
          </cell>
          <cell r="R603" t="str">
            <v/>
          </cell>
          <cell r="S603">
            <v>0</v>
          </cell>
          <cell r="W603" t="str">
            <v/>
          </cell>
          <cell r="Y603">
            <v>0</v>
          </cell>
          <cell r="Z603" t="str">
            <v/>
          </cell>
          <cell r="AA603" t="str">
            <v/>
          </cell>
        </row>
        <row r="604">
          <cell r="H604" t="str">
            <v/>
          </cell>
          <cell r="O604" t="str">
            <v/>
          </cell>
          <cell r="Q604" t="str">
            <v/>
          </cell>
          <cell r="R604" t="str">
            <v/>
          </cell>
          <cell r="S604">
            <v>0</v>
          </cell>
          <cell r="W604" t="str">
            <v/>
          </cell>
          <cell r="Y604">
            <v>0</v>
          </cell>
          <cell r="Z604" t="str">
            <v/>
          </cell>
          <cell r="AA604" t="str">
            <v/>
          </cell>
        </row>
        <row r="605">
          <cell r="H605" t="str">
            <v/>
          </cell>
          <cell r="O605" t="str">
            <v/>
          </cell>
          <cell r="Q605" t="str">
            <v/>
          </cell>
          <cell r="R605" t="str">
            <v/>
          </cell>
          <cell r="S605">
            <v>0</v>
          </cell>
          <cell r="W605" t="str">
            <v/>
          </cell>
          <cell r="Y605">
            <v>0</v>
          </cell>
          <cell r="Z605" t="str">
            <v/>
          </cell>
          <cell r="AA605" t="str">
            <v/>
          </cell>
        </row>
        <row r="606">
          <cell r="H606" t="str">
            <v/>
          </cell>
          <cell r="O606" t="str">
            <v/>
          </cell>
          <cell r="Q606" t="str">
            <v/>
          </cell>
          <cell r="R606" t="str">
            <v/>
          </cell>
          <cell r="S606">
            <v>0</v>
          </cell>
          <cell r="W606" t="str">
            <v/>
          </cell>
          <cell r="Y606">
            <v>0</v>
          </cell>
          <cell r="Z606" t="str">
            <v/>
          </cell>
          <cell r="AA606" t="str">
            <v/>
          </cell>
        </row>
        <row r="607">
          <cell r="H607" t="str">
            <v>Subtotal Materiales</v>
          </cell>
          <cell r="O607" t="str">
            <v/>
          </cell>
          <cell r="Y607">
            <v>40353</v>
          </cell>
          <cell r="Z607" t="str">
            <v>$/</v>
          </cell>
          <cell r="AA607" t="str">
            <v>Gl</v>
          </cell>
          <cell r="AH607">
            <v>0</v>
          </cell>
        </row>
        <row r="608">
          <cell r="A608">
            <v>1090</v>
          </cell>
          <cell r="H608" t="str">
            <v>Desperdicio</v>
          </cell>
          <cell r="Y608">
            <v>0</v>
          </cell>
          <cell r="Z608" t="str">
            <v/>
          </cell>
          <cell r="AA608" t="str">
            <v/>
          </cell>
          <cell r="AB608">
            <v>40353</v>
          </cell>
          <cell r="AC608" t="str">
            <v>$/</v>
          </cell>
          <cell r="AD608" t="str">
            <v>Gl</v>
          </cell>
          <cell r="AH608">
            <v>40353</v>
          </cell>
        </row>
        <row r="610">
          <cell r="F610">
            <v>1090</v>
          </cell>
          <cell r="H610" t="str">
            <v>COSTO DEL ITEM</v>
          </cell>
          <cell r="AB610">
            <v>45271.24</v>
          </cell>
          <cell r="AC610" t="str">
            <v>$/</v>
          </cell>
          <cell r="AD610" t="str">
            <v>Gl</v>
          </cell>
          <cell r="AI610">
            <v>45271.24</v>
          </cell>
          <cell r="AJ610">
            <v>45271.235999999997</v>
          </cell>
        </row>
        <row r="612">
          <cell r="H612" t="str">
            <v>Gastos Generales y Otros Gastos</v>
          </cell>
        </row>
        <row r="613">
          <cell r="H613" t="str">
            <v>Indirectos</v>
          </cell>
          <cell r="Y613">
            <v>0.10199999999999999</v>
          </cell>
          <cell r="AB613">
            <v>4617.67</v>
          </cell>
          <cell r="AC613" t="str">
            <v>$/</v>
          </cell>
          <cell r="AD613" t="str">
            <v>Gl</v>
          </cell>
        </row>
        <row r="614">
          <cell r="H614" t="str">
            <v>Beneficios</v>
          </cell>
          <cell r="Y614">
            <v>0.08</v>
          </cell>
          <cell r="AB614">
            <v>3621.7</v>
          </cell>
          <cell r="AC614" t="str">
            <v>$/</v>
          </cell>
          <cell r="AD614" t="str">
            <v>Gl</v>
          </cell>
        </row>
        <row r="615">
          <cell r="AB615">
            <v>53510.609999999993</v>
          </cell>
          <cell r="AC615" t="str">
            <v>$/</v>
          </cell>
          <cell r="AD615" t="str">
            <v>Gl</v>
          </cell>
        </row>
        <row r="616">
          <cell r="H616" t="str">
            <v>Gastos Financieros</v>
          </cell>
          <cell r="Y616">
            <v>0.01</v>
          </cell>
          <cell r="AB616">
            <v>535.11</v>
          </cell>
          <cell r="AC616" t="str">
            <v>$/</v>
          </cell>
          <cell r="AD616" t="str">
            <v>Gl</v>
          </cell>
        </row>
        <row r="617">
          <cell r="AB617">
            <v>54045.719999999994</v>
          </cell>
          <cell r="AC617" t="str">
            <v>$/</v>
          </cell>
          <cell r="AD617" t="str">
            <v>Gl</v>
          </cell>
        </row>
        <row r="618">
          <cell r="H618" t="str">
            <v>I.V.A.</v>
          </cell>
          <cell r="Y618">
            <v>0.21</v>
          </cell>
          <cell r="AB618">
            <v>11349.6</v>
          </cell>
          <cell r="AC618" t="str">
            <v>$/</v>
          </cell>
          <cell r="AD618" t="str">
            <v>Gl</v>
          </cell>
        </row>
        <row r="619">
          <cell r="E619">
            <v>1090</v>
          </cell>
          <cell r="Y619" t="str">
            <v>ADOPTADO</v>
          </cell>
          <cell r="AB619">
            <v>65395.319999999992</v>
          </cell>
          <cell r="AC619" t="str">
            <v>$/</v>
          </cell>
          <cell r="AD619" t="str">
            <v>Gl</v>
          </cell>
        </row>
        <row r="620">
          <cell r="G620">
            <v>1100</v>
          </cell>
          <cell r="H620" t="str">
            <v>Item:</v>
          </cell>
          <cell r="I620" t="str">
            <v>2.1.8</v>
          </cell>
          <cell r="U620" t="str">
            <v>Unidad:</v>
          </cell>
          <cell r="W620" t="str">
            <v>Gl</v>
          </cell>
          <cell r="Y620">
            <v>1</v>
          </cell>
          <cell r="AE620">
            <v>1</v>
          </cell>
        </row>
        <row r="621">
          <cell r="H621" t="str">
            <v>Descripción:</v>
          </cell>
          <cell r="I621" t="str">
            <v>Tablero de Servicios Auxiliares de Corriente Continua - 110 - 50A</v>
          </cell>
        </row>
        <row r="623">
          <cell r="H623" t="str">
            <v>1º - Equipo</v>
          </cell>
        </row>
        <row r="624">
          <cell r="G624">
            <v>5201</v>
          </cell>
          <cell r="H624" t="str">
            <v>Camión con hidrogrúa</v>
          </cell>
          <cell r="T624">
            <v>1</v>
          </cell>
          <cell r="W624">
            <v>160</v>
          </cell>
          <cell r="X624" t="str">
            <v>HP</v>
          </cell>
          <cell r="Y624">
            <v>188000</v>
          </cell>
          <cell r="Z624" t="str">
            <v>$</v>
          </cell>
        </row>
        <row r="625">
          <cell r="H625" t="str">
            <v/>
          </cell>
          <cell r="W625" t="str">
            <v/>
          </cell>
          <cell r="X625" t="str">
            <v/>
          </cell>
          <cell r="Y625" t="str">
            <v/>
          </cell>
          <cell r="Z625" t="str">
            <v/>
          </cell>
        </row>
        <row r="626">
          <cell r="H626" t="str">
            <v/>
          </cell>
          <cell r="W626" t="str">
            <v/>
          </cell>
          <cell r="X626" t="str">
            <v/>
          </cell>
          <cell r="Y626" t="str">
            <v/>
          </cell>
          <cell r="Z626" t="str">
            <v/>
          </cell>
        </row>
        <row r="627">
          <cell r="H627" t="str">
            <v/>
          </cell>
          <cell r="W627" t="str">
            <v/>
          </cell>
          <cell r="X627" t="str">
            <v/>
          </cell>
          <cell r="Y627" t="str">
            <v/>
          </cell>
          <cell r="Z627" t="str">
            <v/>
          </cell>
        </row>
        <row r="628">
          <cell r="H628" t="str">
            <v/>
          </cell>
          <cell r="W628" t="str">
            <v/>
          </cell>
          <cell r="X628" t="str">
            <v/>
          </cell>
          <cell r="Y628" t="str">
            <v/>
          </cell>
          <cell r="Z628" t="str">
            <v/>
          </cell>
        </row>
        <row r="629">
          <cell r="H629" t="str">
            <v/>
          </cell>
          <cell r="W629" t="str">
            <v/>
          </cell>
          <cell r="X629" t="str">
            <v/>
          </cell>
          <cell r="Y629" t="str">
            <v/>
          </cell>
          <cell r="Z629" t="str">
            <v/>
          </cell>
        </row>
        <row r="630">
          <cell r="H630" t="str">
            <v/>
          </cell>
          <cell r="W630" t="str">
            <v/>
          </cell>
          <cell r="X630" t="str">
            <v/>
          </cell>
          <cell r="Y630" t="str">
            <v/>
          </cell>
          <cell r="Z630" t="str">
            <v/>
          </cell>
        </row>
        <row r="631">
          <cell r="H631" t="str">
            <v/>
          </cell>
          <cell r="W631" t="str">
            <v/>
          </cell>
          <cell r="X631" t="str">
            <v/>
          </cell>
          <cell r="Y631" t="str">
            <v/>
          </cell>
          <cell r="Z631" t="str">
            <v/>
          </cell>
        </row>
        <row r="632">
          <cell r="H632" t="str">
            <v/>
          </cell>
          <cell r="W632" t="str">
            <v/>
          </cell>
          <cell r="X632" t="str">
            <v/>
          </cell>
          <cell r="Y632" t="str">
            <v/>
          </cell>
          <cell r="Z632" t="str">
            <v/>
          </cell>
        </row>
        <row r="633">
          <cell r="W633">
            <v>160</v>
          </cell>
          <cell r="X633" t="str">
            <v>HP</v>
          </cell>
          <cell r="Y633">
            <v>188000</v>
          </cell>
          <cell r="Z633" t="str">
            <v>$</v>
          </cell>
        </row>
        <row r="635">
          <cell r="H635" t="str">
            <v>Rendimiento:</v>
          </cell>
          <cell r="N635">
            <v>1</v>
          </cell>
          <cell r="Q635" t="str">
            <v>Gl</v>
          </cell>
          <cell r="R635" t="str">
            <v>/ d</v>
          </cell>
        </row>
        <row r="637">
          <cell r="H637" t="str">
            <v>Amortización e intereses:</v>
          </cell>
        </row>
        <row r="638">
          <cell r="H638">
            <v>188000</v>
          </cell>
          <cell r="I638" t="str">
            <v>$</v>
          </cell>
          <cell r="J638" t="str">
            <v>x</v>
          </cell>
          <cell r="K638">
            <v>8</v>
          </cell>
          <cell r="L638" t="str">
            <v>h/d</v>
          </cell>
          <cell r="M638" t="str">
            <v>+</v>
          </cell>
          <cell r="N638">
            <v>188000</v>
          </cell>
          <cell r="O638" t="str">
            <v>$</v>
          </cell>
          <cell r="P638" t="str">
            <v>x</v>
          </cell>
          <cell r="Q638">
            <v>0.14000000000000001</v>
          </cell>
          <cell r="R638" t="str">
            <v>/ a</v>
          </cell>
          <cell r="S638" t="str">
            <v>x</v>
          </cell>
          <cell r="T638">
            <v>8</v>
          </cell>
          <cell r="U638" t="str">
            <v>h/d</v>
          </cell>
          <cell r="V638" t="str">
            <v>=</v>
          </cell>
          <cell r="W638">
            <v>203.04</v>
          </cell>
          <cell r="X638" t="str">
            <v>$/d</v>
          </cell>
        </row>
        <row r="639">
          <cell r="H639">
            <v>10000</v>
          </cell>
          <cell r="J639" t="str">
            <v>h</v>
          </cell>
          <cell r="N639">
            <v>2</v>
          </cell>
          <cell r="P639" t="str">
            <v>x</v>
          </cell>
          <cell r="Q639">
            <v>2000</v>
          </cell>
          <cell r="R639" t="str">
            <v>h / a</v>
          </cell>
        </row>
        <row r="641">
          <cell r="H641" t="str">
            <v>Reparaciones y Repuestos:</v>
          </cell>
        </row>
        <row r="642">
          <cell r="H642">
            <v>0.75</v>
          </cell>
          <cell r="I642" t="str">
            <v>de amortización</v>
          </cell>
          <cell r="W642">
            <v>112.8</v>
          </cell>
          <cell r="X642" t="str">
            <v>$/d</v>
          </cell>
        </row>
        <row r="644">
          <cell r="H644" t="str">
            <v>Combustibles:</v>
          </cell>
        </row>
        <row r="645">
          <cell r="H645" t="str">
            <v>Gas Oil</v>
          </cell>
        </row>
        <row r="646">
          <cell r="H646">
            <v>0.14499999999999999</v>
          </cell>
          <cell r="I646" t="str">
            <v>l/HP</v>
          </cell>
          <cell r="K646" t="str">
            <v>x</v>
          </cell>
          <cell r="L646">
            <v>160</v>
          </cell>
          <cell r="M646" t="str">
            <v>HP  x  8 h/d   x</v>
          </cell>
          <cell r="Q646">
            <v>2.7</v>
          </cell>
          <cell r="R646" t="str">
            <v>$ / l</v>
          </cell>
          <cell r="V646" t="str">
            <v>=</v>
          </cell>
          <cell r="W646">
            <v>501.12</v>
          </cell>
          <cell r="X646" t="str">
            <v>$/d</v>
          </cell>
        </row>
        <row r="648">
          <cell r="H648" t="str">
            <v>Lubricantes</v>
          </cell>
        </row>
        <row r="649">
          <cell r="C649">
            <v>1100</v>
          </cell>
          <cell r="H649">
            <v>0.3</v>
          </cell>
          <cell r="I649" t="str">
            <v>de combustibles</v>
          </cell>
          <cell r="W649">
            <v>150.34</v>
          </cell>
          <cell r="X649" t="str">
            <v>$/d</v>
          </cell>
          <cell r="AF649">
            <v>967.30000000000007</v>
          </cell>
        </row>
        <row r="651">
          <cell r="H651" t="str">
            <v>Mano de Obra</v>
          </cell>
        </row>
        <row r="652">
          <cell r="G652">
            <v>9050</v>
          </cell>
          <cell r="H652" t="str">
            <v>OFIC. ESPEC. ELECTROMEC.</v>
          </cell>
          <cell r="N652">
            <v>2</v>
          </cell>
          <cell r="O652" t="str">
            <v>x</v>
          </cell>
          <cell r="Q652">
            <v>297.2</v>
          </cell>
          <cell r="R652" t="str">
            <v>$/d</v>
          </cell>
          <cell r="S652" t="str">
            <v>=</v>
          </cell>
          <cell r="T652">
            <v>594.4</v>
          </cell>
          <cell r="V652" t="str">
            <v>$/d</v>
          </cell>
        </row>
        <row r="653">
          <cell r="G653">
            <v>9060</v>
          </cell>
          <cell r="H653" t="str">
            <v>OFIC. ELECTROMEC.</v>
          </cell>
          <cell r="N653">
            <v>2</v>
          </cell>
          <cell r="O653" t="str">
            <v>x</v>
          </cell>
          <cell r="Q653">
            <v>254.16</v>
          </cell>
          <cell r="R653" t="str">
            <v>$/d</v>
          </cell>
          <cell r="S653" t="str">
            <v>=</v>
          </cell>
          <cell r="T653">
            <v>508.32</v>
          </cell>
          <cell r="V653" t="str">
            <v>$/d</v>
          </cell>
        </row>
        <row r="654">
          <cell r="G654">
            <v>9070</v>
          </cell>
          <cell r="H654" t="str">
            <v>MEDIO OFIC. ELECTROMEC.</v>
          </cell>
          <cell r="N654">
            <v>1</v>
          </cell>
          <cell r="O654" t="str">
            <v>x</v>
          </cell>
          <cell r="Q654">
            <v>234.48</v>
          </cell>
          <cell r="R654" t="str">
            <v>$/d</v>
          </cell>
          <cell r="S654" t="str">
            <v>=</v>
          </cell>
          <cell r="T654">
            <v>234.48</v>
          </cell>
          <cell r="V654" t="str">
            <v>$/d</v>
          </cell>
        </row>
        <row r="655">
          <cell r="G655">
            <v>9080</v>
          </cell>
          <cell r="H655" t="str">
            <v>AYUDANTE ELECTROMEC.</v>
          </cell>
          <cell r="N655">
            <v>2</v>
          </cell>
          <cell r="O655" t="str">
            <v>x</v>
          </cell>
          <cell r="Q655">
            <v>216.16</v>
          </cell>
          <cell r="R655" t="str">
            <v>$/d</v>
          </cell>
          <cell r="S655" t="str">
            <v>=</v>
          </cell>
          <cell r="T655">
            <v>432.32</v>
          </cell>
          <cell r="V655" t="str">
            <v>$/d</v>
          </cell>
        </row>
        <row r="656">
          <cell r="T656">
            <v>1769.52</v>
          </cell>
          <cell r="V656" t="str">
            <v>$/d</v>
          </cell>
        </row>
        <row r="657">
          <cell r="B657">
            <v>1100</v>
          </cell>
          <cell r="H657" t="str">
            <v>Vigilancia</v>
          </cell>
          <cell r="N657">
            <v>0</v>
          </cell>
          <cell r="Q657">
            <v>0.1</v>
          </cell>
          <cell r="T657">
            <v>176.952</v>
          </cell>
          <cell r="V657" t="str">
            <v>$/d</v>
          </cell>
          <cell r="W657">
            <v>1946.472</v>
          </cell>
          <cell r="X657" t="str">
            <v>$/d</v>
          </cell>
          <cell r="AG657">
            <v>1946.472</v>
          </cell>
        </row>
        <row r="659">
          <cell r="N659" t="str">
            <v>Costo Diario</v>
          </cell>
          <cell r="W659">
            <v>2913.7719999999999</v>
          </cell>
          <cell r="X659" t="str">
            <v>$/d</v>
          </cell>
        </row>
        <row r="661">
          <cell r="H661" t="str">
            <v>Rendimiento</v>
          </cell>
          <cell r="N661">
            <v>1</v>
          </cell>
          <cell r="Q661" t="str">
            <v>Gl</v>
          </cell>
          <cell r="R661" t="str">
            <v>/ d</v>
          </cell>
        </row>
        <row r="663">
          <cell r="H663" t="str">
            <v>Costo por Unid.:</v>
          </cell>
          <cell r="N663">
            <v>2913.7719999999999</v>
          </cell>
          <cell r="P663" t="str">
            <v>$ / d</v>
          </cell>
          <cell r="V663" t="str">
            <v>=</v>
          </cell>
          <cell r="AB663">
            <v>2913.77</v>
          </cell>
          <cell r="AC663" t="str">
            <v>$/</v>
          </cell>
          <cell r="AD663" t="str">
            <v>Gl</v>
          </cell>
        </row>
        <row r="664">
          <cell r="N664">
            <v>1</v>
          </cell>
          <cell r="O664" t="str">
            <v>Gl</v>
          </cell>
          <cell r="Q664" t="str">
            <v>/ d</v>
          </cell>
        </row>
        <row r="665">
          <cell r="P665" t="str">
            <v/>
          </cell>
        </row>
        <row r="666">
          <cell r="H666" t="str">
            <v>2º - Materiales</v>
          </cell>
        </row>
        <row r="667">
          <cell r="G667">
            <v>4011</v>
          </cell>
          <cell r="H667" t="str">
            <v>Tablero de Servicios Auxiliares de Corriente Continua - 110 - 50A</v>
          </cell>
          <cell r="N667">
            <v>1</v>
          </cell>
          <cell r="O667" t="str">
            <v>tn</v>
          </cell>
          <cell r="P667" t="str">
            <v>./</v>
          </cell>
          <cell r="Q667" t="str">
            <v>Gl</v>
          </cell>
          <cell r="R667" t="str">
            <v>x</v>
          </cell>
          <cell r="S667">
            <v>24833</v>
          </cell>
          <cell r="V667" t="str">
            <v>$/</v>
          </cell>
          <cell r="W667" t="str">
            <v>tn</v>
          </cell>
          <cell r="X667" t="str">
            <v>.=</v>
          </cell>
          <cell r="Y667">
            <v>24833</v>
          </cell>
          <cell r="Z667" t="str">
            <v>$/</v>
          </cell>
          <cell r="AA667" t="str">
            <v>Gl</v>
          </cell>
        </row>
        <row r="668">
          <cell r="H668" t="str">
            <v/>
          </cell>
          <cell r="O668" t="str">
            <v/>
          </cell>
          <cell r="P668" t="str">
            <v/>
          </cell>
          <cell r="Q668" t="str">
            <v/>
          </cell>
          <cell r="R668" t="str">
            <v/>
          </cell>
          <cell r="S668">
            <v>0</v>
          </cell>
          <cell r="V668" t="str">
            <v/>
          </cell>
          <cell r="W668" t="str">
            <v/>
          </cell>
          <cell r="X668" t="str">
            <v/>
          </cell>
          <cell r="Y668">
            <v>0</v>
          </cell>
          <cell r="Z668" t="str">
            <v/>
          </cell>
          <cell r="AA668" t="str">
            <v/>
          </cell>
        </row>
        <row r="669">
          <cell r="H669" t="str">
            <v/>
          </cell>
          <cell r="O669" t="str">
            <v/>
          </cell>
          <cell r="P669" t="str">
            <v/>
          </cell>
          <cell r="Q669" t="str">
            <v/>
          </cell>
          <cell r="R669" t="str">
            <v/>
          </cell>
          <cell r="S669">
            <v>0</v>
          </cell>
          <cell r="V669" t="str">
            <v/>
          </cell>
          <cell r="W669" t="str">
            <v/>
          </cell>
          <cell r="X669" t="str">
            <v/>
          </cell>
          <cell r="Y669">
            <v>0</v>
          </cell>
          <cell r="Z669" t="str">
            <v/>
          </cell>
          <cell r="AA669" t="str">
            <v/>
          </cell>
        </row>
        <row r="670">
          <cell r="H670" t="str">
            <v/>
          </cell>
          <cell r="O670" t="str">
            <v/>
          </cell>
          <cell r="P670" t="str">
            <v/>
          </cell>
          <cell r="Q670" t="str">
            <v/>
          </cell>
          <cell r="R670" t="str">
            <v/>
          </cell>
          <cell r="S670">
            <v>0</v>
          </cell>
          <cell r="V670" t="str">
            <v/>
          </cell>
          <cell r="W670" t="str">
            <v/>
          </cell>
          <cell r="X670" t="str">
            <v/>
          </cell>
          <cell r="Y670">
            <v>0</v>
          </cell>
          <cell r="Z670" t="str">
            <v/>
          </cell>
          <cell r="AA670" t="str">
            <v/>
          </cell>
        </row>
        <row r="671">
          <cell r="H671" t="str">
            <v/>
          </cell>
          <cell r="O671" t="str">
            <v/>
          </cell>
          <cell r="Q671" t="str">
            <v/>
          </cell>
          <cell r="R671" t="str">
            <v/>
          </cell>
          <cell r="S671">
            <v>0</v>
          </cell>
          <cell r="W671" t="str">
            <v/>
          </cell>
          <cell r="Y671">
            <v>0</v>
          </cell>
          <cell r="Z671" t="str">
            <v/>
          </cell>
          <cell r="AA671" t="str">
            <v/>
          </cell>
        </row>
        <row r="672">
          <cell r="H672" t="str">
            <v/>
          </cell>
          <cell r="O672" t="str">
            <v/>
          </cell>
          <cell r="Q672" t="str">
            <v/>
          </cell>
          <cell r="R672" t="str">
            <v/>
          </cell>
          <cell r="S672">
            <v>0</v>
          </cell>
          <cell r="W672" t="str">
            <v/>
          </cell>
          <cell r="Y672">
            <v>0</v>
          </cell>
          <cell r="Z672" t="str">
            <v/>
          </cell>
          <cell r="AA672" t="str">
            <v/>
          </cell>
        </row>
        <row r="673">
          <cell r="H673" t="str">
            <v/>
          </cell>
          <cell r="O673" t="str">
            <v/>
          </cell>
          <cell r="Q673" t="str">
            <v/>
          </cell>
          <cell r="R673" t="str">
            <v/>
          </cell>
          <cell r="S673">
            <v>0</v>
          </cell>
          <cell r="W673" t="str">
            <v/>
          </cell>
          <cell r="Y673">
            <v>0</v>
          </cell>
          <cell r="Z673" t="str">
            <v/>
          </cell>
          <cell r="AA673" t="str">
            <v/>
          </cell>
        </row>
        <row r="674">
          <cell r="H674" t="str">
            <v/>
          </cell>
          <cell r="O674" t="str">
            <v/>
          </cell>
          <cell r="Q674" t="str">
            <v/>
          </cell>
          <cell r="R674" t="str">
            <v/>
          </cell>
          <cell r="S674">
            <v>0</v>
          </cell>
          <cell r="W674" t="str">
            <v/>
          </cell>
          <cell r="Y674">
            <v>0</v>
          </cell>
          <cell r="Z674" t="str">
            <v/>
          </cell>
          <cell r="AA674" t="str">
            <v/>
          </cell>
        </row>
        <row r="675">
          <cell r="H675" t="str">
            <v>Subtotal Materiales</v>
          </cell>
          <cell r="O675" t="str">
            <v/>
          </cell>
          <cell r="Y675">
            <v>24833</v>
          </cell>
          <cell r="Z675" t="str">
            <v>$/</v>
          </cell>
          <cell r="AA675" t="str">
            <v>Gl</v>
          </cell>
          <cell r="AH675">
            <v>0</v>
          </cell>
        </row>
        <row r="676">
          <cell r="A676">
            <v>1100</v>
          </cell>
          <cell r="H676" t="str">
            <v>Desperdicio</v>
          </cell>
          <cell r="Y676">
            <v>0</v>
          </cell>
          <cell r="Z676" t="str">
            <v/>
          </cell>
          <cell r="AA676" t="str">
            <v/>
          </cell>
          <cell r="AB676">
            <v>24833</v>
          </cell>
          <cell r="AC676" t="str">
            <v>$/</v>
          </cell>
          <cell r="AD676" t="str">
            <v>Gl</v>
          </cell>
          <cell r="AH676">
            <v>24833</v>
          </cell>
        </row>
        <row r="678">
          <cell r="F678">
            <v>1100</v>
          </cell>
          <cell r="H678" t="str">
            <v>COSTO DEL ITEM</v>
          </cell>
          <cell r="AB678">
            <v>27746.77</v>
          </cell>
          <cell r="AC678" t="str">
            <v>$/</v>
          </cell>
          <cell r="AD678" t="str">
            <v>Gl</v>
          </cell>
          <cell r="AI678">
            <v>27746.77</v>
          </cell>
          <cell r="AJ678">
            <v>27746.772000000001</v>
          </cell>
        </row>
        <row r="680">
          <cell r="H680" t="str">
            <v>Gastos Generales y Otros Gastos</v>
          </cell>
        </row>
        <row r="681">
          <cell r="H681" t="str">
            <v>Indirectos</v>
          </cell>
          <cell r="Y681">
            <v>0.10199999999999999</v>
          </cell>
          <cell r="AB681">
            <v>2830.17</v>
          </cell>
          <cell r="AC681" t="str">
            <v>$/</v>
          </cell>
          <cell r="AD681" t="str">
            <v>Gl</v>
          </cell>
        </row>
        <row r="682">
          <cell r="H682" t="str">
            <v>Beneficios</v>
          </cell>
          <cell r="Y682">
            <v>0.08</v>
          </cell>
          <cell r="AB682">
            <v>2219.7399999999998</v>
          </cell>
          <cell r="AC682" t="str">
            <v>$/</v>
          </cell>
          <cell r="AD682" t="str">
            <v>Gl</v>
          </cell>
        </row>
        <row r="683">
          <cell r="AB683">
            <v>32796.68</v>
          </cell>
          <cell r="AC683" t="str">
            <v>$/</v>
          </cell>
          <cell r="AD683" t="str">
            <v>Gl</v>
          </cell>
        </row>
        <row r="684">
          <cell r="H684" t="str">
            <v>Gastos Financieros</v>
          </cell>
          <cell r="Y684">
            <v>0.01</v>
          </cell>
          <cell r="AB684">
            <v>327.97</v>
          </cell>
          <cell r="AC684" t="str">
            <v>$/</v>
          </cell>
          <cell r="AD684" t="str">
            <v>Gl</v>
          </cell>
        </row>
        <row r="685">
          <cell r="AB685">
            <v>33124.65</v>
          </cell>
          <cell r="AC685" t="str">
            <v>$/</v>
          </cell>
          <cell r="AD685" t="str">
            <v>Gl</v>
          </cell>
        </row>
        <row r="686">
          <cell r="H686" t="str">
            <v>I.V.A.</v>
          </cell>
          <cell r="Y686">
            <v>0.21</v>
          </cell>
          <cell r="AB686">
            <v>6956.18</v>
          </cell>
          <cell r="AC686" t="str">
            <v>$/</v>
          </cell>
          <cell r="AD686" t="str">
            <v>Gl</v>
          </cell>
        </row>
        <row r="687">
          <cell r="E687">
            <v>1100</v>
          </cell>
          <cell r="Y687" t="str">
            <v>ADOPTADO</v>
          </cell>
          <cell r="AB687">
            <v>40080.83</v>
          </cell>
          <cell r="AC687" t="str">
            <v>$/</v>
          </cell>
          <cell r="AD687" t="str">
            <v>Gl</v>
          </cell>
        </row>
        <row r="688">
          <cell r="G688">
            <v>1110</v>
          </cell>
          <cell r="H688" t="str">
            <v>Item:</v>
          </cell>
          <cell r="I688" t="str">
            <v>2.1.9</v>
          </cell>
          <cell r="U688" t="str">
            <v>Unidad:</v>
          </cell>
          <cell r="W688" t="str">
            <v>Gl</v>
          </cell>
          <cell r="Y688">
            <v>1</v>
          </cell>
          <cell r="AE688">
            <v>1</v>
          </cell>
        </row>
        <row r="689">
          <cell r="H689" t="str">
            <v>Descripción:</v>
          </cell>
          <cell r="I689" t="str">
            <v>Conjunto batería - cargador para sistema de respaldo y emergencia en 110 V - 50 Ah</v>
          </cell>
        </row>
        <row r="691">
          <cell r="H691" t="str">
            <v>1º - Equipo</v>
          </cell>
        </row>
        <row r="692">
          <cell r="G692">
            <v>5201</v>
          </cell>
          <cell r="H692" t="str">
            <v>Camión con hidrogrúa</v>
          </cell>
          <cell r="T692">
            <v>0.25</v>
          </cell>
          <cell r="W692">
            <v>160</v>
          </cell>
          <cell r="X692" t="str">
            <v>HP</v>
          </cell>
          <cell r="Y692">
            <v>188000</v>
          </cell>
          <cell r="Z692" t="str">
            <v>$</v>
          </cell>
        </row>
        <row r="693">
          <cell r="H693" t="str">
            <v/>
          </cell>
          <cell r="W693" t="str">
            <v/>
          </cell>
          <cell r="X693" t="str">
            <v/>
          </cell>
          <cell r="Y693" t="str">
            <v/>
          </cell>
          <cell r="Z693" t="str">
            <v/>
          </cell>
        </row>
        <row r="694">
          <cell r="H694" t="str">
            <v/>
          </cell>
          <cell r="W694" t="str">
            <v/>
          </cell>
          <cell r="X694" t="str">
            <v/>
          </cell>
          <cell r="Y694" t="str">
            <v/>
          </cell>
          <cell r="Z694" t="str">
            <v/>
          </cell>
        </row>
        <row r="695">
          <cell r="H695" t="str">
            <v/>
          </cell>
          <cell r="W695" t="str">
            <v/>
          </cell>
          <cell r="X695" t="str">
            <v/>
          </cell>
          <cell r="Y695" t="str">
            <v/>
          </cell>
          <cell r="Z695" t="str">
            <v/>
          </cell>
        </row>
        <row r="696">
          <cell r="H696" t="str">
            <v/>
          </cell>
          <cell r="W696" t="str">
            <v/>
          </cell>
          <cell r="X696" t="str">
            <v/>
          </cell>
          <cell r="Y696" t="str">
            <v/>
          </cell>
          <cell r="Z696" t="str">
            <v/>
          </cell>
        </row>
        <row r="697">
          <cell r="H697" t="str">
            <v/>
          </cell>
          <cell r="W697" t="str">
            <v/>
          </cell>
          <cell r="X697" t="str">
            <v/>
          </cell>
          <cell r="Y697" t="str">
            <v/>
          </cell>
          <cell r="Z697" t="str">
            <v/>
          </cell>
        </row>
        <row r="698">
          <cell r="H698" t="str">
            <v/>
          </cell>
          <cell r="W698" t="str">
            <v/>
          </cell>
          <cell r="X698" t="str">
            <v/>
          </cell>
          <cell r="Y698" t="str">
            <v/>
          </cell>
          <cell r="Z698" t="str">
            <v/>
          </cell>
        </row>
        <row r="699">
          <cell r="H699" t="str">
            <v/>
          </cell>
          <cell r="W699" t="str">
            <v/>
          </cell>
          <cell r="X699" t="str">
            <v/>
          </cell>
          <cell r="Y699" t="str">
            <v/>
          </cell>
          <cell r="Z699" t="str">
            <v/>
          </cell>
        </row>
        <row r="700">
          <cell r="H700" t="str">
            <v/>
          </cell>
          <cell r="W700" t="str">
            <v/>
          </cell>
          <cell r="X700" t="str">
            <v/>
          </cell>
          <cell r="Y700" t="str">
            <v/>
          </cell>
          <cell r="Z700" t="str">
            <v/>
          </cell>
        </row>
        <row r="701">
          <cell r="W701">
            <v>40</v>
          </cell>
          <cell r="X701" t="str">
            <v>HP</v>
          </cell>
          <cell r="Y701">
            <v>47000</v>
          </cell>
          <cell r="Z701" t="str">
            <v>$</v>
          </cell>
        </row>
        <row r="703">
          <cell r="H703" t="str">
            <v>Rendimiento:</v>
          </cell>
          <cell r="N703">
            <v>1</v>
          </cell>
          <cell r="Q703" t="str">
            <v>Gl</v>
          </cell>
          <cell r="R703" t="str">
            <v>/ d</v>
          </cell>
        </row>
        <row r="705">
          <cell r="H705" t="str">
            <v>Amortización e intereses:</v>
          </cell>
        </row>
        <row r="706">
          <cell r="H706">
            <v>47000</v>
          </cell>
          <cell r="I706" t="str">
            <v>$</v>
          </cell>
          <cell r="J706" t="str">
            <v>x</v>
          </cell>
          <cell r="K706">
            <v>8</v>
          </cell>
          <cell r="L706" t="str">
            <v>h/d</v>
          </cell>
          <cell r="M706" t="str">
            <v>+</v>
          </cell>
          <cell r="N706">
            <v>47000</v>
          </cell>
          <cell r="O706" t="str">
            <v>$</v>
          </cell>
          <cell r="P706" t="str">
            <v>x</v>
          </cell>
          <cell r="Q706">
            <v>0.14000000000000001</v>
          </cell>
          <cell r="R706" t="str">
            <v>/ a</v>
          </cell>
          <cell r="S706" t="str">
            <v>x</v>
          </cell>
          <cell r="T706">
            <v>8</v>
          </cell>
          <cell r="U706" t="str">
            <v>h/d</v>
          </cell>
          <cell r="V706" t="str">
            <v>=</v>
          </cell>
          <cell r="W706">
            <v>50.76</v>
          </cell>
          <cell r="X706" t="str">
            <v>$/d</v>
          </cell>
        </row>
        <row r="707">
          <cell r="H707">
            <v>10000</v>
          </cell>
          <cell r="J707" t="str">
            <v>h</v>
          </cell>
          <cell r="N707">
            <v>2</v>
          </cell>
          <cell r="P707" t="str">
            <v>x</v>
          </cell>
          <cell r="Q707">
            <v>2000</v>
          </cell>
          <cell r="R707" t="str">
            <v>h / a</v>
          </cell>
        </row>
        <row r="709">
          <cell r="H709" t="str">
            <v>Reparaciones y Repuestos:</v>
          </cell>
        </row>
        <row r="710">
          <cell r="H710">
            <v>0.75</v>
          </cell>
          <cell r="I710" t="str">
            <v>de amortización</v>
          </cell>
          <cell r="W710">
            <v>28.2</v>
          </cell>
          <cell r="X710" t="str">
            <v>$/d</v>
          </cell>
        </row>
        <row r="712">
          <cell r="H712" t="str">
            <v>Combustibles:</v>
          </cell>
        </row>
        <row r="713">
          <cell r="H713" t="str">
            <v>Gas Oil</v>
          </cell>
        </row>
        <row r="714">
          <cell r="H714">
            <v>0.14499999999999999</v>
          </cell>
          <cell r="I714" t="str">
            <v>l/HP</v>
          </cell>
          <cell r="K714" t="str">
            <v>x</v>
          </cell>
          <cell r="L714">
            <v>40</v>
          </cell>
          <cell r="M714" t="str">
            <v>HP  x  8 h/d   x</v>
          </cell>
          <cell r="Q714">
            <v>2.7</v>
          </cell>
          <cell r="R714" t="str">
            <v>$ / l</v>
          </cell>
          <cell r="V714" t="str">
            <v>=</v>
          </cell>
          <cell r="W714">
            <v>125.28</v>
          </cell>
          <cell r="X714" t="str">
            <v>$/d</v>
          </cell>
        </row>
        <row r="716">
          <cell r="H716" t="str">
            <v>Lubricantes</v>
          </cell>
        </row>
        <row r="717">
          <cell r="C717">
            <v>1110</v>
          </cell>
          <cell r="H717">
            <v>0.3</v>
          </cell>
          <cell r="I717" t="str">
            <v>de combustibles</v>
          </cell>
          <cell r="W717">
            <v>37.58</v>
          </cell>
          <cell r="X717" t="str">
            <v>$/d</v>
          </cell>
          <cell r="AF717">
            <v>241.82</v>
          </cell>
        </row>
        <row r="719">
          <cell r="H719" t="str">
            <v>Mano de Obra</v>
          </cell>
        </row>
        <row r="720">
          <cell r="G720">
            <v>9050</v>
          </cell>
          <cell r="H720" t="str">
            <v>OFIC. ESPEC. ELECTROMEC.</v>
          </cell>
          <cell r="N720">
            <v>1</v>
          </cell>
          <cell r="O720" t="str">
            <v>x</v>
          </cell>
          <cell r="Q720">
            <v>297.2</v>
          </cell>
          <cell r="R720" t="str">
            <v>$/d</v>
          </cell>
          <cell r="S720" t="str">
            <v>=</v>
          </cell>
          <cell r="T720">
            <v>297.2</v>
          </cell>
          <cell r="V720" t="str">
            <v>$/d</v>
          </cell>
        </row>
        <row r="721">
          <cell r="G721">
            <v>9060</v>
          </cell>
          <cell r="H721" t="str">
            <v>OFIC. ELECTROMEC.</v>
          </cell>
          <cell r="N721">
            <v>0.25</v>
          </cell>
          <cell r="O721" t="str">
            <v>x</v>
          </cell>
          <cell r="Q721">
            <v>254.16</v>
          </cell>
          <cell r="R721" t="str">
            <v>$/d</v>
          </cell>
          <cell r="S721" t="str">
            <v>=</v>
          </cell>
          <cell r="T721">
            <v>63.54</v>
          </cell>
          <cell r="V721" t="str">
            <v>$/d</v>
          </cell>
        </row>
        <row r="722">
          <cell r="G722">
            <v>9070</v>
          </cell>
          <cell r="H722" t="str">
            <v>MEDIO OFIC. ELECTROMEC.</v>
          </cell>
          <cell r="N722">
            <v>1</v>
          </cell>
          <cell r="O722" t="str">
            <v>x</v>
          </cell>
          <cell r="Q722">
            <v>234.48</v>
          </cell>
          <cell r="R722" t="str">
            <v>$/d</v>
          </cell>
          <cell r="S722" t="str">
            <v>=</v>
          </cell>
          <cell r="T722">
            <v>234.48</v>
          </cell>
          <cell r="V722" t="str">
            <v>$/d</v>
          </cell>
        </row>
        <row r="723">
          <cell r="G723">
            <v>9080</v>
          </cell>
          <cell r="H723" t="str">
            <v>AYUDANTE ELECTROMEC.</v>
          </cell>
          <cell r="N723">
            <v>1</v>
          </cell>
          <cell r="O723" t="str">
            <v>x</v>
          </cell>
          <cell r="Q723">
            <v>216.16</v>
          </cell>
          <cell r="R723" t="str">
            <v>$/d</v>
          </cell>
          <cell r="S723" t="str">
            <v>=</v>
          </cell>
          <cell r="T723">
            <v>216.16</v>
          </cell>
          <cell r="V723" t="str">
            <v>$/d</v>
          </cell>
        </row>
        <row r="724">
          <cell r="T724">
            <v>811.38</v>
          </cell>
          <cell r="V724" t="str">
            <v>$/d</v>
          </cell>
        </row>
        <row r="725">
          <cell r="B725">
            <v>1110</v>
          </cell>
          <cell r="H725" t="str">
            <v>Vigilancia</v>
          </cell>
          <cell r="N725">
            <v>0</v>
          </cell>
          <cell r="Q725">
            <v>0.1</v>
          </cell>
          <cell r="T725">
            <v>81.138000000000005</v>
          </cell>
          <cell r="V725" t="str">
            <v>$/d</v>
          </cell>
          <cell r="W725">
            <v>892.51800000000003</v>
          </cell>
          <cell r="X725" t="str">
            <v>$/d</v>
          </cell>
          <cell r="AG725">
            <v>892.51800000000003</v>
          </cell>
        </row>
        <row r="727">
          <cell r="N727" t="str">
            <v>Costo Diario</v>
          </cell>
          <cell r="W727">
            <v>1134.338</v>
          </cell>
          <cell r="X727" t="str">
            <v>$/d</v>
          </cell>
        </row>
        <row r="729">
          <cell r="H729" t="str">
            <v>Rendimiento</v>
          </cell>
          <cell r="N729">
            <v>1</v>
          </cell>
          <cell r="Q729" t="str">
            <v>Gl</v>
          </cell>
          <cell r="R729" t="str">
            <v>/ d</v>
          </cell>
        </row>
        <row r="731">
          <cell r="H731" t="str">
            <v>Costo por Unid.:</v>
          </cell>
          <cell r="N731">
            <v>1134.338</v>
          </cell>
          <cell r="P731" t="str">
            <v>$ / d</v>
          </cell>
          <cell r="V731" t="str">
            <v>=</v>
          </cell>
          <cell r="AB731">
            <v>1134.3399999999999</v>
          </cell>
          <cell r="AC731" t="str">
            <v>$/</v>
          </cell>
          <cell r="AD731" t="str">
            <v>Gl</v>
          </cell>
        </row>
        <row r="732">
          <cell r="N732">
            <v>1</v>
          </cell>
          <cell r="O732" t="str">
            <v>Gl</v>
          </cell>
          <cell r="Q732" t="str">
            <v>/ d</v>
          </cell>
        </row>
        <row r="733">
          <cell r="P733" t="str">
            <v/>
          </cell>
        </row>
        <row r="734">
          <cell r="H734" t="str">
            <v>2º - Materiales</v>
          </cell>
        </row>
        <row r="735">
          <cell r="G735">
            <v>4012</v>
          </cell>
          <cell r="H735" t="str">
            <v>Conjunto batería - cargador para sistema de respaldo y emergencia en 110 V - 50 Ah</v>
          </cell>
          <cell r="N735">
            <v>1</v>
          </cell>
          <cell r="O735" t="str">
            <v>tn</v>
          </cell>
          <cell r="P735" t="str">
            <v>./</v>
          </cell>
          <cell r="Q735" t="str">
            <v>m2</v>
          </cell>
          <cell r="R735" t="str">
            <v>x</v>
          </cell>
          <cell r="S735">
            <v>9933</v>
          </cell>
          <cell r="V735" t="str">
            <v>$/</v>
          </cell>
          <cell r="W735" t="str">
            <v>tn</v>
          </cell>
          <cell r="X735" t="str">
            <v>.=</v>
          </cell>
          <cell r="Y735">
            <v>9933</v>
          </cell>
          <cell r="Z735" t="str">
            <v>$/</v>
          </cell>
          <cell r="AA735" t="str">
            <v>Gl</v>
          </cell>
        </row>
        <row r="736">
          <cell r="H736" t="str">
            <v/>
          </cell>
          <cell r="O736" t="str">
            <v/>
          </cell>
          <cell r="P736" t="str">
            <v/>
          </cell>
          <cell r="Q736" t="str">
            <v/>
          </cell>
          <cell r="R736" t="str">
            <v/>
          </cell>
          <cell r="S736">
            <v>0</v>
          </cell>
          <cell r="V736" t="str">
            <v/>
          </cell>
          <cell r="W736" t="str">
            <v/>
          </cell>
          <cell r="X736" t="str">
            <v/>
          </cell>
          <cell r="Y736">
            <v>0</v>
          </cell>
          <cell r="Z736" t="str">
            <v/>
          </cell>
          <cell r="AA736" t="str">
            <v/>
          </cell>
        </row>
        <row r="737">
          <cell r="H737" t="str">
            <v/>
          </cell>
          <cell r="O737" t="str">
            <v/>
          </cell>
          <cell r="P737" t="str">
            <v/>
          </cell>
          <cell r="Q737" t="str">
            <v/>
          </cell>
          <cell r="R737" t="str">
            <v/>
          </cell>
          <cell r="S737">
            <v>0</v>
          </cell>
          <cell r="V737" t="str">
            <v/>
          </cell>
          <cell r="W737" t="str">
            <v/>
          </cell>
          <cell r="X737" t="str">
            <v/>
          </cell>
          <cell r="Y737">
            <v>0</v>
          </cell>
          <cell r="Z737" t="str">
            <v/>
          </cell>
          <cell r="AA737" t="str">
            <v/>
          </cell>
        </row>
        <row r="738">
          <cell r="H738" t="str">
            <v/>
          </cell>
          <cell r="O738" t="str">
            <v/>
          </cell>
          <cell r="P738" t="str">
            <v/>
          </cell>
          <cell r="Q738" t="str">
            <v/>
          </cell>
          <cell r="R738" t="str">
            <v/>
          </cell>
          <cell r="S738">
            <v>0</v>
          </cell>
          <cell r="V738" t="str">
            <v/>
          </cell>
          <cell r="W738" t="str">
            <v/>
          </cell>
          <cell r="X738" t="str">
            <v/>
          </cell>
          <cell r="Y738">
            <v>0</v>
          </cell>
          <cell r="Z738" t="str">
            <v/>
          </cell>
          <cell r="AA738" t="str">
            <v/>
          </cell>
        </row>
        <row r="739">
          <cell r="H739" t="str">
            <v/>
          </cell>
          <cell r="O739" t="str">
            <v/>
          </cell>
          <cell r="Q739" t="str">
            <v/>
          </cell>
          <cell r="R739" t="str">
            <v/>
          </cell>
          <cell r="S739">
            <v>0</v>
          </cell>
          <cell r="W739" t="str">
            <v/>
          </cell>
          <cell r="Y739">
            <v>0</v>
          </cell>
          <cell r="Z739" t="str">
            <v/>
          </cell>
          <cell r="AA739" t="str">
            <v/>
          </cell>
        </row>
        <row r="740">
          <cell r="H740" t="str">
            <v/>
          </cell>
          <cell r="O740" t="str">
            <v/>
          </cell>
          <cell r="Q740" t="str">
            <v/>
          </cell>
          <cell r="R740" t="str">
            <v/>
          </cell>
          <cell r="S740">
            <v>0</v>
          </cell>
          <cell r="W740" t="str">
            <v/>
          </cell>
          <cell r="Y740">
            <v>0</v>
          </cell>
          <cell r="Z740" t="str">
            <v/>
          </cell>
          <cell r="AA740" t="str">
            <v/>
          </cell>
        </row>
        <row r="741">
          <cell r="H741" t="str">
            <v/>
          </cell>
          <cell r="O741" t="str">
            <v/>
          </cell>
          <cell r="Q741" t="str">
            <v/>
          </cell>
          <cell r="R741" t="str">
            <v/>
          </cell>
          <cell r="S741">
            <v>0</v>
          </cell>
          <cell r="W741" t="str">
            <v/>
          </cell>
          <cell r="Y741">
            <v>0</v>
          </cell>
          <cell r="Z741" t="str">
            <v/>
          </cell>
          <cell r="AA741" t="str">
            <v/>
          </cell>
        </row>
        <row r="742">
          <cell r="H742" t="str">
            <v/>
          </cell>
          <cell r="O742" t="str">
            <v/>
          </cell>
          <cell r="Q742" t="str">
            <v/>
          </cell>
          <cell r="R742" t="str">
            <v/>
          </cell>
          <cell r="S742">
            <v>0</v>
          </cell>
          <cell r="W742" t="str">
            <v/>
          </cell>
          <cell r="Y742">
            <v>0</v>
          </cell>
          <cell r="Z742" t="str">
            <v/>
          </cell>
          <cell r="AA742" t="str">
            <v/>
          </cell>
        </row>
        <row r="743">
          <cell r="H743" t="str">
            <v>Subtotal Materiales</v>
          </cell>
          <cell r="O743" t="str">
            <v/>
          </cell>
          <cell r="Y743">
            <v>9933</v>
          </cell>
          <cell r="Z743" t="str">
            <v>$/</v>
          </cell>
          <cell r="AA743" t="str">
            <v>Gl</v>
          </cell>
          <cell r="AH743">
            <v>0</v>
          </cell>
        </row>
        <row r="744">
          <cell r="A744">
            <v>1110</v>
          </cell>
          <cell r="H744" t="str">
            <v>Desperdicio</v>
          </cell>
          <cell r="W744">
            <v>0.02</v>
          </cell>
          <cell r="X744" t="str">
            <v>.=</v>
          </cell>
          <cell r="Y744">
            <v>198.66</v>
          </cell>
          <cell r="Z744" t="str">
            <v>$/</v>
          </cell>
          <cell r="AA744" t="str">
            <v>Gl</v>
          </cell>
          <cell r="AB744">
            <v>10131.66</v>
          </cell>
          <cell r="AC744" t="str">
            <v>$/</v>
          </cell>
          <cell r="AD744" t="str">
            <v>Gl</v>
          </cell>
          <cell r="AH744">
            <v>10131.66</v>
          </cell>
        </row>
        <row r="746">
          <cell r="F746">
            <v>1110</v>
          </cell>
          <cell r="H746" t="str">
            <v>COSTO DEL ITEM</v>
          </cell>
          <cell r="AB746">
            <v>11266</v>
          </cell>
          <cell r="AC746" t="str">
            <v>$/</v>
          </cell>
          <cell r="AD746" t="str">
            <v>Gl</v>
          </cell>
          <cell r="AI746">
            <v>11266</v>
          </cell>
          <cell r="AJ746">
            <v>11265.998</v>
          </cell>
        </row>
        <row r="748">
          <cell r="H748" t="str">
            <v>Gastos Generales y Otros Gastos</v>
          </cell>
        </row>
        <row r="749">
          <cell r="H749" t="str">
            <v>Indirectos</v>
          </cell>
          <cell r="Y749">
            <v>0.10199999999999999</v>
          </cell>
          <cell r="AB749">
            <v>1149.1300000000001</v>
          </cell>
          <cell r="AC749" t="str">
            <v>$/</v>
          </cell>
          <cell r="AD749" t="str">
            <v>Gl</v>
          </cell>
        </row>
        <row r="750">
          <cell r="H750" t="str">
            <v>Beneficios</v>
          </cell>
          <cell r="Y750">
            <v>0.08</v>
          </cell>
          <cell r="AB750">
            <v>901.28</v>
          </cell>
          <cell r="AC750" t="str">
            <v>$/</v>
          </cell>
          <cell r="AD750" t="str">
            <v>Gl</v>
          </cell>
        </row>
        <row r="751">
          <cell r="AB751">
            <v>13316.410000000002</v>
          </cell>
          <cell r="AC751" t="str">
            <v>$/</v>
          </cell>
          <cell r="AD751" t="str">
            <v>Gl</v>
          </cell>
        </row>
        <row r="752">
          <cell r="H752" t="str">
            <v>Gastos Financieros</v>
          </cell>
          <cell r="Y752">
            <v>0.01</v>
          </cell>
          <cell r="AB752">
            <v>133.16</v>
          </cell>
          <cell r="AC752" t="str">
            <v>$/</v>
          </cell>
          <cell r="AD752" t="str">
            <v>Gl</v>
          </cell>
        </row>
        <row r="753">
          <cell r="AB753">
            <v>13449.570000000002</v>
          </cell>
          <cell r="AC753" t="str">
            <v>$/</v>
          </cell>
          <cell r="AD753" t="str">
            <v>Gl</v>
          </cell>
        </row>
        <row r="754">
          <cell r="H754" t="str">
            <v>I.V.A.</v>
          </cell>
          <cell r="Y754">
            <v>0.21</v>
          </cell>
          <cell r="AB754">
            <v>2824.41</v>
          </cell>
          <cell r="AC754" t="str">
            <v>$/</v>
          </cell>
          <cell r="AD754" t="str">
            <v>Gl</v>
          </cell>
        </row>
        <row r="755">
          <cell r="E755">
            <v>1110</v>
          </cell>
          <cell r="Y755" t="str">
            <v>ADOPTADO</v>
          </cell>
          <cell r="AB755">
            <v>16273.980000000001</v>
          </cell>
          <cell r="AC755" t="str">
            <v>$/</v>
          </cell>
          <cell r="AD755" t="str">
            <v>Gl</v>
          </cell>
        </row>
        <row r="756">
          <cell r="G756">
            <v>1120</v>
          </cell>
          <cell r="H756" t="str">
            <v>Item:</v>
          </cell>
          <cell r="I756" t="str">
            <v>2.1.10</v>
          </cell>
          <cell r="U756" t="str">
            <v>Unidad:</v>
          </cell>
          <cell r="W756" t="str">
            <v>Gl</v>
          </cell>
          <cell r="Y756">
            <v>1</v>
          </cell>
          <cell r="AE756">
            <v>1</v>
          </cell>
        </row>
        <row r="757">
          <cell r="H757" t="str">
            <v>Descripción:</v>
          </cell>
          <cell r="I757" t="str">
            <v>Conexionado de potencia entre Tablero de Media Tensión y transformadores</v>
          </cell>
        </row>
        <row r="759">
          <cell r="H759" t="str">
            <v>1º - Equipo</v>
          </cell>
        </row>
        <row r="760">
          <cell r="G760">
            <v>5201</v>
          </cell>
          <cell r="H760" t="str">
            <v>Camión con hidrogrúa</v>
          </cell>
          <cell r="T760">
            <v>1</v>
          </cell>
          <cell r="W760">
            <v>160</v>
          </cell>
          <cell r="X760" t="str">
            <v>HP</v>
          </cell>
          <cell r="Y760">
            <v>188000</v>
          </cell>
          <cell r="Z760" t="str">
            <v>$</v>
          </cell>
        </row>
        <row r="761">
          <cell r="H761" t="str">
            <v/>
          </cell>
          <cell r="W761" t="str">
            <v/>
          </cell>
          <cell r="X761" t="str">
            <v/>
          </cell>
          <cell r="Y761" t="str">
            <v/>
          </cell>
          <cell r="Z761" t="str">
            <v/>
          </cell>
        </row>
        <row r="762">
          <cell r="H762" t="str">
            <v/>
          </cell>
          <cell r="W762" t="str">
            <v/>
          </cell>
          <cell r="X762" t="str">
            <v/>
          </cell>
          <cell r="Y762" t="str">
            <v/>
          </cell>
          <cell r="Z762" t="str">
            <v/>
          </cell>
        </row>
        <row r="763">
          <cell r="H763" t="str">
            <v/>
          </cell>
          <cell r="W763" t="str">
            <v/>
          </cell>
          <cell r="X763" t="str">
            <v/>
          </cell>
          <cell r="Y763" t="str">
            <v/>
          </cell>
          <cell r="Z763" t="str">
            <v/>
          </cell>
        </row>
        <row r="764">
          <cell r="H764" t="str">
            <v/>
          </cell>
          <cell r="W764" t="str">
            <v/>
          </cell>
          <cell r="X764" t="str">
            <v/>
          </cell>
          <cell r="Y764" t="str">
            <v/>
          </cell>
          <cell r="Z764" t="str">
            <v/>
          </cell>
        </row>
        <row r="765">
          <cell r="H765" t="str">
            <v/>
          </cell>
          <cell r="W765" t="str">
            <v/>
          </cell>
          <cell r="X765" t="str">
            <v/>
          </cell>
          <cell r="Y765" t="str">
            <v/>
          </cell>
          <cell r="Z765" t="str">
            <v/>
          </cell>
        </row>
        <row r="766">
          <cell r="H766" t="str">
            <v/>
          </cell>
          <cell r="W766" t="str">
            <v/>
          </cell>
          <cell r="X766" t="str">
            <v/>
          </cell>
          <cell r="Y766" t="str">
            <v/>
          </cell>
          <cell r="Z766" t="str">
            <v/>
          </cell>
        </row>
        <row r="767">
          <cell r="H767" t="str">
            <v/>
          </cell>
          <cell r="W767" t="str">
            <v/>
          </cell>
          <cell r="X767" t="str">
            <v/>
          </cell>
          <cell r="Y767" t="str">
            <v/>
          </cell>
          <cell r="Z767" t="str">
            <v/>
          </cell>
        </row>
        <row r="768">
          <cell r="H768" t="str">
            <v/>
          </cell>
          <cell r="W768" t="str">
            <v/>
          </cell>
          <cell r="X768" t="str">
            <v/>
          </cell>
          <cell r="Y768" t="str">
            <v/>
          </cell>
          <cell r="Z768" t="str">
            <v/>
          </cell>
        </row>
        <row r="769">
          <cell r="W769">
            <v>160</v>
          </cell>
          <cell r="X769" t="str">
            <v>HP</v>
          </cell>
          <cell r="Y769">
            <v>188000</v>
          </cell>
          <cell r="Z769" t="str">
            <v>$</v>
          </cell>
        </row>
        <row r="771">
          <cell r="H771" t="str">
            <v>Rendimiento:</v>
          </cell>
          <cell r="N771">
            <v>1</v>
          </cell>
          <cell r="Q771" t="str">
            <v>Gl</v>
          </cell>
          <cell r="R771" t="str">
            <v>/ d</v>
          </cell>
        </row>
        <row r="773">
          <cell r="H773" t="str">
            <v>Amortización e intereses:</v>
          </cell>
        </row>
        <row r="774">
          <cell r="H774">
            <v>188000</v>
          </cell>
          <cell r="I774" t="str">
            <v>$</v>
          </cell>
          <cell r="J774" t="str">
            <v>x</v>
          </cell>
          <cell r="K774">
            <v>8</v>
          </cell>
          <cell r="L774" t="str">
            <v>h/d</v>
          </cell>
          <cell r="M774" t="str">
            <v>+</v>
          </cell>
          <cell r="N774">
            <v>188000</v>
          </cell>
          <cell r="O774" t="str">
            <v>$</v>
          </cell>
          <cell r="P774" t="str">
            <v>x</v>
          </cell>
          <cell r="Q774">
            <v>0.14000000000000001</v>
          </cell>
          <cell r="R774" t="str">
            <v>/ a</v>
          </cell>
          <cell r="S774" t="str">
            <v>x</v>
          </cell>
          <cell r="T774">
            <v>8</v>
          </cell>
          <cell r="U774" t="str">
            <v>h/d</v>
          </cell>
          <cell r="V774" t="str">
            <v>=</v>
          </cell>
          <cell r="W774">
            <v>203.04</v>
          </cell>
          <cell r="X774" t="str">
            <v>$/d</v>
          </cell>
        </row>
        <row r="775">
          <cell r="H775">
            <v>10000</v>
          </cell>
          <cell r="J775" t="str">
            <v>h</v>
          </cell>
          <cell r="N775">
            <v>2</v>
          </cell>
          <cell r="P775" t="str">
            <v>x</v>
          </cell>
          <cell r="Q775">
            <v>2000</v>
          </cell>
          <cell r="R775" t="str">
            <v>h / a</v>
          </cell>
        </row>
        <row r="777">
          <cell r="H777" t="str">
            <v>Reparaciones y Repuestos:</v>
          </cell>
        </row>
        <row r="778">
          <cell r="H778">
            <v>0.75</v>
          </cell>
          <cell r="I778" t="str">
            <v>de amortización</v>
          </cell>
          <cell r="W778">
            <v>112.8</v>
          </cell>
          <cell r="X778" t="str">
            <v>$/d</v>
          </cell>
        </row>
        <row r="780">
          <cell r="H780" t="str">
            <v>Combustibles:</v>
          </cell>
        </row>
        <row r="781">
          <cell r="H781" t="str">
            <v>Gas Oil</v>
          </cell>
        </row>
        <row r="782">
          <cell r="H782">
            <v>0.14499999999999999</v>
          </cell>
          <cell r="I782" t="str">
            <v>l/HP</v>
          </cell>
          <cell r="K782" t="str">
            <v>x</v>
          </cell>
          <cell r="L782">
            <v>160</v>
          </cell>
          <cell r="M782" t="str">
            <v>HP  x  8 h/d   x</v>
          </cell>
          <cell r="Q782">
            <v>2.7</v>
          </cell>
          <cell r="R782" t="str">
            <v>$ / l</v>
          </cell>
          <cell r="V782" t="str">
            <v>=</v>
          </cell>
          <cell r="W782">
            <v>501.12</v>
          </cell>
          <cell r="X782" t="str">
            <v>$/d</v>
          </cell>
        </row>
        <row r="784">
          <cell r="H784" t="str">
            <v>Lubricantes</v>
          </cell>
        </row>
        <row r="785">
          <cell r="C785">
            <v>1120</v>
          </cell>
          <cell r="H785">
            <v>0.3</v>
          </cell>
          <cell r="I785" t="str">
            <v>de combustibles</v>
          </cell>
          <cell r="W785">
            <v>150.34</v>
          </cell>
          <cell r="X785" t="str">
            <v>$/d</v>
          </cell>
          <cell r="AF785">
            <v>967.30000000000007</v>
          </cell>
        </row>
        <row r="787">
          <cell r="H787" t="str">
            <v>Mano de Obra</v>
          </cell>
        </row>
        <row r="788">
          <cell r="G788">
            <v>9050</v>
          </cell>
          <cell r="H788" t="str">
            <v>OFIC. ESPEC. ELECTROMEC.</v>
          </cell>
          <cell r="N788">
            <v>3</v>
          </cell>
          <cell r="O788" t="str">
            <v>x</v>
          </cell>
          <cell r="Q788">
            <v>297.2</v>
          </cell>
          <cell r="R788" t="str">
            <v>$/d</v>
          </cell>
          <cell r="S788" t="str">
            <v>=</v>
          </cell>
          <cell r="T788">
            <v>891.6</v>
          </cell>
          <cell r="V788" t="str">
            <v>$/d</v>
          </cell>
        </row>
        <row r="789">
          <cell r="G789">
            <v>9060</v>
          </cell>
          <cell r="H789" t="str">
            <v>OFIC. ELECTROMEC.</v>
          </cell>
          <cell r="N789">
            <v>3</v>
          </cell>
          <cell r="O789" t="str">
            <v>x</v>
          </cell>
          <cell r="Q789">
            <v>254.16</v>
          </cell>
          <cell r="R789" t="str">
            <v>$/d</v>
          </cell>
          <cell r="S789" t="str">
            <v>=</v>
          </cell>
          <cell r="T789">
            <v>762.48</v>
          </cell>
          <cell r="V789" t="str">
            <v>$/d</v>
          </cell>
        </row>
        <row r="790">
          <cell r="G790">
            <v>9070</v>
          </cell>
          <cell r="H790" t="str">
            <v>MEDIO OFIC. ELECTROMEC.</v>
          </cell>
          <cell r="N790">
            <v>5</v>
          </cell>
          <cell r="O790" t="str">
            <v>x</v>
          </cell>
          <cell r="Q790">
            <v>234.48</v>
          </cell>
          <cell r="R790" t="str">
            <v>$/d</v>
          </cell>
          <cell r="S790" t="str">
            <v>=</v>
          </cell>
          <cell r="T790">
            <v>1172.4000000000001</v>
          </cell>
          <cell r="V790" t="str">
            <v>$/d</v>
          </cell>
        </row>
        <row r="791">
          <cell r="G791">
            <v>9080</v>
          </cell>
          <cell r="H791" t="str">
            <v>AYUDANTE ELECTROMEC.</v>
          </cell>
          <cell r="N791">
            <v>5</v>
          </cell>
          <cell r="O791" t="str">
            <v>x</v>
          </cell>
          <cell r="Q791">
            <v>216.16</v>
          </cell>
          <cell r="R791" t="str">
            <v>$/d</v>
          </cell>
          <cell r="S791" t="str">
            <v>=</v>
          </cell>
          <cell r="T791">
            <v>1080.8</v>
          </cell>
          <cell r="V791" t="str">
            <v>$/d</v>
          </cell>
        </row>
        <row r="792">
          <cell r="T792">
            <v>3907.2799999999997</v>
          </cell>
          <cell r="V792" t="str">
            <v>$/d</v>
          </cell>
        </row>
        <row r="793">
          <cell r="B793">
            <v>1120</v>
          </cell>
          <cell r="H793" t="str">
            <v>Vigilancia</v>
          </cell>
          <cell r="N793">
            <v>0</v>
          </cell>
          <cell r="Q793">
            <v>0.1</v>
          </cell>
          <cell r="T793">
            <v>390.72800000000001</v>
          </cell>
          <cell r="V793" t="str">
            <v>$/d</v>
          </cell>
          <cell r="W793">
            <v>4298.0079999999998</v>
          </cell>
          <cell r="X793" t="str">
            <v>$/d</v>
          </cell>
          <cell r="AG793">
            <v>4298.0079999999998</v>
          </cell>
        </row>
        <row r="795">
          <cell r="N795" t="str">
            <v>Costo Diario</v>
          </cell>
          <cell r="W795">
            <v>5265.308</v>
          </cell>
          <cell r="X795" t="str">
            <v>$/d</v>
          </cell>
        </row>
        <row r="797">
          <cell r="H797" t="str">
            <v>Rendimiento</v>
          </cell>
          <cell r="N797">
            <v>1</v>
          </cell>
          <cell r="Q797" t="str">
            <v>Gl</v>
          </cell>
          <cell r="R797" t="str">
            <v>/ d</v>
          </cell>
        </row>
        <row r="799">
          <cell r="H799" t="str">
            <v>Costo por Unid.:</v>
          </cell>
          <cell r="N799">
            <v>5265.308</v>
          </cell>
          <cell r="P799" t="str">
            <v>$ / d</v>
          </cell>
          <cell r="V799" t="str">
            <v>=</v>
          </cell>
          <cell r="AB799">
            <v>5265.31</v>
          </cell>
          <cell r="AC799" t="str">
            <v>$/</v>
          </cell>
          <cell r="AD799" t="str">
            <v>Gl</v>
          </cell>
        </row>
        <row r="800">
          <cell r="N800">
            <v>1</v>
          </cell>
          <cell r="O800" t="str">
            <v>Gl</v>
          </cell>
          <cell r="Q800" t="str">
            <v>/ d</v>
          </cell>
        </row>
        <row r="801">
          <cell r="P801" t="str">
            <v/>
          </cell>
        </row>
        <row r="802">
          <cell r="H802" t="str">
            <v>2º - Materiales</v>
          </cell>
        </row>
        <row r="803">
          <cell r="G803">
            <v>4013</v>
          </cell>
          <cell r="H803" t="str">
            <v>Conexionado de potencia entre Tablero de Media Tensión y transformadores</v>
          </cell>
          <cell r="N803">
            <v>1</v>
          </cell>
          <cell r="O803" t="str">
            <v>gl</v>
          </cell>
          <cell r="P803" t="str">
            <v>/</v>
          </cell>
          <cell r="Q803">
            <v>0</v>
          </cell>
          <cell r="R803" t="str">
            <v>x</v>
          </cell>
          <cell r="S803">
            <v>43457</v>
          </cell>
          <cell r="V803" t="str">
            <v>$/</v>
          </cell>
          <cell r="W803" t="str">
            <v>gl</v>
          </cell>
          <cell r="X803" t="str">
            <v>=</v>
          </cell>
          <cell r="Y803">
            <v>43457</v>
          </cell>
          <cell r="Z803" t="str">
            <v>$/</v>
          </cell>
          <cell r="AA803">
            <v>0</v>
          </cell>
        </row>
        <row r="804">
          <cell r="H804" t="str">
            <v/>
          </cell>
          <cell r="O804" t="str">
            <v/>
          </cell>
          <cell r="P804" t="str">
            <v/>
          </cell>
          <cell r="Q804" t="str">
            <v/>
          </cell>
          <cell r="R804" t="str">
            <v/>
          </cell>
          <cell r="S804">
            <v>0</v>
          </cell>
          <cell r="V804" t="str">
            <v/>
          </cell>
          <cell r="W804" t="str">
            <v/>
          </cell>
          <cell r="X804" t="str">
            <v/>
          </cell>
          <cell r="Y804">
            <v>0</v>
          </cell>
          <cell r="Z804" t="str">
            <v/>
          </cell>
          <cell r="AA804" t="str">
            <v/>
          </cell>
        </row>
        <row r="805">
          <cell r="H805" t="str">
            <v/>
          </cell>
          <cell r="O805" t="str">
            <v/>
          </cell>
          <cell r="P805" t="str">
            <v/>
          </cell>
          <cell r="Q805" t="str">
            <v/>
          </cell>
          <cell r="R805" t="str">
            <v/>
          </cell>
          <cell r="S805">
            <v>0</v>
          </cell>
          <cell r="V805" t="str">
            <v/>
          </cell>
          <cell r="W805" t="str">
            <v/>
          </cell>
          <cell r="X805" t="str">
            <v/>
          </cell>
          <cell r="Y805">
            <v>0</v>
          </cell>
          <cell r="Z805" t="str">
            <v/>
          </cell>
          <cell r="AA805" t="str">
            <v/>
          </cell>
        </row>
        <row r="806">
          <cell r="H806" t="str">
            <v/>
          </cell>
          <cell r="O806" t="str">
            <v/>
          </cell>
          <cell r="P806" t="str">
            <v/>
          </cell>
          <cell r="Q806" t="str">
            <v/>
          </cell>
          <cell r="R806" t="str">
            <v/>
          </cell>
          <cell r="S806">
            <v>0</v>
          </cell>
          <cell r="V806" t="str">
            <v/>
          </cell>
          <cell r="W806" t="str">
            <v/>
          </cell>
          <cell r="X806" t="str">
            <v/>
          </cell>
          <cell r="Y806">
            <v>0</v>
          </cell>
          <cell r="Z806" t="str">
            <v/>
          </cell>
          <cell r="AA806" t="str">
            <v/>
          </cell>
        </row>
        <row r="807">
          <cell r="H807" t="str">
            <v/>
          </cell>
          <cell r="O807" t="str">
            <v/>
          </cell>
          <cell r="Q807" t="str">
            <v/>
          </cell>
          <cell r="R807" t="str">
            <v/>
          </cell>
          <cell r="S807">
            <v>0</v>
          </cell>
          <cell r="W807" t="str">
            <v/>
          </cell>
          <cell r="Y807">
            <v>0</v>
          </cell>
          <cell r="Z807" t="str">
            <v/>
          </cell>
          <cell r="AA807" t="str">
            <v/>
          </cell>
        </row>
        <row r="808">
          <cell r="H808" t="str">
            <v/>
          </cell>
          <cell r="O808" t="str">
            <v/>
          </cell>
          <cell r="Q808" t="str">
            <v/>
          </cell>
          <cell r="R808" t="str">
            <v/>
          </cell>
          <cell r="S808">
            <v>0</v>
          </cell>
          <cell r="W808" t="str">
            <v/>
          </cell>
          <cell r="Y808">
            <v>0</v>
          </cell>
          <cell r="Z808" t="str">
            <v/>
          </cell>
          <cell r="AA808" t="str">
            <v/>
          </cell>
        </row>
        <row r="809">
          <cell r="H809" t="str">
            <v/>
          </cell>
          <cell r="O809" t="str">
            <v/>
          </cell>
          <cell r="Q809" t="str">
            <v/>
          </cell>
          <cell r="R809" t="str">
            <v/>
          </cell>
          <cell r="S809">
            <v>0</v>
          </cell>
          <cell r="W809" t="str">
            <v/>
          </cell>
          <cell r="Y809">
            <v>0</v>
          </cell>
          <cell r="Z809" t="str">
            <v/>
          </cell>
          <cell r="AA809" t="str">
            <v/>
          </cell>
        </row>
        <row r="810">
          <cell r="H810" t="str">
            <v/>
          </cell>
          <cell r="O810" t="str">
            <v/>
          </cell>
          <cell r="Q810" t="str">
            <v/>
          </cell>
          <cell r="R810" t="str">
            <v/>
          </cell>
          <cell r="S810">
            <v>0</v>
          </cell>
          <cell r="W810" t="str">
            <v/>
          </cell>
          <cell r="Y810">
            <v>0</v>
          </cell>
          <cell r="Z810" t="str">
            <v/>
          </cell>
          <cell r="AA810" t="str">
            <v/>
          </cell>
        </row>
        <row r="811">
          <cell r="H811" t="str">
            <v>Subtotal Materiales</v>
          </cell>
          <cell r="O811" t="str">
            <v/>
          </cell>
          <cell r="Y811">
            <v>43457</v>
          </cell>
          <cell r="Z811" t="str">
            <v>$/</v>
          </cell>
          <cell r="AA811" t="str">
            <v>Gl</v>
          </cell>
          <cell r="AH811">
            <v>0</v>
          </cell>
        </row>
        <row r="812">
          <cell r="A812">
            <v>1120</v>
          </cell>
          <cell r="H812" t="str">
            <v>Desperdicio</v>
          </cell>
          <cell r="X812" t="str">
            <v>=</v>
          </cell>
          <cell r="Y812">
            <v>0</v>
          </cell>
          <cell r="Z812" t="str">
            <v/>
          </cell>
          <cell r="AA812" t="str">
            <v/>
          </cell>
          <cell r="AB812">
            <v>43457</v>
          </cell>
          <cell r="AC812" t="str">
            <v>$/</v>
          </cell>
          <cell r="AD812" t="str">
            <v>Gl</v>
          </cell>
          <cell r="AH812">
            <v>43457</v>
          </cell>
        </row>
        <row r="814">
          <cell r="F814">
            <v>1120</v>
          </cell>
          <cell r="H814" t="str">
            <v>COSTO DEL ITEM</v>
          </cell>
          <cell r="AB814">
            <v>48722.31</v>
          </cell>
          <cell r="AC814" t="str">
            <v>$/</v>
          </cell>
          <cell r="AD814" t="str">
            <v>Gl</v>
          </cell>
          <cell r="AI814">
            <v>48722.31</v>
          </cell>
          <cell r="AJ814">
            <v>48722.307999999997</v>
          </cell>
        </row>
        <row r="816">
          <cell r="H816" t="str">
            <v>Gastos Generales y Otros Gastos</v>
          </cell>
        </row>
        <row r="817">
          <cell r="H817" t="str">
            <v>Indirectos</v>
          </cell>
          <cell r="Y817">
            <v>0.10199999999999999</v>
          </cell>
          <cell r="AB817">
            <v>4969.68</v>
          </cell>
          <cell r="AC817" t="str">
            <v>$/</v>
          </cell>
          <cell r="AD817" t="str">
            <v>Gl</v>
          </cell>
        </row>
        <row r="818">
          <cell r="H818" t="str">
            <v>Beneficios</v>
          </cell>
          <cell r="Y818">
            <v>0.08</v>
          </cell>
          <cell r="AB818">
            <v>3897.78</v>
          </cell>
          <cell r="AC818" t="str">
            <v>$/</v>
          </cell>
          <cell r="AD818" t="str">
            <v>Gl</v>
          </cell>
        </row>
        <row r="819">
          <cell r="AB819">
            <v>57589.77</v>
          </cell>
          <cell r="AC819" t="str">
            <v>$/</v>
          </cell>
          <cell r="AD819" t="str">
            <v>Gl</v>
          </cell>
        </row>
        <row r="820">
          <cell r="H820" t="str">
            <v>Gastos Financieros</v>
          </cell>
          <cell r="Y820">
            <v>0.01</v>
          </cell>
          <cell r="AB820">
            <v>575.9</v>
          </cell>
          <cell r="AC820" t="str">
            <v>$/</v>
          </cell>
          <cell r="AD820" t="str">
            <v>Gl</v>
          </cell>
        </row>
        <row r="821">
          <cell r="AB821">
            <v>58165.67</v>
          </cell>
          <cell r="AC821" t="str">
            <v>$/</v>
          </cell>
          <cell r="AD821" t="str">
            <v>Gl</v>
          </cell>
        </row>
        <row r="822">
          <cell r="H822" t="str">
            <v>I.V.A.</v>
          </cell>
          <cell r="Y822">
            <v>0.21</v>
          </cell>
          <cell r="AB822">
            <v>12214.79</v>
          </cell>
          <cell r="AC822" t="str">
            <v>$/</v>
          </cell>
          <cell r="AD822" t="str">
            <v>Gl</v>
          </cell>
        </row>
        <row r="823">
          <cell r="E823">
            <v>1120</v>
          </cell>
          <cell r="Y823" t="str">
            <v>ADOPTADO</v>
          </cell>
          <cell r="AB823">
            <v>70380.459999999992</v>
          </cell>
          <cell r="AC823" t="str">
            <v>$/</v>
          </cell>
          <cell r="AD823" t="str">
            <v>Gl</v>
          </cell>
        </row>
        <row r="824">
          <cell r="G824">
            <v>1130</v>
          </cell>
          <cell r="H824" t="str">
            <v>Item:</v>
          </cell>
          <cell r="I824" t="str">
            <v>2.1.11</v>
          </cell>
          <cell r="U824" t="str">
            <v>Unidad:</v>
          </cell>
          <cell r="W824" t="str">
            <v>Gl</v>
          </cell>
          <cell r="Y824">
            <v>1</v>
          </cell>
          <cell r="AE824">
            <v>1</v>
          </cell>
        </row>
        <row r="825">
          <cell r="H825" t="str">
            <v>Descripción:</v>
          </cell>
          <cell r="I825" t="str">
            <v>Conexionado de potencia entre Transformadores y Tablero General de Control de Bombas</v>
          </cell>
        </row>
        <row r="827">
          <cell r="H827" t="str">
            <v>1º - Equipo</v>
          </cell>
        </row>
        <row r="828">
          <cell r="G828">
            <v>5201</v>
          </cell>
          <cell r="H828" t="str">
            <v>Camión con hidrogrúa</v>
          </cell>
          <cell r="T828">
            <v>2</v>
          </cell>
          <cell r="W828">
            <v>160</v>
          </cell>
          <cell r="X828" t="str">
            <v>HP</v>
          </cell>
          <cell r="Y828">
            <v>188000</v>
          </cell>
          <cell r="Z828" t="str">
            <v>$</v>
          </cell>
        </row>
        <row r="829">
          <cell r="H829" t="str">
            <v/>
          </cell>
          <cell r="W829" t="str">
            <v/>
          </cell>
          <cell r="X829" t="str">
            <v/>
          </cell>
          <cell r="Y829" t="str">
            <v/>
          </cell>
          <cell r="Z829" t="str">
            <v/>
          </cell>
        </row>
        <row r="830">
          <cell r="H830" t="str">
            <v/>
          </cell>
          <cell r="W830" t="str">
            <v/>
          </cell>
          <cell r="X830" t="str">
            <v/>
          </cell>
          <cell r="Y830" t="str">
            <v/>
          </cell>
          <cell r="Z830" t="str">
            <v/>
          </cell>
        </row>
        <row r="831">
          <cell r="H831" t="str">
            <v/>
          </cell>
          <cell r="W831" t="str">
            <v/>
          </cell>
          <cell r="X831" t="str">
            <v/>
          </cell>
          <cell r="Y831" t="str">
            <v/>
          </cell>
          <cell r="Z831" t="str">
            <v/>
          </cell>
        </row>
        <row r="832">
          <cell r="H832" t="str">
            <v/>
          </cell>
          <cell r="W832" t="str">
            <v/>
          </cell>
          <cell r="X832" t="str">
            <v/>
          </cell>
          <cell r="Y832" t="str">
            <v/>
          </cell>
          <cell r="Z832" t="str">
            <v/>
          </cell>
        </row>
        <row r="833">
          <cell r="H833" t="str">
            <v/>
          </cell>
          <cell r="W833" t="str">
            <v/>
          </cell>
          <cell r="X833" t="str">
            <v/>
          </cell>
          <cell r="Y833" t="str">
            <v/>
          </cell>
          <cell r="Z833" t="str">
            <v/>
          </cell>
        </row>
        <row r="834">
          <cell r="H834" t="str">
            <v/>
          </cell>
          <cell r="W834" t="str">
            <v/>
          </cell>
          <cell r="X834" t="str">
            <v/>
          </cell>
          <cell r="Y834" t="str">
            <v/>
          </cell>
          <cell r="Z834" t="str">
            <v/>
          </cell>
        </row>
        <row r="835">
          <cell r="H835" t="str">
            <v/>
          </cell>
          <cell r="W835" t="str">
            <v/>
          </cell>
          <cell r="X835" t="str">
            <v/>
          </cell>
          <cell r="Y835" t="str">
            <v/>
          </cell>
          <cell r="Z835" t="str">
            <v/>
          </cell>
        </row>
        <row r="836">
          <cell r="H836" t="str">
            <v/>
          </cell>
          <cell r="W836" t="str">
            <v/>
          </cell>
          <cell r="X836" t="str">
            <v/>
          </cell>
          <cell r="Y836" t="str">
            <v/>
          </cell>
          <cell r="Z836" t="str">
            <v/>
          </cell>
        </row>
        <row r="837">
          <cell r="W837">
            <v>320</v>
          </cell>
          <cell r="X837" t="str">
            <v>HP</v>
          </cell>
          <cell r="Y837">
            <v>376000</v>
          </cell>
          <cell r="Z837" t="str">
            <v>$</v>
          </cell>
        </row>
        <row r="839">
          <cell r="H839" t="str">
            <v>Rendimiento:</v>
          </cell>
          <cell r="N839">
            <v>1</v>
          </cell>
          <cell r="Q839" t="str">
            <v>Gl</v>
          </cell>
          <cell r="R839" t="str">
            <v>/ d</v>
          </cell>
        </row>
        <row r="841">
          <cell r="H841" t="str">
            <v>Amortización e intereses:</v>
          </cell>
        </row>
        <row r="842">
          <cell r="H842">
            <v>376000</v>
          </cell>
          <cell r="I842" t="str">
            <v>$</v>
          </cell>
          <cell r="J842" t="str">
            <v>x</v>
          </cell>
          <cell r="K842">
            <v>8</v>
          </cell>
          <cell r="L842" t="str">
            <v>h/d</v>
          </cell>
          <cell r="M842" t="str">
            <v>+</v>
          </cell>
          <cell r="N842">
            <v>376000</v>
          </cell>
          <cell r="O842" t="str">
            <v>$</v>
          </cell>
          <cell r="P842" t="str">
            <v>x</v>
          </cell>
          <cell r="Q842">
            <v>0.14000000000000001</v>
          </cell>
          <cell r="R842" t="str">
            <v>/ a</v>
          </cell>
          <cell r="S842" t="str">
            <v>x</v>
          </cell>
          <cell r="T842">
            <v>8</v>
          </cell>
          <cell r="U842" t="str">
            <v>h/d</v>
          </cell>
          <cell r="V842" t="str">
            <v>=</v>
          </cell>
          <cell r="W842">
            <v>406.08</v>
          </cell>
          <cell r="X842" t="str">
            <v>$/d</v>
          </cell>
        </row>
        <row r="843">
          <cell r="H843">
            <v>10000</v>
          </cell>
          <cell r="J843" t="str">
            <v>h</v>
          </cell>
          <cell r="N843">
            <v>2</v>
          </cell>
          <cell r="P843" t="str">
            <v>x</v>
          </cell>
          <cell r="Q843">
            <v>2000</v>
          </cell>
          <cell r="R843" t="str">
            <v>h / a</v>
          </cell>
        </row>
        <row r="845">
          <cell r="H845" t="str">
            <v>Reparaciones y Repuestos:</v>
          </cell>
        </row>
        <row r="846">
          <cell r="H846">
            <v>0.75</v>
          </cell>
          <cell r="I846" t="str">
            <v>de amortización</v>
          </cell>
          <cell r="W846">
            <v>225.6</v>
          </cell>
          <cell r="X846" t="str">
            <v>$/d</v>
          </cell>
        </row>
        <row r="848">
          <cell r="H848" t="str">
            <v>Combustibles:</v>
          </cell>
        </row>
        <row r="849">
          <cell r="H849" t="str">
            <v>Gas Oil</v>
          </cell>
        </row>
        <row r="850">
          <cell r="H850">
            <v>0.14499999999999999</v>
          </cell>
          <cell r="I850" t="str">
            <v>l/HP</v>
          </cell>
          <cell r="K850" t="str">
            <v>x</v>
          </cell>
          <cell r="L850">
            <v>320</v>
          </cell>
          <cell r="M850" t="str">
            <v>HP  x  8 h/d   x</v>
          </cell>
          <cell r="Q850">
            <v>2.7</v>
          </cell>
          <cell r="R850" t="str">
            <v>$ / l</v>
          </cell>
          <cell r="V850" t="str">
            <v>=</v>
          </cell>
          <cell r="W850">
            <v>1002.24</v>
          </cell>
          <cell r="X850" t="str">
            <v>$/d</v>
          </cell>
        </row>
        <row r="852">
          <cell r="H852" t="str">
            <v>Lubricantes</v>
          </cell>
        </row>
        <row r="853">
          <cell r="C853">
            <v>1130</v>
          </cell>
          <cell r="H853">
            <v>0.3</v>
          </cell>
          <cell r="I853" t="str">
            <v>de combustibles</v>
          </cell>
          <cell r="W853">
            <v>300.67</v>
          </cell>
          <cell r="X853" t="str">
            <v>$/d</v>
          </cell>
          <cell r="AF853">
            <v>1934.5900000000001</v>
          </cell>
        </row>
        <row r="855">
          <cell r="H855" t="str">
            <v>Mano de Obra</v>
          </cell>
        </row>
        <row r="856">
          <cell r="G856">
            <v>9050</v>
          </cell>
          <cell r="H856" t="str">
            <v>OFIC. ESPEC. ELECTROMEC.</v>
          </cell>
          <cell r="N856">
            <v>12</v>
          </cell>
          <cell r="O856" t="str">
            <v>x</v>
          </cell>
          <cell r="Q856">
            <v>297.2</v>
          </cell>
          <cell r="R856" t="str">
            <v>$/d</v>
          </cell>
          <cell r="S856" t="str">
            <v>=</v>
          </cell>
          <cell r="T856">
            <v>3566.4</v>
          </cell>
          <cell r="V856" t="str">
            <v>$/d</v>
          </cell>
        </row>
        <row r="857">
          <cell r="G857">
            <v>9060</v>
          </cell>
          <cell r="H857" t="str">
            <v>OFIC. ELECTROMEC.</v>
          </cell>
          <cell r="N857">
            <v>12</v>
          </cell>
          <cell r="O857" t="str">
            <v>x</v>
          </cell>
          <cell r="Q857">
            <v>254.16</v>
          </cell>
          <cell r="R857" t="str">
            <v>$/d</v>
          </cell>
          <cell r="S857" t="str">
            <v>=</v>
          </cell>
          <cell r="T857">
            <v>3049.92</v>
          </cell>
          <cell r="V857" t="str">
            <v>$/d</v>
          </cell>
        </row>
        <row r="858">
          <cell r="G858">
            <v>9070</v>
          </cell>
          <cell r="H858" t="str">
            <v>MEDIO OFIC. ELECTROMEC.</v>
          </cell>
          <cell r="N858">
            <v>14</v>
          </cell>
          <cell r="O858" t="str">
            <v>x</v>
          </cell>
          <cell r="Q858">
            <v>234.48</v>
          </cell>
          <cell r="R858" t="str">
            <v>$/d</v>
          </cell>
          <cell r="S858" t="str">
            <v>=</v>
          </cell>
          <cell r="T858">
            <v>3282.72</v>
          </cell>
          <cell r="V858" t="str">
            <v>$/d</v>
          </cell>
        </row>
        <row r="859">
          <cell r="G859">
            <v>9080</v>
          </cell>
          <cell r="H859" t="str">
            <v>AYUDANTE ELECTROMEC.</v>
          </cell>
          <cell r="N859">
            <v>16</v>
          </cell>
          <cell r="O859" t="str">
            <v>x</v>
          </cell>
          <cell r="Q859">
            <v>216.16</v>
          </cell>
          <cell r="R859" t="str">
            <v>$/d</v>
          </cell>
          <cell r="S859" t="str">
            <v>=</v>
          </cell>
          <cell r="T859">
            <v>3458.56</v>
          </cell>
          <cell r="V859" t="str">
            <v>$/d</v>
          </cell>
        </row>
        <row r="860">
          <cell r="T860">
            <v>13357.599999999999</v>
          </cell>
          <cell r="V860" t="str">
            <v>$/d</v>
          </cell>
        </row>
        <row r="861">
          <cell r="B861">
            <v>1130</v>
          </cell>
          <cell r="H861" t="str">
            <v>Vigilancia</v>
          </cell>
          <cell r="N861">
            <v>0</v>
          </cell>
          <cell r="Q861">
            <v>0.1</v>
          </cell>
          <cell r="T861">
            <v>1335.76</v>
          </cell>
          <cell r="V861" t="str">
            <v>$/d</v>
          </cell>
          <cell r="W861">
            <v>14693.359999999999</v>
          </cell>
          <cell r="X861" t="str">
            <v>$/d</v>
          </cell>
          <cell r="AG861">
            <v>14693.359999999999</v>
          </cell>
        </row>
        <row r="863">
          <cell r="N863" t="str">
            <v>Costo Diario</v>
          </cell>
          <cell r="W863">
            <v>16627.949999999997</v>
          </cell>
          <cell r="X863" t="str">
            <v>$/d</v>
          </cell>
        </row>
        <row r="865">
          <cell r="H865" t="str">
            <v>Rendimiento</v>
          </cell>
          <cell r="N865">
            <v>1</v>
          </cell>
          <cell r="Q865" t="str">
            <v>Gl</v>
          </cell>
          <cell r="R865" t="str">
            <v>/ d</v>
          </cell>
        </row>
        <row r="867">
          <cell r="H867" t="str">
            <v>Costo por Unid.:</v>
          </cell>
          <cell r="N867">
            <v>16627.949999999997</v>
          </cell>
          <cell r="P867" t="str">
            <v>$ / d</v>
          </cell>
          <cell r="V867" t="str">
            <v>=</v>
          </cell>
          <cell r="AB867">
            <v>16627.95</v>
          </cell>
          <cell r="AC867" t="str">
            <v>$/</v>
          </cell>
          <cell r="AD867" t="str">
            <v>Gl</v>
          </cell>
        </row>
        <row r="868">
          <cell r="N868">
            <v>1</v>
          </cell>
          <cell r="O868" t="str">
            <v>Gl</v>
          </cell>
          <cell r="Q868" t="str">
            <v>/ d</v>
          </cell>
        </row>
        <row r="869">
          <cell r="P869" t="str">
            <v/>
          </cell>
        </row>
        <row r="870">
          <cell r="H870" t="str">
            <v>2º - Materiales</v>
          </cell>
        </row>
        <row r="871">
          <cell r="G871">
            <v>4014</v>
          </cell>
          <cell r="H871" t="str">
            <v>Conexionado de potencia entre Transformadores y Tablero General de Control de Bombas</v>
          </cell>
          <cell r="N871">
            <v>1</v>
          </cell>
          <cell r="O871" t="str">
            <v>gl</v>
          </cell>
          <cell r="P871" t="str">
            <v>/</v>
          </cell>
          <cell r="Q871">
            <v>0</v>
          </cell>
          <cell r="R871" t="str">
            <v>x</v>
          </cell>
          <cell r="S871">
            <v>136579</v>
          </cell>
          <cell r="V871" t="str">
            <v>$/</v>
          </cell>
          <cell r="W871" t="str">
            <v>gl</v>
          </cell>
          <cell r="X871" t="str">
            <v>=</v>
          </cell>
          <cell r="Y871">
            <v>136579</v>
          </cell>
          <cell r="Z871" t="str">
            <v>$/</v>
          </cell>
          <cell r="AA871">
            <v>0</v>
          </cell>
        </row>
        <row r="872">
          <cell r="H872" t="str">
            <v/>
          </cell>
          <cell r="O872" t="str">
            <v/>
          </cell>
          <cell r="P872" t="str">
            <v/>
          </cell>
          <cell r="Q872" t="str">
            <v/>
          </cell>
          <cell r="R872" t="str">
            <v/>
          </cell>
          <cell r="S872">
            <v>0</v>
          </cell>
          <cell r="V872" t="str">
            <v/>
          </cell>
          <cell r="W872" t="str">
            <v/>
          </cell>
          <cell r="X872" t="str">
            <v/>
          </cell>
          <cell r="Y872">
            <v>0</v>
          </cell>
          <cell r="Z872" t="str">
            <v/>
          </cell>
          <cell r="AA872" t="str">
            <v/>
          </cell>
        </row>
        <row r="873">
          <cell r="H873" t="str">
            <v/>
          </cell>
          <cell r="O873" t="str">
            <v/>
          </cell>
          <cell r="P873" t="str">
            <v/>
          </cell>
          <cell r="Q873" t="str">
            <v/>
          </cell>
          <cell r="R873" t="str">
            <v/>
          </cell>
          <cell r="S873">
            <v>0</v>
          </cell>
          <cell r="V873" t="str">
            <v/>
          </cell>
          <cell r="W873" t="str">
            <v/>
          </cell>
          <cell r="X873" t="str">
            <v/>
          </cell>
          <cell r="Y873">
            <v>0</v>
          </cell>
          <cell r="Z873" t="str">
            <v/>
          </cell>
          <cell r="AA873" t="str">
            <v/>
          </cell>
        </row>
        <row r="874">
          <cell r="H874" t="str">
            <v/>
          </cell>
          <cell r="O874" t="str">
            <v/>
          </cell>
          <cell r="P874" t="str">
            <v/>
          </cell>
          <cell r="Q874" t="str">
            <v/>
          </cell>
          <cell r="R874" t="str">
            <v/>
          </cell>
          <cell r="S874">
            <v>0</v>
          </cell>
          <cell r="V874" t="str">
            <v/>
          </cell>
          <cell r="W874" t="str">
            <v/>
          </cell>
          <cell r="X874" t="str">
            <v/>
          </cell>
          <cell r="Y874">
            <v>0</v>
          </cell>
          <cell r="Z874" t="str">
            <v/>
          </cell>
          <cell r="AA874" t="str">
            <v/>
          </cell>
        </row>
        <row r="875">
          <cell r="H875" t="str">
            <v/>
          </cell>
          <cell r="O875" t="str">
            <v/>
          </cell>
          <cell r="Q875" t="str">
            <v/>
          </cell>
          <cell r="R875" t="str">
            <v/>
          </cell>
          <cell r="S875">
            <v>0</v>
          </cell>
          <cell r="W875" t="str">
            <v/>
          </cell>
          <cell r="Y875">
            <v>0</v>
          </cell>
          <cell r="Z875" t="str">
            <v/>
          </cell>
          <cell r="AA875" t="str">
            <v/>
          </cell>
        </row>
        <row r="876">
          <cell r="H876" t="str">
            <v/>
          </cell>
          <cell r="O876" t="str">
            <v/>
          </cell>
          <cell r="Q876" t="str">
            <v/>
          </cell>
          <cell r="R876" t="str">
            <v/>
          </cell>
          <cell r="S876">
            <v>0</v>
          </cell>
          <cell r="W876" t="str">
            <v/>
          </cell>
          <cell r="Y876">
            <v>0</v>
          </cell>
          <cell r="Z876" t="str">
            <v/>
          </cell>
          <cell r="AA876" t="str">
            <v/>
          </cell>
        </row>
        <row r="877">
          <cell r="H877" t="str">
            <v/>
          </cell>
          <cell r="O877" t="str">
            <v/>
          </cell>
          <cell r="Q877" t="str">
            <v/>
          </cell>
          <cell r="R877" t="str">
            <v/>
          </cell>
          <cell r="S877">
            <v>0</v>
          </cell>
          <cell r="W877" t="str">
            <v/>
          </cell>
          <cell r="Y877">
            <v>0</v>
          </cell>
          <cell r="Z877" t="str">
            <v/>
          </cell>
          <cell r="AA877" t="str">
            <v/>
          </cell>
        </row>
        <row r="878">
          <cell r="H878" t="str">
            <v/>
          </cell>
          <cell r="O878" t="str">
            <v/>
          </cell>
          <cell r="Q878" t="str">
            <v/>
          </cell>
          <cell r="R878" t="str">
            <v/>
          </cell>
          <cell r="S878">
            <v>0</v>
          </cell>
          <cell r="W878" t="str">
            <v/>
          </cell>
          <cell r="Y878">
            <v>0</v>
          </cell>
          <cell r="Z878" t="str">
            <v/>
          </cell>
          <cell r="AA878" t="str">
            <v/>
          </cell>
        </row>
        <row r="879">
          <cell r="H879" t="str">
            <v>Subtotal Materiales</v>
          </cell>
          <cell r="O879" t="str">
            <v/>
          </cell>
          <cell r="Y879">
            <v>136579</v>
          </cell>
          <cell r="Z879" t="str">
            <v>$/</v>
          </cell>
          <cell r="AA879" t="str">
            <v>Gl</v>
          </cell>
          <cell r="AH879">
            <v>0</v>
          </cell>
        </row>
        <row r="880">
          <cell r="A880">
            <v>1130</v>
          </cell>
          <cell r="H880" t="str">
            <v>Desperdicio</v>
          </cell>
          <cell r="X880" t="str">
            <v>=</v>
          </cell>
          <cell r="Y880">
            <v>0</v>
          </cell>
          <cell r="Z880" t="str">
            <v/>
          </cell>
          <cell r="AA880" t="str">
            <v/>
          </cell>
          <cell r="AB880">
            <v>136579</v>
          </cell>
          <cell r="AC880" t="str">
            <v>$/</v>
          </cell>
          <cell r="AD880" t="str">
            <v>Gl</v>
          </cell>
          <cell r="AH880">
            <v>136579</v>
          </cell>
        </row>
        <row r="882">
          <cell r="F882">
            <v>1130</v>
          </cell>
          <cell r="H882" t="str">
            <v>COSTO DEL ITEM</v>
          </cell>
          <cell r="AB882">
            <v>153206.95000000001</v>
          </cell>
          <cell r="AC882" t="str">
            <v>$/</v>
          </cell>
          <cell r="AD882" t="str">
            <v>Gl</v>
          </cell>
          <cell r="AI882">
            <v>153206.95000000001</v>
          </cell>
          <cell r="AJ882">
            <v>153206.95000000001</v>
          </cell>
        </row>
        <row r="884">
          <cell r="H884" t="str">
            <v>Gastos Generales y Otros Gastos</v>
          </cell>
        </row>
        <row r="885">
          <cell r="H885" t="str">
            <v>Indirectos</v>
          </cell>
          <cell r="Y885">
            <v>0.10199999999999999</v>
          </cell>
          <cell r="AB885">
            <v>15627.11</v>
          </cell>
          <cell r="AC885" t="str">
            <v>$/</v>
          </cell>
          <cell r="AD885" t="str">
            <v>Gl</v>
          </cell>
        </row>
        <row r="886">
          <cell r="H886" t="str">
            <v>Beneficios</v>
          </cell>
          <cell r="Y886">
            <v>0.08</v>
          </cell>
          <cell r="AB886">
            <v>12256.56</v>
          </cell>
          <cell r="AC886" t="str">
            <v>$/</v>
          </cell>
          <cell r="AD886" t="str">
            <v>Gl</v>
          </cell>
        </row>
        <row r="887">
          <cell r="AB887">
            <v>181090.62</v>
          </cell>
          <cell r="AC887" t="str">
            <v>$/</v>
          </cell>
          <cell r="AD887" t="str">
            <v>Gl</v>
          </cell>
        </row>
        <row r="888">
          <cell r="H888" t="str">
            <v>Gastos Financieros</v>
          </cell>
          <cell r="Y888">
            <v>0.01</v>
          </cell>
          <cell r="AB888">
            <v>1810.91</v>
          </cell>
          <cell r="AC888" t="str">
            <v>$/</v>
          </cell>
          <cell r="AD888" t="str">
            <v>Gl</v>
          </cell>
        </row>
        <row r="889">
          <cell r="AB889">
            <v>182901.53</v>
          </cell>
          <cell r="AC889" t="str">
            <v>$/</v>
          </cell>
          <cell r="AD889" t="str">
            <v>Gl</v>
          </cell>
        </row>
        <row r="890">
          <cell r="H890" t="str">
            <v>I.V.A.</v>
          </cell>
          <cell r="Y890">
            <v>0.21</v>
          </cell>
          <cell r="AB890">
            <v>38409.32</v>
          </cell>
          <cell r="AC890" t="str">
            <v>$/</v>
          </cell>
          <cell r="AD890" t="str">
            <v>Gl</v>
          </cell>
        </row>
        <row r="891">
          <cell r="E891">
            <v>1130</v>
          </cell>
          <cell r="Y891" t="str">
            <v>ADOPTADO</v>
          </cell>
          <cell r="AB891">
            <v>221310.85</v>
          </cell>
          <cell r="AC891" t="str">
            <v>$/</v>
          </cell>
          <cell r="AD891" t="str">
            <v>Gl</v>
          </cell>
        </row>
        <row r="892">
          <cell r="G892">
            <v>1140</v>
          </cell>
          <cell r="H892" t="str">
            <v>Item:</v>
          </cell>
          <cell r="I892" t="str">
            <v>2.1.12</v>
          </cell>
          <cell r="U892" t="str">
            <v>Unidad:</v>
          </cell>
          <cell r="W892" t="str">
            <v>Gl</v>
          </cell>
          <cell r="Y892">
            <v>1</v>
          </cell>
          <cell r="AE892">
            <v>1</v>
          </cell>
        </row>
        <row r="893">
          <cell r="H893" t="str">
            <v>Descripción:</v>
          </cell>
          <cell r="I893" t="str">
            <v>Conexionado de potencia entre Tablero General de Control de Bombas y cada una de las bombas del sistema</v>
          </cell>
        </row>
        <row r="895">
          <cell r="H895" t="str">
            <v>1º - Equipo</v>
          </cell>
        </row>
        <row r="896">
          <cell r="G896">
            <v>5201</v>
          </cell>
          <cell r="H896" t="str">
            <v>Camión con hidrogrúa</v>
          </cell>
          <cell r="T896">
            <v>1</v>
          </cell>
          <cell r="W896">
            <v>160</v>
          </cell>
          <cell r="X896" t="str">
            <v>HP</v>
          </cell>
          <cell r="Y896">
            <v>188000</v>
          </cell>
          <cell r="Z896" t="str">
            <v>$</v>
          </cell>
        </row>
        <row r="897">
          <cell r="H897" t="str">
            <v/>
          </cell>
          <cell r="W897" t="str">
            <v/>
          </cell>
          <cell r="X897" t="str">
            <v/>
          </cell>
          <cell r="Y897" t="str">
            <v/>
          </cell>
          <cell r="Z897" t="str">
            <v/>
          </cell>
        </row>
        <row r="898">
          <cell r="H898" t="str">
            <v/>
          </cell>
          <cell r="W898" t="str">
            <v/>
          </cell>
          <cell r="X898" t="str">
            <v/>
          </cell>
          <cell r="Y898" t="str">
            <v/>
          </cell>
          <cell r="Z898" t="str">
            <v/>
          </cell>
        </row>
        <row r="899">
          <cell r="H899" t="str">
            <v/>
          </cell>
          <cell r="W899" t="str">
            <v/>
          </cell>
          <cell r="X899" t="str">
            <v/>
          </cell>
          <cell r="Y899" t="str">
            <v/>
          </cell>
          <cell r="Z899" t="str">
            <v/>
          </cell>
        </row>
        <row r="900">
          <cell r="H900" t="str">
            <v/>
          </cell>
          <cell r="W900" t="str">
            <v/>
          </cell>
          <cell r="X900" t="str">
            <v/>
          </cell>
          <cell r="Y900" t="str">
            <v/>
          </cell>
          <cell r="Z900" t="str">
            <v/>
          </cell>
        </row>
        <row r="901">
          <cell r="H901" t="str">
            <v/>
          </cell>
          <cell r="W901" t="str">
            <v/>
          </cell>
          <cell r="X901" t="str">
            <v/>
          </cell>
          <cell r="Y901" t="str">
            <v/>
          </cell>
          <cell r="Z901" t="str">
            <v/>
          </cell>
        </row>
        <row r="902">
          <cell r="H902" t="str">
            <v/>
          </cell>
          <cell r="W902" t="str">
            <v/>
          </cell>
          <cell r="X902" t="str">
            <v/>
          </cell>
          <cell r="Y902" t="str">
            <v/>
          </cell>
          <cell r="Z902" t="str">
            <v/>
          </cell>
        </row>
        <row r="903">
          <cell r="H903" t="str">
            <v/>
          </cell>
          <cell r="W903" t="str">
            <v/>
          </cell>
          <cell r="X903" t="str">
            <v/>
          </cell>
          <cell r="Y903" t="str">
            <v/>
          </cell>
          <cell r="Z903" t="str">
            <v/>
          </cell>
        </row>
        <row r="904">
          <cell r="H904" t="str">
            <v/>
          </cell>
          <cell r="W904" t="str">
            <v/>
          </cell>
          <cell r="X904" t="str">
            <v/>
          </cell>
          <cell r="Y904" t="str">
            <v/>
          </cell>
          <cell r="Z904" t="str">
            <v/>
          </cell>
        </row>
        <row r="905">
          <cell r="W905">
            <v>160</v>
          </cell>
          <cell r="X905" t="str">
            <v>HP</v>
          </cell>
          <cell r="Y905">
            <v>188000</v>
          </cell>
          <cell r="Z905" t="str">
            <v>$</v>
          </cell>
        </row>
        <row r="907">
          <cell r="H907" t="str">
            <v>Rendimiento:</v>
          </cell>
          <cell r="N907">
            <v>1</v>
          </cell>
          <cell r="Q907" t="str">
            <v>Gl</v>
          </cell>
          <cell r="R907" t="str">
            <v>/ d</v>
          </cell>
        </row>
        <row r="909">
          <cell r="H909" t="str">
            <v>Amortización e intereses:</v>
          </cell>
        </row>
        <row r="910">
          <cell r="H910">
            <v>188000</v>
          </cell>
          <cell r="I910" t="str">
            <v>$</v>
          </cell>
          <cell r="J910" t="str">
            <v>x</v>
          </cell>
          <cell r="K910">
            <v>8</v>
          </cell>
          <cell r="L910" t="str">
            <v>h/d</v>
          </cell>
          <cell r="M910" t="str">
            <v>+</v>
          </cell>
          <cell r="N910">
            <v>188000</v>
          </cell>
          <cell r="O910" t="str">
            <v>$</v>
          </cell>
          <cell r="P910" t="str">
            <v>x</v>
          </cell>
          <cell r="Q910">
            <v>0.14000000000000001</v>
          </cell>
          <cell r="R910" t="str">
            <v>/ a</v>
          </cell>
          <cell r="S910" t="str">
            <v>x</v>
          </cell>
          <cell r="T910">
            <v>8</v>
          </cell>
          <cell r="U910" t="str">
            <v>h/d</v>
          </cell>
          <cell r="V910" t="str">
            <v>=</v>
          </cell>
          <cell r="W910">
            <v>203.04</v>
          </cell>
          <cell r="X910" t="str">
            <v>$/d</v>
          </cell>
        </row>
        <row r="911">
          <cell r="H911">
            <v>10000</v>
          </cell>
          <cell r="J911" t="str">
            <v>h</v>
          </cell>
          <cell r="N911">
            <v>2</v>
          </cell>
          <cell r="P911" t="str">
            <v>x</v>
          </cell>
          <cell r="Q911">
            <v>2000</v>
          </cell>
          <cell r="R911" t="str">
            <v>h / a</v>
          </cell>
        </row>
        <row r="913">
          <cell r="H913" t="str">
            <v>Reparaciones y Repuestos:</v>
          </cell>
        </row>
        <row r="914">
          <cell r="H914">
            <v>0.75</v>
          </cell>
          <cell r="I914" t="str">
            <v>de amortización</v>
          </cell>
          <cell r="W914">
            <v>112.8</v>
          </cell>
          <cell r="X914" t="str">
            <v>$/d</v>
          </cell>
        </row>
        <row r="916">
          <cell r="H916" t="str">
            <v>Combustibles:</v>
          </cell>
        </row>
        <row r="917">
          <cell r="H917" t="str">
            <v>Gas Oil</v>
          </cell>
        </row>
        <row r="918">
          <cell r="H918">
            <v>0.14499999999999999</v>
          </cell>
          <cell r="I918" t="str">
            <v>l/HP</v>
          </cell>
          <cell r="K918" t="str">
            <v>x</v>
          </cell>
          <cell r="L918">
            <v>160</v>
          </cell>
          <cell r="M918" t="str">
            <v>HP  x  8 h/d   x</v>
          </cell>
          <cell r="Q918">
            <v>2.7</v>
          </cell>
          <cell r="R918" t="str">
            <v>$ / l</v>
          </cell>
          <cell r="V918" t="str">
            <v>=</v>
          </cell>
          <cell r="W918">
            <v>501.12</v>
          </cell>
          <cell r="X918" t="str">
            <v>$/d</v>
          </cell>
        </row>
        <row r="920">
          <cell r="H920" t="str">
            <v>Lubricantes</v>
          </cell>
        </row>
        <row r="921">
          <cell r="C921">
            <v>1140</v>
          </cell>
          <cell r="H921">
            <v>0.3</v>
          </cell>
          <cell r="I921" t="str">
            <v>de combustibles</v>
          </cell>
          <cell r="W921">
            <v>150.34</v>
          </cell>
          <cell r="X921" t="str">
            <v>$/d</v>
          </cell>
          <cell r="AF921">
            <v>967.30000000000007</v>
          </cell>
        </row>
        <row r="923">
          <cell r="H923" t="str">
            <v>Mano de Obra</v>
          </cell>
        </row>
        <row r="924">
          <cell r="G924">
            <v>9050</v>
          </cell>
          <cell r="H924" t="str">
            <v>OFIC. ESPEC. ELECTROMEC.</v>
          </cell>
          <cell r="N924">
            <v>2</v>
          </cell>
          <cell r="O924" t="str">
            <v>x</v>
          </cell>
          <cell r="Q924">
            <v>297.2</v>
          </cell>
          <cell r="R924" t="str">
            <v>$/d</v>
          </cell>
          <cell r="S924" t="str">
            <v>=</v>
          </cell>
          <cell r="T924">
            <v>594.4</v>
          </cell>
          <cell r="V924" t="str">
            <v>$/d</v>
          </cell>
        </row>
        <row r="925">
          <cell r="G925">
            <v>9060</v>
          </cell>
          <cell r="H925" t="str">
            <v>OFIC. ELECTROMEC.</v>
          </cell>
          <cell r="N925">
            <v>2</v>
          </cell>
          <cell r="O925" t="str">
            <v>x</v>
          </cell>
          <cell r="Q925">
            <v>254.16</v>
          </cell>
          <cell r="R925" t="str">
            <v>$/d</v>
          </cell>
          <cell r="S925" t="str">
            <v>=</v>
          </cell>
          <cell r="T925">
            <v>508.32</v>
          </cell>
          <cell r="V925" t="str">
            <v>$/d</v>
          </cell>
        </row>
        <row r="926">
          <cell r="G926">
            <v>9070</v>
          </cell>
          <cell r="H926" t="str">
            <v>MEDIO OFIC. ELECTROMEC.</v>
          </cell>
          <cell r="N926">
            <v>4</v>
          </cell>
          <cell r="O926" t="str">
            <v>x</v>
          </cell>
          <cell r="Q926">
            <v>234.48</v>
          </cell>
          <cell r="R926" t="str">
            <v>$/d</v>
          </cell>
          <cell r="S926" t="str">
            <v>=</v>
          </cell>
          <cell r="T926">
            <v>937.92</v>
          </cell>
          <cell r="V926" t="str">
            <v>$/d</v>
          </cell>
        </row>
        <row r="927">
          <cell r="G927">
            <v>9080</v>
          </cell>
          <cell r="H927" t="str">
            <v>AYUDANTE ELECTROMEC.</v>
          </cell>
          <cell r="N927">
            <v>4</v>
          </cell>
          <cell r="O927" t="str">
            <v>x</v>
          </cell>
          <cell r="Q927">
            <v>216.16</v>
          </cell>
          <cell r="R927" t="str">
            <v>$/d</v>
          </cell>
          <cell r="S927" t="str">
            <v>=</v>
          </cell>
          <cell r="T927">
            <v>864.64</v>
          </cell>
          <cell r="V927" t="str">
            <v>$/d</v>
          </cell>
        </row>
        <row r="928">
          <cell r="T928">
            <v>2905.2799999999997</v>
          </cell>
          <cell r="V928" t="str">
            <v>$/d</v>
          </cell>
        </row>
        <row r="929">
          <cell r="B929">
            <v>1140</v>
          </cell>
          <cell r="H929" t="str">
            <v>Vigilancia</v>
          </cell>
          <cell r="N929">
            <v>0</v>
          </cell>
          <cell r="Q929">
            <v>0.1</v>
          </cell>
          <cell r="T929">
            <v>290.52799999999996</v>
          </cell>
          <cell r="V929" t="str">
            <v>$/d</v>
          </cell>
          <cell r="W929">
            <v>3195.8079999999995</v>
          </cell>
          <cell r="X929" t="str">
            <v>$/d</v>
          </cell>
          <cell r="AG929">
            <v>3195.8079999999995</v>
          </cell>
        </row>
        <row r="931">
          <cell r="N931" t="str">
            <v>Costo Diario</v>
          </cell>
          <cell r="W931">
            <v>4163.1079999999993</v>
          </cell>
          <cell r="X931" t="str">
            <v>$/d</v>
          </cell>
        </row>
        <row r="933">
          <cell r="H933" t="str">
            <v>Rendimiento</v>
          </cell>
          <cell r="N933">
            <v>1</v>
          </cell>
          <cell r="Q933" t="str">
            <v>Gl</v>
          </cell>
          <cell r="R933" t="str">
            <v>/ d</v>
          </cell>
        </row>
        <row r="935">
          <cell r="H935" t="str">
            <v>Costo por Unid.:</v>
          </cell>
          <cell r="N935">
            <v>4163.1079999999993</v>
          </cell>
          <cell r="P935" t="str">
            <v>$ / d</v>
          </cell>
          <cell r="V935" t="str">
            <v>=</v>
          </cell>
          <cell r="AB935">
            <v>4163.1099999999997</v>
          </cell>
          <cell r="AC935" t="str">
            <v>$/</v>
          </cell>
          <cell r="AD935" t="str">
            <v>Gl</v>
          </cell>
        </row>
        <row r="936">
          <cell r="N936">
            <v>1</v>
          </cell>
          <cell r="O936" t="str">
            <v>Gl</v>
          </cell>
          <cell r="Q936" t="str">
            <v>/ d</v>
          </cell>
        </row>
        <row r="937">
          <cell r="P937" t="str">
            <v/>
          </cell>
        </row>
        <row r="938">
          <cell r="H938" t="str">
            <v>2º - Materiales</v>
          </cell>
        </row>
        <row r="939">
          <cell r="G939">
            <v>4015</v>
          </cell>
          <cell r="H939" t="str">
            <v>Conexionado de potencia entre Tablero General de Control de Bombas y cada una de las bombas del sistema</v>
          </cell>
          <cell r="N939">
            <v>1</v>
          </cell>
          <cell r="O939" t="str">
            <v>gl</v>
          </cell>
          <cell r="P939" t="str">
            <v>/</v>
          </cell>
          <cell r="Q939" t="str">
            <v>Gl</v>
          </cell>
          <cell r="R939" t="str">
            <v>x</v>
          </cell>
          <cell r="S939">
            <v>34766</v>
          </cell>
          <cell r="V939" t="str">
            <v>$/</v>
          </cell>
          <cell r="W939" t="str">
            <v>gl</v>
          </cell>
          <cell r="X939" t="str">
            <v>=</v>
          </cell>
          <cell r="Y939">
            <v>34766</v>
          </cell>
          <cell r="Z939" t="str">
            <v>$/</v>
          </cell>
          <cell r="AA939">
            <v>0</v>
          </cell>
        </row>
        <row r="940">
          <cell r="H940" t="str">
            <v/>
          </cell>
          <cell r="O940" t="str">
            <v/>
          </cell>
          <cell r="P940" t="str">
            <v/>
          </cell>
          <cell r="Q940" t="str">
            <v/>
          </cell>
          <cell r="R940" t="str">
            <v/>
          </cell>
          <cell r="S940">
            <v>0</v>
          </cell>
          <cell r="V940" t="str">
            <v/>
          </cell>
          <cell r="W940" t="str">
            <v/>
          </cell>
          <cell r="X940" t="str">
            <v/>
          </cell>
          <cell r="Y940">
            <v>0</v>
          </cell>
          <cell r="Z940" t="str">
            <v/>
          </cell>
          <cell r="AA940" t="str">
            <v/>
          </cell>
        </row>
        <row r="941">
          <cell r="H941" t="str">
            <v/>
          </cell>
          <cell r="O941" t="str">
            <v/>
          </cell>
          <cell r="P941" t="str">
            <v/>
          </cell>
          <cell r="Q941" t="str">
            <v/>
          </cell>
          <cell r="R941" t="str">
            <v/>
          </cell>
          <cell r="S941">
            <v>0</v>
          </cell>
          <cell r="V941" t="str">
            <v/>
          </cell>
          <cell r="W941" t="str">
            <v/>
          </cell>
          <cell r="X941" t="str">
            <v/>
          </cell>
          <cell r="Y941">
            <v>0</v>
          </cell>
          <cell r="Z941" t="str">
            <v/>
          </cell>
          <cell r="AA941" t="str">
            <v/>
          </cell>
        </row>
        <row r="942">
          <cell r="H942" t="str">
            <v/>
          </cell>
          <cell r="O942" t="str">
            <v/>
          </cell>
          <cell r="P942" t="str">
            <v/>
          </cell>
          <cell r="Q942" t="str">
            <v/>
          </cell>
          <cell r="R942" t="str">
            <v/>
          </cell>
          <cell r="S942">
            <v>0</v>
          </cell>
          <cell r="V942" t="str">
            <v/>
          </cell>
          <cell r="W942" t="str">
            <v/>
          </cell>
          <cell r="X942" t="str">
            <v/>
          </cell>
          <cell r="Y942">
            <v>0</v>
          </cell>
          <cell r="Z942" t="str">
            <v/>
          </cell>
          <cell r="AA942" t="str">
            <v/>
          </cell>
        </row>
        <row r="943">
          <cell r="H943" t="str">
            <v/>
          </cell>
          <cell r="O943" t="str">
            <v/>
          </cell>
          <cell r="Q943" t="str">
            <v/>
          </cell>
          <cell r="R943" t="str">
            <v/>
          </cell>
          <cell r="S943">
            <v>0</v>
          </cell>
          <cell r="W943" t="str">
            <v/>
          </cell>
          <cell r="Y943">
            <v>0</v>
          </cell>
          <cell r="Z943" t="str">
            <v/>
          </cell>
          <cell r="AA943" t="str">
            <v/>
          </cell>
        </row>
        <row r="944">
          <cell r="H944" t="str">
            <v/>
          </cell>
          <cell r="O944" t="str">
            <v/>
          </cell>
          <cell r="Q944" t="str">
            <v/>
          </cell>
          <cell r="R944" t="str">
            <v/>
          </cell>
          <cell r="S944">
            <v>0</v>
          </cell>
          <cell r="W944" t="str">
            <v/>
          </cell>
          <cell r="Y944">
            <v>0</v>
          </cell>
          <cell r="Z944" t="str">
            <v/>
          </cell>
          <cell r="AA944" t="str">
            <v/>
          </cell>
        </row>
        <row r="945">
          <cell r="H945" t="str">
            <v/>
          </cell>
          <cell r="O945" t="str">
            <v/>
          </cell>
          <cell r="Q945" t="str">
            <v/>
          </cell>
          <cell r="R945" t="str">
            <v/>
          </cell>
          <cell r="S945">
            <v>0</v>
          </cell>
          <cell r="W945" t="str">
            <v/>
          </cell>
          <cell r="Y945">
            <v>0</v>
          </cell>
          <cell r="Z945" t="str">
            <v/>
          </cell>
          <cell r="AA945" t="str">
            <v/>
          </cell>
        </row>
        <row r="946">
          <cell r="H946" t="str">
            <v/>
          </cell>
          <cell r="O946" t="str">
            <v/>
          </cell>
          <cell r="Q946" t="str">
            <v/>
          </cell>
          <cell r="R946" t="str">
            <v/>
          </cell>
          <cell r="S946">
            <v>0</v>
          </cell>
          <cell r="W946" t="str">
            <v/>
          </cell>
          <cell r="Y946">
            <v>0</v>
          </cell>
          <cell r="Z946" t="str">
            <v/>
          </cell>
          <cell r="AA946" t="str">
            <v/>
          </cell>
        </row>
        <row r="947">
          <cell r="H947" t="str">
            <v>Subtotal Materiales</v>
          </cell>
          <cell r="O947" t="str">
            <v/>
          </cell>
          <cell r="Y947">
            <v>34766</v>
          </cell>
          <cell r="Z947" t="str">
            <v>$/</v>
          </cell>
          <cell r="AA947" t="str">
            <v>Gl</v>
          </cell>
          <cell r="AH947">
            <v>0</v>
          </cell>
        </row>
        <row r="948">
          <cell r="A948">
            <v>1140</v>
          </cell>
          <cell r="H948" t="str">
            <v>Desperdicio</v>
          </cell>
          <cell r="X948" t="str">
            <v/>
          </cell>
          <cell r="Y948">
            <v>0</v>
          </cell>
          <cell r="Z948" t="str">
            <v/>
          </cell>
          <cell r="AA948" t="str">
            <v/>
          </cell>
          <cell r="AB948">
            <v>34766</v>
          </cell>
          <cell r="AC948" t="str">
            <v>$/</v>
          </cell>
          <cell r="AD948" t="str">
            <v>Gl</v>
          </cell>
          <cell r="AH948">
            <v>34766</v>
          </cell>
        </row>
        <row r="950">
          <cell r="F950">
            <v>1140</v>
          </cell>
          <cell r="H950" t="str">
            <v>COSTO DEL ITEM</v>
          </cell>
          <cell r="AB950">
            <v>38929.11</v>
          </cell>
          <cell r="AC950" t="str">
            <v>$/</v>
          </cell>
          <cell r="AD950" t="str">
            <v>Gl</v>
          </cell>
          <cell r="AI950">
            <v>38929.11</v>
          </cell>
          <cell r="AJ950">
            <v>38929.108</v>
          </cell>
        </row>
        <row r="952">
          <cell r="H952" t="str">
            <v>Gastos Generales y Otros Gastos</v>
          </cell>
        </row>
        <row r="953">
          <cell r="H953" t="str">
            <v>Indirectos</v>
          </cell>
          <cell r="Y953">
            <v>0.10199999999999999</v>
          </cell>
          <cell r="AB953">
            <v>3970.77</v>
          </cell>
          <cell r="AC953" t="str">
            <v>$/</v>
          </cell>
          <cell r="AD953" t="str">
            <v>Gl</v>
          </cell>
        </row>
        <row r="954">
          <cell r="H954" t="str">
            <v>Beneficios</v>
          </cell>
          <cell r="Y954">
            <v>0.08</v>
          </cell>
          <cell r="AB954">
            <v>3114.33</v>
          </cell>
          <cell r="AC954" t="str">
            <v>$/</v>
          </cell>
          <cell r="AD954" t="str">
            <v>Gl</v>
          </cell>
        </row>
        <row r="955">
          <cell r="AB955">
            <v>46014.21</v>
          </cell>
          <cell r="AC955" t="str">
            <v>$/</v>
          </cell>
          <cell r="AD955" t="str">
            <v>Gl</v>
          </cell>
        </row>
        <row r="956">
          <cell r="H956" t="str">
            <v>Gastos Financieros</v>
          </cell>
          <cell r="Y956">
            <v>0.01</v>
          </cell>
          <cell r="AB956">
            <v>460.14</v>
          </cell>
          <cell r="AC956" t="str">
            <v>$/</v>
          </cell>
          <cell r="AD956" t="str">
            <v>Gl</v>
          </cell>
        </row>
        <row r="957">
          <cell r="AB957">
            <v>46474.35</v>
          </cell>
          <cell r="AC957" t="str">
            <v>$/</v>
          </cell>
          <cell r="AD957" t="str">
            <v>Gl</v>
          </cell>
        </row>
        <row r="958">
          <cell r="H958" t="str">
            <v>I.V.A.</v>
          </cell>
          <cell r="Y958">
            <v>0.21</v>
          </cell>
          <cell r="AB958">
            <v>9759.61</v>
          </cell>
          <cell r="AC958" t="str">
            <v>$/</v>
          </cell>
          <cell r="AD958" t="str">
            <v>Gl</v>
          </cell>
        </row>
        <row r="959">
          <cell r="E959">
            <v>1140</v>
          </cell>
          <cell r="Y959" t="str">
            <v>ADOPTADO</v>
          </cell>
          <cell r="AB959">
            <v>56233.96</v>
          </cell>
          <cell r="AC959" t="str">
            <v>$/</v>
          </cell>
          <cell r="AD959" t="str">
            <v>Gl</v>
          </cell>
        </row>
        <row r="960">
          <cell r="G960">
            <v>1150</v>
          </cell>
          <cell r="H960" t="str">
            <v>Item:</v>
          </cell>
          <cell r="I960" t="str">
            <v>2.1.13</v>
          </cell>
          <cell r="U960" t="str">
            <v>Unidad:</v>
          </cell>
          <cell r="W960" t="str">
            <v>Gl</v>
          </cell>
          <cell r="Y960">
            <v>1</v>
          </cell>
          <cell r="AE960">
            <v>1</v>
          </cell>
        </row>
        <row r="961">
          <cell r="H961" t="str">
            <v>Descripción:</v>
          </cell>
          <cell r="I961" t="str">
            <v>Unidad de control y comunicación para el telecomando de la estación elevadora de toma</v>
          </cell>
        </row>
        <row r="963">
          <cell r="H963" t="str">
            <v>1º - Equipo</v>
          </cell>
        </row>
        <row r="964">
          <cell r="G964">
            <v>5201</v>
          </cell>
          <cell r="H964" t="str">
            <v>Camión con hidrogrúa</v>
          </cell>
          <cell r="T964">
            <v>1</v>
          </cell>
          <cell r="W964">
            <v>160</v>
          </cell>
          <cell r="X964" t="str">
            <v>HP</v>
          </cell>
          <cell r="Y964">
            <v>188000</v>
          </cell>
          <cell r="Z964" t="str">
            <v>$</v>
          </cell>
        </row>
        <row r="965">
          <cell r="H965" t="str">
            <v/>
          </cell>
          <cell r="W965" t="str">
            <v/>
          </cell>
          <cell r="X965" t="str">
            <v/>
          </cell>
          <cell r="Y965" t="str">
            <v/>
          </cell>
          <cell r="Z965" t="str">
            <v/>
          </cell>
        </row>
        <row r="966">
          <cell r="H966" t="str">
            <v/>
          </cell>
          <cell r="W966" t="str">
            <v/>
          </cell>
          <cell r="X966" t="str">
            <v/>
          </cell>
          <cell r="Y966" t="str">
            <v/>
          </cell>
          <cell r="Z966" t="str">
            <v/>
          </cell>
        </row>
        <row r="967">
          <cell r="H967" t="str">
            <v/>
          </cell>
          <cell r="W967" t="str">
            <v/>
          </cell>
          <cell r="X967" t="str">
            <v/>
          </cell>
          <cell r="Y967" t="str">
            <v/>
          </cell>
          <cell r="Z967" t="str">
            <v/>
          </cell>
        </row>
        <row r="968">
          <cell r="H968" t="str">
            <v/>
          </cell>
          <cell r="W968" t="str">
            <v/>
          </cell>
          <cell r="X968" t="str">
            <v/>
          </cell>
          <cell r="Y968" t="str">
            <v/>
          </cell>
          <cell r="Z968" t="str">
            <v/>
          </cell>
        </row>
        <row r="969">
          <cell r="H969" t="str">
            <v/>
          </cell>
          <cell r="W969" t="str">
            <v/>
          </cell>
          <cell r="X969" t="str">
            <v/>
          </cell>
          <cell r="Y969" t="str">
            <v/>
          </cell>
          <cell r="Z969" t="str">
            <v/>
          </cell>
        </row>
        <row r="970">
          <cell r="H970" t="str">
            <v/>
          </cell>
          <cell r="W970" t="str">
            <v/>
          </cell>
          <cell r="X970" t="str">
            <v/>
          </cell>
          <cell r="Y970" t="str">
            <v/>
          </cell>
          <cell r="Z970" t="str">
            <v/>
          </cell>
        </row>
        <row r="971">
          <cell r="H971" t="str">
            <v/>
          </cell>
          <cell r="W971" t="str">
            <v/>
          </cell>
          <cell r="X971" t="str">
            <v/>
          </cell>
          <cell r="Y971" t="str">
            <v/>
          </cell>
          <cell r="Z971" t="str">
            <v/>
          </cell>
        </row>
        <row r="972">
          <cell r="H972" t="str">
            <v/>
          </cell>
          <cell r="W972" t="str">
            <v/>
          </cell>
          <cell r="X972" t="str">
            <v/>
          </cell>
          <cell r="Y972" t="str">
            <v/>
          </cell>
          <cell r="Z972" t="str">
            <v/>
          </cell>
        </row>
        <row r="973">
          <cell r="W973">
            <v>160</v>
          </cell>
          <cell r="X973" t="str">
            <v>HP</v>
          </cell>
          <cell r="Y973">
            <v>188000</v>
          </cell>
          <cell r="Z973" t="str">
            <v>$</v>
          </cell>
        </row>
        <row r="975">
          <cell r="H975" t="str">
            <v>Rendimiento:</v>
          </cell>
          <cell r="N975">
            <v>1</v>
          </cell>
          <cell r="Q975" t="str">
            <v>Gl</v>
          </cell>
          <cell r="R975" t="str">
            <v>/ d</v>
          </cell>
        </row>
        <row r="977">
          <cell r="H977" t="str">
            <v>Amortización e intereses:</v>
          </cell>
        </row>
        <row r="978">
          <cell r="H978">
            <v>188000</v>
          </cell>
          <cell r="I978" t="str">
            <v>$</v>
          </cell>
          <cell r="J978" t="str">
            <v>x</v>
          </cell>
          <cell r="K978">
            <v>8</v>
          </cell>
          <cell r="L978" t="str">
            <v>h/d</v>
          </cell>
          <cell r="M978" t="str">
            <v>+</v>
          </cell>
          <cell r="N978">
            <v>188000</v>
          </cell>
          <cell r="O978" t="str">
            <v>$</v>
          </cell>
          <cell r="P978" t="str">
            <v>x</v>
          </cell>
          <cell r="Q978">
            <v>0.14000000000000001</v>
          </cell>
          <cell r="R978" t="str">
            <v>/ a</v>
          </cell>
          <cell r="S978" t="str">
            <v>x</v>
          </cell>
          <cell r="T978">
            <v>8</v>
          </cell>
          <cell r="U978" t="str">
            <v>h/d</v>
          </cell>
          <cell r="V978" t="str">
            <v>=</v>
          </cell>
          <cell r="W978">
            <v>203.04</v>
          </cell>
          <cell r="X978" t="str">
            <v>$/d</v>
          </cell>
        </row>
        <row r="979">
          <cell r="H979">
            <v>10000</v>
          </cell>
          <cell r="J979" t="str">
            <v>h</v>
          </cell>
          <cell r="N979">
            <v>2</v>
          </cell>
          <cell r="P979" t="str">
            <v>x</v>
          </cell>
          <cell r="Q979">
            <v>2000</v>
          </cell>
          <cell r="R979" t="str">
            <v>h / a</v>
          </cell>
        </row>
        <row r="981">
          <cell r="H981" t="str">
            <v>Reparaciones y Repuestos:</v>
          </cell>
        </row>
        <row r="982">
          <cell r="H982">
            <v>0.75</v>
          </cell>
          <cell r="I982" t="str">
            <v>de amortización</v>
          </cell>
          <cell r="W982">
            <v>112.8</v>
          </cell>
          <cell r="X982" t="str">
            <v>$/d</v>
          </cell>
        </row>
        <row r="984">
          <cell r="H984" t="str">
            <v>Combustibles:</v>
          </cell>
        </row>
        <row r="985">
          <cell r="H985" t="str">
            <v>Gas Oil</v>
          </cell>
        </row>
        <row r="986">
          <cell r="H986">
            <v>0.14499999999999999</v>
          </cell>
          <cell r="I986" t="str">
            <v>l/HP</v>
          </cell>
          <cell r="K986" t="str">
            <v>x</v>
          </cell>
          <cell r="L986">
            <v>160</v>
          </cell>
          <cell r="M986" t="str">
            <v>HP  x  8 h/d   x</v>
          </cell>
          <cell r="Q986">
            <v>2.7</v>
          </cell>
          <cell r="R986" t="str">
            <v>$ / l</v>
          </cell>
          <cell r="V986" t="str">
            <v>=</v>
          </cell>
          <cell r="W986">
            <v>501.12</v>
          </cell>
          <cell r="X986" t="str">
            <v>$/d</v>
          </cell>
        </row>
        <row r="988">
          <cell r="H988" t="str">
            <v>Lubricantes</v>
          </cell>
        </row>
        <row r="989">
          <cell r="C989">
            <v>1150</v>
          </cell>
          <cell r="H989">
            <v>0.3</v>
          </cell>
          <cell r="I989" t="str">
            <v>de combustibles</v>
          </cell>
          <cell r="W989">
            <v>150.34</v>
          </cell>
          <cell r="X989" t="str">
            <v>$/d</v>
          </cell>
          <cell r="AF989">
            <v>967.30000000000007</v>
          </cell>
        </row>
        <row r="991">
          <cell r="H991" t="str">
            <v>Mano de Obra</v>
          </cell>
        </row>
        <row r="992">
          <cell r="G992">
            <v>9050</v>
          </cell>
          <cell r="H992" t="str">
            <v>OFIC. ESPEC. ELECTROMEC.</v>
          </cell>
          <cell r="N992">
            <v>5</v>
          </cell>
          <cell r="O992" t="str">
            <v>x</v>
          </cell>
          <cell r="Q992">
            <v>297.2</v>
          </cell>
          <cell r="R992" t="str">
            <v>$/d</v>
          </cell>
          <cell r="S992" t="str">
            <v>=</v>
          </cell>
          <cell r="T992">
            <v>1486</v>
          </cell>
          <cell r="V992" t="str">
            <v>$/d</v>
          </cell>
        </row>
        <row r="993">
          <cell r="G993">
            <v>9060</v>
          </cell>
          <cell r="H993" t="str">
            <v>OFIC. ELECTROMEC.</v>
          </cell>
          <cell r="N993">
            <v>5</v>
          </cell>
          <cell r="O993" t="str">
            <v>x</v>
          </cell>
          <cell r="Q993">
            <v>254.16</v>
          </cell>
          <cell r="R993" t="str">
            <v>$/d</v>
          </cell>
          <cell r="S993" t="str">
            <v>=</v>
          </cell>
          <cell r="T993">
            <v>1270.8</v>
          </cell>
          <cell r="V993" t="str">
            <v>$/d</v>
          </cell>
        </row>
        <row r="994">
          <cell r="G994">
            <v>9070</v>
          </cell>
          <cell r="H994" t="str">
            <v>MEDIO OFIC. ELECTROMEC.</v>
          </cell>
          <cell r="N994">
            <v>4</v>
          </cell>
          <cell r="O994" t="str">
            <v>x</v>
          </cell>
          <cell r="Q994">
            <v>234.48</v>
          </cell>
          <cell r="R994" t="str">
            <v>$/d</v>
          </cell>
          <cell r="S994" t="str">
            <v>=</v>
          </cell>
          <cell r="T994">
            <v>937.92</v>
          </cell>
          <cell r="V994" t="str">
            <v>$/d</v>
          </cell>
        </row>
        <row r="995">
          <cell r="G995">
            <v>9080</v>
          </cell>
          <cell r="H995" t="str">
            <v>AYUDANTE ELECTROMEC.</v>
          </cell>
          <cell r="N995">
            <v>6</v>
          </cell>
          <cell r="O995" t="str">
            <v>x</v>
          </cell>
          <cell r="Q995">
            <v>216.16</v>
          </cell>
          <cell r="R995" t="str">
            <v>$/d</v>
          </cell>
          <cell r="S995" t="str">
            <v>=</v>
          </cell>
          <cell r="T995">
            <v>1296.96</v>
          </cell>
          <cell r="V995" t="str">
            <v>$/d</v>
          </cell>
        </row>
        <row r="996">
          <cell r="T996">
            <v>4991.68</v>
          </cell>
          <cell r="V996" t="str">
            <v>$/d</v>
          </cell>
        </row>
        <row r="997">
          <cell r="B997">
            <v>1150</v>
          </cell>
          <cell r="H997" t="str">
            <v>Vigilancia</v>
          </cell>
          <cell r="N997">
            <v>0</v>
          </cell>
          <cell r="Q997">
            <v>0.1</v>
          </cell>
          <cell r="T997">
            <v>499.16800000000006</v>
          </cell>
          <cell r="V997" t="str">
            <v>$/d</v>
          </cell>
          <cell r="W997">
            <v>5490.848</v>
          </cell>
          <cell r="X997" t="str">
            <v>$/d</v>
          </cell>
          <cell r="AG997">
            <v>5490.848</v>
          </cell>
        </row>
        <row r="999">
          <cell r="N999" t="str">
            <v>Costo Diario</v>
          </cell>
          <cell r="W999">
            <v>6458.1480000000001</v>
          </cell>
          <cell r="X999" t="str">
            <v>$/d</v>
          </cell>
        </row>
        <row r="1001">
          <cell r="H1001" t="str">
            <v>Rendimiento</v>
          </cell>
          <cell r="N1001">
            <v>1</v>
          </cell>
          <cell r="Q1001" t="str">
            <v>Gl</v>
          </cell>
          <cell r="R1001" t="str">
            <v>/ d</v>
          </cell>
        </row>
        <row r="1003">
          <cell r="H1003" t="str">
            <v>Costo por Unid.:</v>
          </cell>
          <cell r="N1003">
            <v>6458.1480000000001</v>
          </cell>
          <cell r="P1003" t="str">
            <v>$ / d</v>
          </cell>
          <cell r="V1003" t="str">
            <v>=</v>
          </cell>
          <cell r="AB1003">
            <v>6458.15</v>
          </cell>
          <cell r="AC1003" t="str">
            <v>$/</v>
          </cell>
          <cell r="AD1003" t="str">
            <v>Gl</v>
          </cell>
        </row>
        <row r="1004">
          <cell r="N1004">
            <v>1</v>
          </cell>
          <cell r="O1004" t="str">
            <v>Gl</v>
          </cell>
          <cell r="Q1004" t="str">
            <v>/ d</v>
          </cell>
        </row>
        <row r="1005">
          <cell r="P1005" t="str">
            <v/>
          </cell>
        </row>
        <row r="1006">
          <cell r="H1006" t="str">
            <v>2º - Materiales</v>
          </cell>
        </row>
        <row r="1007">
          <cell r="G1007">
            <v>4016</v>
          </cell>
          <cell r="H1007" t="str">
            <v>Unidad de control y comunicación para el telecomando de la estación elevadora de toma</v>
          </cell>
          <cell r="N1007">
            <v>1</v>
          </cell>
          <cell r="O1007" t="str">
            <v>gl</v>
          </cell>
          <cell r="P1007" t="str">
            <v>/</v>
          </cell>
          <cell r="Q1007" t="str">
            <v>Gl</v>
          </cell>
          <cell r="R1007" t="str">
            <v>x</v>
          </cell>
          <cell r="S1007">
            <v>54011</v>
          </cell>
          <cell r="V1007" t="str">
            <v>$/</v>
          </cell>
          <cell r="W1007" t="str">
            <v>gl</v>
          </cell>
          <cell r="X1007" t="str">
            <v>=</v>
          </cell>
          <cell r="Y1007">
            <v>54011</v>
          </cell>
          <cell r="Z1007" t="str">
            <v>$/</v>
          </cell>
          <cell r="AA1007">
            <v>0</v>
          </cell>
        </row>
        <row r="1008">
          <cell r="H1008" t="str">
            <v/>
          </cell>
          <cell r="O1008" t="str">
            <v/>
          </cell>
          <cell r="P1008" t="str">
            <v/>
          </cell>
          <cell r="Q1008" t="str">
            <v/>
          </cell>
          <cell r="R1008" t="str">
            <v/>
          </cell>
          <cell r="S1008">
            <v>0</v>
          </cell>
          <cell r="V1008" t="str">
            <v/>
          </cell>
          <cell r="W1008" t="str">
            <v/>
          </cell>
          <cell r="X1008" t="str">
            <v/>
          </cell>
          <cell r="Y1008">
            <v>0</v>
          </cell>
          <cell r="Z1008" t="str">
            <v/>
          </cell>
          <cell r="AA1008" t="str">
            <v/>
          </cell>
        </row>
        <row r="1009">
          <cell r="H1009" t="str">
            <v/>
          </cell>
          <cell r="O1009" t="str">
            <v/>
          </cell>
          <cell r="P1009" t="str">
            <v/>
          </cell>
          <cell r="Q1009" t="str">
            <v/>
          </cell>
          <cell r="R1009" t="str">
            <v/>
          </cell>
          <cell r="S1009">
            <v>0</v>
          </cell>
          <cell r="V1009" t="str">
            <v/>
          </cell>
          <cell r="W1009" t="str">
            <v/>
          </cell>
          <cell r="X1009" t="str">
            <v/>
          </cell>
          <cell r="Y1009">
            <v>0</v>
          </cell>
          <cell r="Z1009" t="str">
            <v/>
          </cell>
          <cell r="AA1009" t="str">
            <v/>
          </cell>
        </row>
        <row r="1010">
          <cell r="H1010" t="str">
            <v/>
          </cell>
          <cell r="O1010" t="str">
            <v/>
          </cell>
          <cell r="P1010" t="str">
            <v/>
          </cell>
          <cell r="Q1010" t="str">
            <v/>
          </cell>
          <cell r="R1010" t="str">
            <v/>
          </cell>
          <cell r="S1010">
            <v>0</v>
          </cell>
          <cell r="V1010" t="str">
            <v/>
          </cell>
          <cell r="W1010" t="str">
            <v/>
          </cell>
          <cell r="X1010" t="str">
            <v/>
          </cell>
          <cell r="Y1010">
            <v>0</v>
          </cell>
          <cell r="Z1010" t="str">
            <v/>
          </cell>
          <cell r="AA1010" t="str">
            <v/>
          </cell>
        </row>
        <row r="1011">
          <cell r="H1011" t="str">
            <v/>
          </cell>
          <cell r="O1011" t="str">
            <v/>
          </cell>
          <cell r="Q1011" t="str">
            <v/>
          </cell>
          <cell r="R1011" t="str">
            <v/>
          </cell>
          <cell r="S1011">
            <v>0</v>
          </cell>
          <cell r="W1011" t="str">
            <v/>
          </cell>
          <cell r="Y1011">
            <v>0</v>
          </cell>
          <cell r="Z1011" t="str">
            <v/>
          </cell>
          <cell r="AA1011" t="str">
            <v/>
          </cell>
        </row>
        <row r="1012">
          <cell r="H1012" t="str">
            <v/>
          </cell>
          <cell r="O1012" t="str">
            <v/>
          </cell>
          <cell r="Q1012" t="str">
            <v/>
          </cell>
          <cell r="R1012" t="str">
            <v/>
          </cell>
          <cell r="S1012">
            <v>0</v>
          </cell>
          <cell r="W1012" t="str">
            <v/>
          </cell>
          <cell r="Y1012">
            <v>0</v>
          </cell>
          <cell r="Z1012" t="str">
            <v/>
          </cell>
          <cell r="AA1012" t="str">
            <v/>
          </cell>
        </row>
        <row r="1013">
          <cell r="H1013" t="str">
            <v/>
          </cell>
          <cell r="O1013" t="str">
            <v/>
          </cell>
          <cell r="Q1013" t="str">
            <v/>
          </cell>
          <cell r="R1013" t="str">
            <v/>
          </cell>
          <cell r="S1013">
            <v>0</v>
          </cell>
          <cell r="W1013" t="str">
            <v/>
          </cell>
          <cell r="Y1013">
            <v>0</v>
          </cell>
          <cell r="Z1013" t="str">
            <v/>
          </cell>
          <cell r="AA1013" t="str">
            <v/>
          </cell>
        </row>
        <row r="1014">
          <cell r="H1014" t="str">
            <v/>
          </cell>
          <cell r="O1014" t="str">
            <v/>
          </cell>
          <cell r="Q1014" t="str">
            <v/>
          </cell>
          <cell r="R1014" t="str">
            <v/>
          </cell>
          <cell r="S1014">
            <v>0</v>
          </cell>
          <cell r="W1014" t="str">
            <v/>
          </cell>
          <cell r="Y1014">
            <v>0</v>
          </cell>
          <cell r="Z1014" t="str">
            <v/>
          </cell>
          <cell r="AA1014" t="str">
            <v/>
          </cell>
        </row>
        <row r="1015">
          <cell r="H1015" t="str">
            <v>Subtotal Materiales</v>
          </cell>
          <cell r="O1015" t="str">
            <v/>
          </cell>
          <cell r="Y1015">
            <v>54011</v>
          </cell>
          <cell r="Z1015" t="str">
            <v>$/</v>
          </cell>
          <cell r="AA1015" t="str">
            <v>Gl</v>
          </cell>
          <cell r="AH1015">
            <v>0</v>
          </cell>
        </row>
        <row r="1016">
          <cell r="A1016">
            <v>1150</v>
          </cell>
          <cell r="H1016" t="str">
            <v>Desperdicio</v>
          </cell>
          <cell r="X1016" t="str">
            <v/>
          </cell>
          <cell r="Y1016">
            <v>0</v>
          </cell>
          <cell r="Z1016" t="str">
            <v/>
          </cell>
          <cell r="AA1016" t="str">
            <v/>
          </cell>
          <cell r="AB1016">
            <v>54011</v>
          </cell>
          <cell r="AC1016" t="str">
            <v>$/</v>
          </cell>
          <cell r="AD1016" t="str">
            <v>Gl</v>
          </cell>
          <cell r="AH1016">
            <v>54011</v>
          </cell>
        </row>
        <row r="1018">
          <cell r="F1018">
            <v>1150</v>
          </cell>
          <cell r="H1018" t="str">
            <v>COSTO DEL ITEM</v>
          </cell>
          <cell r="AB1018">
            <v>60469.15</v>
          </cell>
          <cell r="AC1018" t="str">
            <v>$/</v>
          </cell>
          <cell r="AD1018" t="str">
            <v>Gl</v>
          </cell>
          <cell r="AI1018">
            <v>60469.15</v>
          </cell>
          <cell r="AJ1018">
            <v>60469.148000000001</v>
          </cell>
        </row>
        <row r="1020">
          <cell r="H1020" t="str">
            <v>Gastos Generales y Otros Gastos</v>
          </cell>
        </row>
        <row r="1021">
          <cell r="H1021" t="str">
            <v>Indirectos</v>
          </cell>
          <cell r="Y1021">
            <v>0.10199999999999999</v>
          </cell>
          <cell r="AB1021">
            <v>6167.85</v>
          </cell>
          <cell r="AC1021" t="str">
            <v>$/</v>
          </cell>
          <cell r="AD1021" t="str">
            <v>Gl</v>
          </cell>
        </row>
        <row r="1022">
          <cell r="H1022" t="str">
            <v>Beneficios</v>
          </cell>
          <cell r="Y1022">
            <v>0.08</v>
          </cell>
          <cell r="AB1022">
            <v>4837.53</v>
          </cell>
          <cell r="AC1022" t="str">
            <v>$/</v>
          </cell>
          <cell r="AD1022" t="str">
            <v>Gl</v>
          </cell>
        </row>
        <row r="1023">
          <cell r="AB1023">
            <v>71474.53</v>
          </cell>
          <cell r="AC1023" t="str">
            <v>$/</v>
          </cell>
          <cell r="AD1023" t="str">
            <v>Gl</v>
          </cell>
        </row>
        <row r="1024">
          <cell r="H1024" t="str">
            <v>Gastos Financieros</v>
          </cell>
          <cell r="Y1024">
            <v>0.01</v>
          </cell>
          <cell r="AB1024">
            <v>714.75</v>
          </cell>
          <cell r="AC1024" t="str">
            <v>$/</v>
          </cell>
          <cell r="AD1024" t="str">
            <v>Gl</v>
          </cell>
        </row>
        <row r="1025">
          <cell r="AB1025">
            <v>72189.279999999999</v>
          </cell>
          <cell r="AC1025" t="str">
            <v>$/</v>
          </cell>
          <cell r="AD1025" t="str">
            <v>Gl</v>
          </cell>
        </row>
        <row r="1026">
          <cell r="H1026" t="str">
            <v>I.V.A.</v>
          </cell>
          <cell r="Y1026">
            <v>0.21</v>
          </cell>
          <cell r="AB1026">
            <v>15159.75</v>
          </cell>
          <cell r="AC1026" t="str">
            <v>$/</v>
          </cell>
          <cell r="AD1026" t="str">
            <v>Gl</v>
          </cell>
        </row>
        <row r="1027">
          <cell r="E1027">
            <v>1150</v>
          </cell>
          <cell r="Y1027" t="str">
            <v>ADOPTADO</v>
          </cell>
          <cell r="AB1027">
            <v>87349.03</v>
          </cell>
          <cell r="AC1027" t="str">
            <v>$/</v>
          </cell>
          <cell r="AD1027" t="str">
            <v>Gl</v>
          </cell>
        </row>
        <row r="1028">
          <cell r="G1028">
            <v>1160</v>
          </cell>
          <cell r="H1028" t="str">
            <v>Item:</v>
          </cell>
          <cell r="I1028" t="str">
            <v>2.1.14</v>
          </cell>
          <cell r="U1028" t="str">
            <v>Unidad:</v>
          </cell>
          <cell r="W1028" t="str">
            <v>Gl</v>
          </cell>
          <cell r="Y1028">
            <v>1</v>
          </cell>
          <cell r="AE1028">
            <v>1</v>
          </cell>
        </row>
        <row r="1029">
          <cell r="H1029" t="str">
            <v>Descripción:</v>
          </cell>
          <cell r="I1029" t="str">
            <v>Sensores y Medidores de Control</v>
          </cell>
        </row>
        <row r="1031">
          <cell r="H1031" t="str">
            <v>1º - Equipo</v>
          </cell>
        </row>
        <row r="1032">
          <cell r="G1032">
            <v>5201</v>
          </cell>
          <cell r="H1032" t="str">
            <v>Camión con hidrogrúa</v>
          </cell>
          <cell r="T1032">
            <v>1</v>
          </cell>
          <cell r="W1032">
            <v>160</v>
          </cell>
          <cell r="X1032" t="str">
            <v>HP</v>
          </cell>
          <cell r="Y1032">
            <v>188000</v>
          </cell>
          <cell r="Z1032" t="str">
            <v>$</v>
          </cell>
        </row>
        <row r="1033">
          <cell r="H1033" t="str">
            <v/>
          </cell>
          <cell r="W1033" t="str">
            <v/>
          </cell>
          <cell r="X1033" t="str">
            <v/>
          </cell>
          <cell r="Y1033" t="str">
            <v/>
          </cell>
          <cell r="Z1033" t="str">
            <v/>
          </cell>
        </row>
        <row r="1034">
          <cell r="H1034" t="str">
            <v/>
          </cell>
          <cell r="W1034" t="str">
            <v/>
          </cell>
          <cell r="X1034" t="str">
            <v/>
          </cell>
          <cell r="Y1034" t="str">
            <v/>
          </cell>
          <cell r="Z1034" t="str">
            <v/>
          </cell>
        </row>
        <row r="1035">
          <cell r="H1035" t="str">
            <v/>
          </cell>
          <cell r="W1035" t="str">
            <v/>
          </cell>
          <cell r="X1035" t="str">
            <v/>
          </cell>
          <cell r="Y1035" t="str">
            <v/>
          </cell>
          <cell r="Z1035" t="str">
            <v/>
          </cell>
        </row>
        <row r="1036">
          <cell r="H1036" t="str">
            <v/>
          </cell>
          <cell r="W1036" t="str">
            <v/>
          </cell>
          <cell r="X1036" t="str">
            <v/>
          </cell>
          <cell r="Y1036" t="str">
            <v/>
          </cell>
          <cell r="Z1036" t="str">
            <v/>
          </cell>
        </row>
        <row r="1037">
          <cell r="H1037" t="str">
            <v/>
          </cell>
          <cell r="W1037" t="str">
            <v/>
          </cell>
          <cell r="X1037" t="str">
            <v/>
          </cell>
          <cell r="Y1037" t="str">
            <v/>
          </cell>
          <cell r="Z1037" t="str">
            <v/>
          </cell>
        </row>
        <row r="1038">
          <cell r="H1038" t="str">
            <v/>
          </cell>
          <cell r="W1038" t="str">
            <v/>
          </cell>
          <cell r="X1038" t="str">
            <v/>
          </cell>
          <cell r="Y1038" t="str">
            <v/>
          </cell>
          <cell r="Z1038" t="str">
            <v/>
          </cell>
        </row>
        <row r="1039">
          <cell r="H1039" t="str">
            <v/>
          </cell>
          <cell r="W1039" t="str">
            <v/>
          </cell>
          <cell r="X1039" t="str">
            <v/>
          </cell>
          <cell r="Y1039" t="str">
            <v/>
          </cell>
          <cell r="Z1039" t="str">
            <v/>
          </cell>
        </row>
        <row r="1040">
          <cell r="H1040" t="str">
            <v/>
          </cell>
          <cell r="W1040" t="str">
            <v/>
          </cell>
          <cell r="X1040" t="str">
            <v/>
          </cell>
          <cell r="Y1040" t="str">
            <v/>
          </cell>
          <cell r="Z1040" t="str">
            <v/>
          </cell>
        </row>
        <row r="1041">
          <cell r="W1041">
            <v>160</v>
          </cell>
          <cell r="X1041" t="str">
            <v>HP</v>
          </cell>
          <cell r="Y1041">
            <v>188000</v>
          </cell>
          <cell r="Z1041" t="str">
            <v>$</v>
          </cell>
        </row>
        <row r="1043">
          <cell r="H1043" t="str">
            <v>Rendimiento:</v>
          </cell>
          <cell r="N1043">
            <v>1</v>
          </cell>
          <cell r="Q1043" t="str">
            <v>Gl</v>
          </cell>
          <cell r="R1043" t="str">
            <v>/ d</v>
          </cell>
        </row>
        <row r="1045">
          <cell r="H1045" t="str">
            <v>Amortización e intereses:</v>
          </cell>
        </row>
        <row r="1046">
          <cell r="H1046">
            <v>188000</v>
          </cell>
          <cell r="I1046" t="str">
            <v>$</v>
          </cell>
          <cell r="J1046" t="str">
            <v>x</v>
          </cell>
          <cell r="K1046">
            <v>8</v>
          </cell>
          <cell r="L1046" t="str">
            <v>h/d</v>
          </cell>
          <cell r="M1046" t="str">
            <v>+</v>
          </cell>
          <cell r="N1046">
            <v>188000</v>
          </cell>
          <cell r="O1046" t="str">
            <v>$</v>
          </cell>
          <cell r="P1046" t="str">
            <v>x</v>
          </cell>
          <cell r="Q1046">
            <v>0.14000000000000001</v>
          </cell>
          <cell r="R1046" t="str">
            <v>/ a</v>
          </cell>
          <cell r="S1046" t="str">
            <v>x</v>
          </cell>
          <cell r="T1046">
            <v>8</v>
          </cell>
          <cell r="U1046" t="str">
            <v>h/d</v>
          </cell>
          <cell r="V1046" t="str">
            <v>=</v>
          </cell>
          <cell r="W1046">
            <v>203.04</v>
          </cell>
          <cell r="X1046" t="str">
            <v>$/d</v>
          </cell>
        </row>
        <row r="1047">
          <cell r="H1047">
            <v>10000</v>
          </cell>
          <cell r="J1047" t="str">
            <v>h</v>
          </cell>
          <cell r="N1047">
            <v>2</v>
          </cell>
          <cell r="P1047" t="str">
            <v>x</v>
          </cell>
          <cell r="Q1047">
            <v>2000</v>
          </cell>
          <cell r="R1047" t="str">
            <v>h / a</v>
          </cell>
        </row>
        <row r="1049">
          <cell r="H1049" t="str">
            <v>Reparaciones y Repuestos:</v>
          </cell>
        </row>
        <row r="1050">
          <cell r="H1050">
            <v>0.75</v>
          </cell>
          <cell r="I1050" t="str">
            <v>de amortización</v>
          </cell>
          <cell r="W1050">
            <v>112.8</v>
          </cell>
          <cell r="X1050" t="str">
            <v>$/d</v>
          </cell>
        </row>
        <row r="1052">
          <cell r="H1052" t="str">
            <v>Combustibles:</v>
          </cell>
        </row>
        <row r="1053">
          <cell r="H1053" t="str">
            <v>Gas Oil</v>
          </cell>
        </row>
        <row r="1054">
          <cell r="H1054">
            <v>0.14499999999999999</v>
          </cell>
          <cell r="I1054" t="str">
            <v>l/HP</v>
          </cell>
          <cell r="K1054" t="str">
            <v>x</v>
          </cell>
          <cell r="L1054">
            <v>160</v>
          </cell>
          <cell r="M1054" t="str">
            <v>HP  x  8 h/d   x</v>
          </cell>
          <cell r="Q1054">
            <v>2.7</v>
          </cell>
          <cell r="R1054" t="str">
            <v>$ / l</v>
          </cell>
          <cell r="V1054" t="str">
            <v>=</v>
          </cell>
          <cell r="W1054">
            <v>501.12</v>
          </cell>
          <cell r="X1054" t="str">
            <v>$/d</v>
          </cell>
        </row>
        <row r="1056">
          <cell r="H1056" t="str">
            <v>Lubricantes</v>
          </cell>
        </row>
        <row r="1057">
          <cell r="C1057">
            <v>1160</v>
          </cell>
          <cell r="H1057">
            <v>0.3</v>
          </cell>
          <cell r="I1057" t="str">
            <v>de combustibles</v>
          </cell>
          <cell r="W1057">
            <v>150.34</v>
          </cell>
          <cell r="X1057" t="str">
            <v>$/d</v>
          </cell>
          <cell r="AF1057">
            <v>967.30000000000007</v>
          </cell>
        </row>
        <row r="1059">
          <cell r="H1059" t="str">
            <v>Mano de Obra</v>
          </cell>
        </row>
        <row r="1060">
          <cell r="G1060">
            <v>9050</v>
          </cell>
          <cell r="H1060" t="str">
            <v>OFIC. ESPEC. ELECTROMEC.</v>
          </cell>
          <cell r="N1060">
            <v>6</v>
          </cell>
          <cell r="O1060" t="str">
            <v>x</v>
          </cell>
          <cell r="Q1060">
            <v>297.2</v>
          </cell>
          <cell r="R1060" t="str">
            <v>$/d</v>
          </cell>
          <cell r="S1060" t="str">
            <v>=</v>
          </cell>
          <cell r="T1060">
            <v>1783.2</v>
          </cell>
          <cell r="V1060" t="str">
            <v>$/d</v>
          </cell>
        </row>
        <row r="1061">
          <cell r="G1061">
            <v>9060</v>
          </cell>
          <cell r="H1061" t="str">
            <v>OFIC. ELECTROMEC.</v>
          </cell>
          <cell r="N1061">
            <v>4</v>
          </cell>
          <cell r="O1061" t="str">
            <v>x</v>
          </cell>
          <cell r="Q1061">
            <v>254.16</v>
          </cell>
          <cell r="R1061" t="str">
            <v>$/d</v>
          </cell>
          <cell r="S1061" t="str">
            <v>=</v>
          </cell>
          <cell r="T1061">
            <v>1016.64</v>
          </cell>
          <cell r="V1061" t="str">
            <v>$/d</v>
          </cell>
        </row>
        <row r="1062">
          <cell r="G1062">
            <v>9070</v>
          </cell>
          <cell r="H1062" t="str">
            <v>MEDIO OFIC. ELECTROMEC.</v>
          </cell>
          <cell r="N1062">
            <v>4</v>
          </cell>
          <cell r="O1062" t="str">
            <v>x</v>
          </cell>
          <cell r="Q1062">
            <v>234.48</v>
          </cell>
          <cell r="R1062" t="str">
            <v>$/d</v>
          </cell>
          <cell r="S1062" t="str">
            <v>=</v>
          </cell>
          <cell r="T1062">
            <v>937.92</v>
          </cell>
          <cell r="V1062" t="str">
            <v>$/d</v>
          </cell>
        </row>
        <row r="1063">
          <cell r="G1063">
            <v>9080</v>
          </cell>
          <cell r="H1063" t="str">
            <v>AYUDANTE ELECTROMEC.</v>
          </cell>
          <cell r="N1063">
            <v>6</v>
          </cell>
          <cell r="O1063" t="str">
            <v>x</v>
          </cell>
          <cell r="Q1063">
            <v>216.16</v>
          </cell>
          <cell r="R1063" t="str">
            <v>$/d</v>
          </cell>
          <cell r="S1063" t="str">
            <v>=</v>
          </cell>
          <cell r="T1063">
            <v>1296.96</v>
          </cell>
          <cell r="V1063" t="str">
            <v>$/d</v>
          </cell>
        </row>
        <row r="1064">
          <cell r="T1064">
            <v>5034.72</v>
          </cell>
          <cell r="V1064" t="str">
            <v>$/d</v>
          </cell>
        </row>
        <row r="1065">
          <cell r="B1065">
            <v>1160</v>
          </cell>
          <cell r="H1065" t="str">
            <v>Vigilancia</v>
          </cell>
          <cell r="N1065">
            <v>0</v>
          </cell>
          <cell r="Q1065">
            <v>0.1</v>
          </cell>
          <cell r="T1065">
            <v>503.47200000000004</v>
          </cell>
          <cell r="V1065" t="str">
            <v>$/d</v>
          </cell>
          <cell r="W1065">
            <v>5538.192</v>
          </cell>
          <cell r="X1065" t="str">
            <v>$/d</v>
          </cell>
          <cell r="AG1065">
            <v>5538.192</v>
          </cell>
        </row>
        <row r="1067">
          <cell r="N1067" t="str">
            <v>Costo Diario</v>
          </cell>
          <cell r="W1067">
            <v>6505.4920000000002</v>
          </cell>
          <cell r="X1067" t="str">
            <v>$/d</v>
          </cell>
        </row>
        <row r="1069">
          <cell r="H1069" t="str">
            <v>Rendimiento</v>
          </cell>
          <cell r="N1069">
            <v>1</v>
          </cell>
          <cell r="Q1069" t="str">
            <v>Gl</v>
          </cell>
          <cell r="R1069" t="str">
            <v>/ d</v>
          </cell>
        </row>
        <row r="1071">
          <cell r="H1071" t="str">
            <v>Costo por Unid.:</v>
          </cell>
          <cell r="N1071">
            <v>6505.4920000000002</v>
          </cell>
          <cell r="P1071" t="str">
            <v>$ / d</v>
          </cell>
          <cell r="V1071" t="str">
            <v>=</v>
          </cell>
          <cell r="AB1071">
            <v>6505.49</v>
          </cell>
          <cell r="AC1071" t="str">
            <v>$/</v>
          </cell>
          <cell r="AD1071" t="str">
            <v>Gl</v>
          </cell>
        </row>
        <row r="1072">
          <cell r="N1072">
            <v>1</v>
          </cell>
          <cell r="O1072" t="str">
            <v>Gl</v>
          </cell>
          <cell r="Q1072" t="str">
            <v>/ d</v>
          </cell>
        </row>
        <row r="1073">
          <cell r="P1073" t="str">
            <v/>
          </cell>
        </row>
        <row r="1074">
          <cell r="H1074" t="str">
            <v>2º - Materiales</v>
          </cell>
        </row>
        <row r="1075">
          <cell r="G1075">
            <v>4017</v>
          </cell>
          <cell r="H1075" t="str">
            <v>Sensores y Medidores de Control</v>
          </cell>
          <cell r="N1075">
            <v>1</v>
          </cell>
          <cell r="O1075" t="str">
            <v>gl</v>
          </cell>
          <cell r="P1075" t="str">
            <v>/</v>
          </cell>
          <cell r="Q1075">
            <v>0</v>
          </cell>
          <cell r="R1075" t="str">
            <v>x</v>
          </cell>
          <cell r="S1075">
            <v>53611</v>
          </cell>
          <cell r="V1075" t="str">
            <v>$/</v>
          </cell>
          <cell r="W1075" t="str">
            <v>gl</v>
          </cell>
          <cell r="X1075" t="str">
            <v>=</v>
          </cell>
          <cell r="Y1075">
            <v>53611</v>
          </cell>
          <cell r="Z1075" t="str">
            <v>$/</v>
          </cell>
          <cell r="AA1075">
            <v>0</v>
          </cell>
        </row>
        <row r="1076">
          <cell r="H1076" t="str">
            <v/>
          </cell>
          <cell r="O1076" t="str">
            <v/>
          </cell>
          <cell r="P1076" t="str">
            <v/>
          </cell>
          <cell r="Q1076" t="str">
            <v/>
          </cell>
          <cell r="R1076" t="str">
            <v/>
          </cell>
          <cell r="S1076">
            <v>0</v>
          </cell>
          <cell r="V1076" t="str">
            <v/>
          </cell>
          <cell r="W1076" t="str">
            <v/>
          </cell>
          <cell r="X1076" t="str">
            <v/>
          </cell>
          <cell r="Y1076">
            <v>0</v>
          </cell>
          <cell r="Z1076" t="str">
            <v/>
          </cell>
          <cell r="AA1076" t="str">
            <v/>
          </cell>
        </row>
        <row r="1077">
          <cell r="H1077" t="str">
            <v/>
          </cell>
          <cell r="O1077" t="str">
            <v/>
          </cell>
          <cell r="P1077" t="str">
            <v/>
          </cell>
          <cell r="Q1077" t="str">
            <v/>
          </cell>
          <cell r="R1077" t="str">
            <v/>
          </cell>
          <cell r="S1077">
            <v>0</v>
          </cell>
          <cell r="V1077" t="str">
            <v/>
          </cell>
          <cell r="W1077" t="str">
            <v/>
          </cell>
          <cell r="X1077" t="str">
            <v/>
          </cell>
          <cell r="Y1077">
            <v>0</v>
          </cell>
          <cell r="Z1077" t="str">
            <v/>
          </cell>
          <cell r="AA1077" t="str">
            <v/>
          </cell>
        </row>
        <row r="1078">
          <cell r="H1078" t="str">
            <v/>
          </cell>
          <cell r="O1078" t="str">
            <v/>
          </cell>
          <cell r="P1078" t="str">
            <v/>
          </cell>
          <cell r="Q1078" t="str">
            <v/>
          </cell>
          <cell r="R1078" t="str">
            <v/>
          </cell>
          <cell r="S1078">
            <v>0</v>
          </cell>
          <cell r="V1078" t="str">
            <v/>
          </cell>
          <cell r="W1078" t="str">
            <v/>
          </cell>
          <cell r="X1078" t="str">
            <v/>
          </cell>
          <cell r="Y1078">
            <v>0</v>
          </cell>
          <cell r="Z1078" t="str">
            <v/>
          </cell>
          <cell r="AA1078" t="str">
            <v/>
          </cell>
        </row>
        <row r="1079">
          <cell r="H1079" t="str">
            <v/>
          </cell>
          <cell r="O1079" t="str">
            <v/>
          </cell>
          <cell r="P1079" t="str">
            <v/>
          </cell>
          <cell r="Q1079" t="str">
            <v/>
          </cell>
          <cell r="R1079" t="str">
            <v/>
          </cell>
          <cell r="S1079">
            <v>0</v>
          </cell>
          <cell r="V1079" t="str">
            <v/>
          </cell>
          <cell r="W1079" t="str">
            <v/>
          </cell>
          <cell r="X1079" t="str">
            <v/>
          </cell>
          <cell r="Y1079">
            <v>0</v>
          </cell>
          <cell r="Z1079" t="str">
            <v/>
          </cell>
          <cell r="AA1079" t="str">
            <v/>
          </cell>
        </row>
        <row r="1080">
          <cell r="H1080" t="str">
            <v/>
          </cell>
          <cell r="O1080" t="str">
            <v/>
          </cell>
          <cell r="Q1080" t="str">
            <v/>
          </cell>
          <cell r="R1080" t="str">
            <v/>
          </cell>
          <cell r="S1080">
            <v>0</v>
          </cell>
          <cell r="W1080" t="str">
            <v/>
          </cell>
          <cell r="Y1080">
            <v>0</v>
          </cell>
          <cell r="Z1080" t="str">
            <v/>
          </cell>
          <cell r="AA1080" t="str">
            <v/>
          </cell>
        </row>
        <row r="1081">
          <cell r="H1081" t="str">
            <v/>
          </cell>
          <cell r="O1081" t="str">
            <v/>
          </cell>
          <cell r="Q1081" t="str">
            <v/>
          </cell>
          <cell r="R1081" t="str">
            <v/>
          </cell>
          <cell r="S1081">
            <v>0</v>
          </cell>
          <cell r="W1081" t="str">
            <v/>
          </cell>
          <cell r="Y1081">
            <v>0</v>
          </cell>
          <cell r="Z1081" t="str">
            <v/>
          </cell>
          <cell r="AA1081" t="str">
            <v/>
          </cell>
        </row>
        <row r="1082">
          <cell r="H1082" t="str">
            <v/>
          </cell>
          <cell r="O1082" t="str">
            <v/>
          </cell>
          <cell r="Q1082" t="str">
            <v/>
          </cell>
          <cell r="R1082" t="str">
            <v/>
          </cell>
          <cell r="S1082">
            <v>0</v>
          </cell>
          <cell r="W1082" t="str">
            <v/>
          </cell>
          <cell r="Y1082">
            <v>0</v>
          </cell>
          <cell r="Z1082" t="str">
            <v/>
          </cell>
          <cell r="AA1082" t="str">
            <v/>
          </cell>
        </row>
        <row r="1083">
          <cell r="H1083" t="str">
            <v>Subtotal Materiales</v>
          </cell>
          <cell r="O1083" t="str">
            <v/>
          </cell>
          <cell r="Y1083">
            <v>53611</v>
          </cell>
          <cell r="Z1083" t="str">
            <v>$/</v>
          </cell>
          <cell r="AA1083" t="str">
            <v>Gl</v>
          </cell>
          <cell r="AH1083">
            <v>0</v>
          </cell>
        </row>
        <row r="1084">
          <cell r="A1084">
            <v>1160</v>
          </cell>
          <cell r="H1084" t="str">
            <v>Desperdicio</v>
          </cell>
          <cell r="X1084" t="str">
            <v>=</v>
          </cell>
          <cell r="Y1084">
            <v>0</v>
          </cell>
          <cell r="Z1084" t="str">
            <v/>
          </cell>
          <cell r="AA1084" t="str">
            <v/>
          </cell>
          <cell r="AB1084">
            <v>53611</v>
          </cell>
          <cell r="AC1084" t="str">
            <v>$/</v>
          </cell>
          <cell r="AD1084" t="str">
            <v>Gl</v>
          </cell>
          <cell r="AH1084">
            <v>53611</v>
          </cell>
        </row>
        <row r="1086">
          <cell r="F1086">
            <v>1160</v>
          </cell>
          <cell r="H1086" t="str">
            <v>COSTO DEL ITEM</v>
          </cell>
          <cell r="AB1086">
            <v>60116.49</v>
          </cell>
          <cell r="AC1086" t="str">
            <v>$/</v>
          </cell>
          <cell r="AD1086" t="str">
            <v>Gl</v>
          </cell>
          <cell r="AI1086">
            <v>60116.49</v>
          </cell>
          <cell r="AJ1086">
            <v>60116.491999999998</v>
          </cell>
        </row>
        <row r="1088">
          <cell r="H1088" t="str">
            <v>Gastos Generales y Otros Gastos</v>
          </cell>
        </row>
        <row r="1089">
          <cell r="H1089" t="str">
            <v>Indirectos</v>
          </cell>
          <cell r="Y1089">
            <v>0.10199999999999999</v>
          </cell>
          <cell r="AB1089">
            <v>6131.88</v>
          </cell>
          <cell r="AC1089" t="str">
            <v>$/</v>
          </cell>
          <cell r="AD1089" t="str">
            <v>Gl</v>
          </cell>
        </row>
        <row r="1090">
          <cell r="H1090" t="str">
            <v>Beneficios</v>
          </cell>
          <cell r="Y1090">
            <v>0.08</v>
          </cell>
          <cell r="AB1090">
            <v>4809.32</v>
          </cell>
          <cell r="AC1090" t="str">
            <v>$/</v>
          </cell>
          <cell r="AD1090" t="str">
            <v>Gl</v>
          </cell>
        </row>
        <row r="1091">
          <cell r="AB1091">
            <v>71057.69</v>
          </cell>
          <cell r="AC1091" t="str">
            <v>$/</v>
          </cell>
          <cell r="AD1091" t="str">
            <v>Gl</v>
          </cell>
        </row>
        <row r="1092">
          <cell r="H1092" t="str">
            <v>Gastos Financieros</v>
          </cell>
          <cell r="Y1092">
            <v>0.01</v>
          </cell>
          <cell r="AB1092">
            <v>710.58</v>
          </cell>
          <cell r="AC1092" t="str">
            <v>$/</v>
          </cell>
          <cell r="AD1092" t="str">
            <v>Gl</v>
          </cell>
        </row>
        <row r="1093">
          <cell r="AB1093">
            <v>71768.27</v>
          </cell>
          <cell r="AC1093" t="str">
            <v>$/</v>
          </cell>
          <cell r="AD1093" t="str">
            <v>Gl</v>
          </cell>
        </row>
        <row r="1094">
          <cell r="H1094" t="str">
            <v>I.V.A.</v>
          </cell>
          <cell r="Y1094">
            <v>0.21</v>
          </cell>
          <cell r="AB1094">
            <v>15071.34</v>
          </cell>
          <cell r="AC1094" t="str">
            <v>$/</v>
          </cell>
          <cell r="AD1094" t="str">
            <v>Gl</v>
          </cell>
        </row>
        <row r="1095">
          <cell r="E1095">
            <v>1160</v>
          </cell>
          <cell r="Y1095" t="str">
            <v>ADOPTADO</v>
          </cell>
          <cell r="AB1095">
            <v>86839.61</v>
          </cell>
          <cell r="AC1095" t="str">
            <v>$/</v>
          </cell>
          <cell r="AD1095" t="str">
            <v>Gl</v>
          </cell>
        </row>
        <row r="1096">
          <cell r="G1096">
            <v>1170</v>
          </cell>
          <cell r="H1096" t="str">
            <v>Item:</v>
          </cell>
          <cell r="I1096" t="str">
            <v>2.1.15</v>
          </cell>
          <cell r="U1096" t="str">
            <v>Unidad:</v>
          </cell>
          <cell r="W1096" t="str">
            <v>Gl</v>
          </cell>
          <cell r="Y1096">
            <v>1</v>
          </cell>
          <cell r="AE1096">
            <v>1</v>
          </cell>
        </row>
        <row r="1097">
          <cell r="H1097" t="str">
            <v>Descripción:</v>
          </cell>
          <cell r="I1097" t="str">
            <v>Cableado de comando, control, medición y telegestión</v>
          </cell>
        </row>
        <row r="1099">
          <cell r="H1099" t="str">
            <v>1º - Equipo</v>
          </cell>
        </row>
        <row r="1100">
          <cell r="H1100" t="str">
            <v/>
          </cell>
          <cell r="W1100" t="str">
            <v/>
          </cell>
          <cell r="X1100" t="str">
            <v/>
          </cell>
          <cell r="Y1100" t="str">
            <v/>
          </cell>
          <cell r="Z1100" t="str">
            <v/>
          </cell>
        </row>
        <row r="1101">
          <cell r="H1101" t="str">
            <v/>
          </cell>
          <cell r="W1101" t="str">
            <v/>
          </cell>
          <cell r="X1101" t="str">
            <v/>
          </cell>
          <cell r="Y1101" t="str">
            <v/>
          </cell>
          <cell r="Z1101" t="str">
            <v/>
          </cell>
        </row>
        <row r="1102">
          <cell r="H1102" t="str">
            <v/>
          </cell>
          <cell r="W1102" t="str">
            <v/>
          </cell>
          <cell r="X1102" t="str">
            <v/>
          </cell>
          <cell r="Y1102" t="str">
            <v/>
          </cell>
          <cell r="Z1102" t="str">
            <v/>
          </cell>
        </row>
        <row r="1103">
          <cell r="H1103" t="str">
            <v/>
          </cell>
          <cell r="W1103" t="str">
            <v/>
          </cell>
          <cell r="X1103" t="str">
            <v/>
          </cell>
          <cell r="Y1103" t="str">
            <v/>
          </cell>
          <cell r="Z1103" t="str">
            <v/>
          </cell>
        </row>
        <row r="1104">
          <cell r="H1104" t="str">
            <v/>
          </cell>
          <cell r="W1104" t="str">
            <v/>
          </cell>
          <cell r="X1104" t="str">
            <v/>
          </cell>
          <cell r="Y1104" t="str">
            <v/>
          </cell>
          <cell r="Z1104" t="str">
            <v/>
          </cell>
        </row>
        <row r="1105">
          <cell r="H1105" t="str">
            <v/>
          </cell>
          <cell r="W1105" t="str">
            <v/>
          </cell>
          <cell r="X1105" t="str">
            <v/>
          </cell>
          <cell r="Y1105" t="str">
            <v/>
          </cell>
          <cell r="Z1105" t="str">
            <v/>
          </cell>
        </row>
        <row r="1106">
          <cell r="H1106" t="str">
            <v/>
          </cell>
          <cell r="W1106" t="str">
            <v/>
          </cell>
          <cell r="X1106" t="str">
            <v/>
          </cell>
          <cell r="Y1106" t="str">
            <v/>
          </cell>
          <cell r="Z1106" t="str">
            <v/>
          </cell>
        </row>
        <row r="1107">
          <cell r="H1107" t="str">
            <v/>
          </cell>
          <cell r="W1107" t="str">
            <v/>
          </cell>
          <cell r="X1107" t="str">
            <v/>
          </cell>
          <cell r="Y1107" t="str">
            <v/>
          </cell>
          <cell r="Z1107" t="str">
            <v/>
          </cell>
        </row>
        <row r="1108">
          <cell r="H1108" t="str">
            <v/>
          </cell>
          <cell r="W1108" t="str">
            <v/>
          </cell>
          <cell r="X1108" t="str">
            <v/>
          </cell>
          <cell r="Y1108" t="str">
            <v/>
          </cell>
          <cell r="Z1108" t="str">
            <v/>
          </cell>
        </row>
        <row r="1109">
          <cell r="W1109">
            <v>0</v>
          </cell>
          <cell r="X1109" t="str">
            <v/>
          </cell>
          <cell r="Y1109">
            <v>0</v>
          </cell>
          <cell r="Z1109" t="str">
            <v/>
          </cell>
        </row>
        <row r="1111">
          <cell r="H1111" t="str">
            <v>Rendimiento:</v>
          </cell>
          <cell r="N1111">
            <v>1</v>
          </cell>
          <cell r="Q1111" t="str">
            <v>Gl</v>
          </cell>
          <cell r="R1111" t="str">
            <v>/ d</v>
          </cell>
        </row>
        <row r="1113">
          <cell r="H1113" t="str">
            <v>Amortización e intereses:</v>
          </cell>
        </row>
        <row r="1114">
          <cell r="H1114">
            <v>0</v>
          </cell>
          <cell r="I1114" t="str">
            <v>$</v>
          </cell>
          <cell r="J1114" t="str">
            <v>x</v>
          </cell>
          <cell r="K1114">
            <v>8</v>
          </cell>
          <cell r="L1114" t="str">
            <v>h/d</v>
          </cell>
          <cell r="M1114" t="str">
            <v>+</v>
          </cell>
          <cell r="N1114">
            <v>0</v>
          </cell>
          <cell r="O1114" t="str">
            <v>$</v>
          </cell>
          <cell r="P1114" t="str">
            <v>x</v>
          </cell>
          <cell r="Q1114">
            <v>0.14000000000000001</v>
          </cell>
          <cell r="R1114" t="str">
            <v>/ a</v>
          </cell>
          <cell r="S1114" t="str">
            <v>x</v>
          </cell>
          <cell r="T1114">
            <v>8</v>
          </cell>
          <cell r="U1114" t="str">
            <v>h/d</v>
          </cell>
          <cell r="V1114" t="str">
            <v>=</v>
          </cell>
          <cell r="W1114">
            <v>0</v>
          </cell>
          <cell r="X1114" t="str">
            <v/>
          </cell>
        </row>
        <row r="1115">
          <cell r="H1115">
            <v>10000</v>
          </cell>
          <cell r="J1115" t="str">
            <v>h</v>
          </cell>
          <cell r="N1115">
            <v>2</v>
          </cell>
          <cell r="P1115" t="str">
            <v>x</v>
          </cell>
          <cell r="Q1115">
            <v>2000</v>
          </cell>
          <cell r="R1115" t="str">
            <v>h / a</v>
          </cell>
        </row>
        <row r="1117">
          <cell r="H1117" t="str">
            <v>Reparaciones y Repuestos:</v>
          </cell>
        </row>
        <row r="1118">
          <cell r="H1118">
            <v>0.75</v>
          </cell>
          <cell r="I1118" t="str">
            <v>de amortización</v>
          </cell>
          <cell r="W1118">
            <v>0</v>
          </cell>
          <cell r="X1118" t="str">
            <v/>
          </cell>
        </row>
        <row r="1120">
          <cell r="H1120" t="str">
            <v>Combustibles:</v>
          </cell>
        </row>
        <row r="1121">
          <cell r="H1121" t="str">
            <v>Gas Oil</v>
          </cell>
        </row>
        <row r="1122">
          <cell r="H1122" t="str">
            <v/>
          </cell>
          <cell r="I1122" t="str">
            <v/>
          </cell>
          <cell r="K1122" t="str">
            <v/>
          </cell>
          <cell r="L1122">
            <v>0</v>
          </cell>
          <cell r="M1122" t="str">
            <v>HP  x  8 h/d   x</v>
          </cell>
          <cell r="Q1122" t="str">
            <v/>
          </cell>
          <cell r="R1122" t="str">
            <v/>
          </cell>
          <cell r="V1122" t="str">
            <v/>
          </cell>
          <cell r="W1122">
            <v>0</v>
          </cell>
          <cell r="X1122" t="str">
            <v/>
          </cell>
        </row>
        <row r="1124">
          <cell r="H1124" t="str">
            <v>Lubricantes</v>
          </cell>
        </row>
        <row r="1125">
          <cell r="C1125">
            <v>1170</v>
          </cell>
          <cell r="H1125">
            <v>0.3</v>
          </cell>
          <cell r="I1125" t="str">
            <v>de combustibles</v>
          </cell>
          <cell r="W1125">
            <v>0</v>
          </cell>
          <cell r="X1125" t="str">
            <v/>
          </cell>
          <cell r="AF1125">
            <v>0</v>
          </cell>
        </row>
        <row r="1127">
          <cell r="H1127" t="str">
            <v>Mano de Obra</v>
          </cell>
        </row>
        <row r="1128">
          <cell r="G1128">
            <v>9050</v>
          </cell>
          <cell r="H1128" t="str">
            <v>OFIC. ESPEC. ELECTROMEC.</v>
          </cell>
          <cell r="N1128">
            <v>2</v>
          </cell>
          <cell r="O1128" t="str">
            <v>x</v>
          </cell>
          <cell r="Q1128">
            <v>297.2</v>
          </cell>
          <cell r="R1128" t="str">
            <v>$/d</v>
          </cell>
          <cell r="S1128" t="str">
            <v>=</v>
          </cell>
          <cell r="T1128">
            <v>594.4</v>
          </cell>
          <cell r="V1128" t="str">
            <v>$/d</v>
          </cell>
        </row>
        <row r="1129">
          <cell r="G1129">
            <v>9060</v>
          </cell>
          <cell r="H1129" t="str">
            <v>OFIC. ELECTROMEC.</v>
          </cell>
          <cell r="N1129">
            <v>1</v>
          </cell>
          <cell r="O1129" t="str">
            <v>x</v>
          </cell>
          <cell r="Q1129">
            <v>254.16</v>
          </cell>
          <cell r="R1129" t="str">
            <v>$/d</v>
          </cell>
          <cell r="S1129" t="str">
            <v>=</v>
          </cell>
          <cell r="T1129">
            <v>254.16</v>
          </cell>
          <cell r="V1129" t="str">
            <v>$/d</v>
          </cell>
        </row>
        <row r="1130">
          <cell r="G1130">
            <v>9070</v>
          </cell>
          <cell r="H1130" t="str">
            <v>MEDIO OFIC. ELECTROMEC.</v>
          </cell>
          <cell r="N1130">
            <v>1</v>
          </cell>
          <cell r="O1130" t="str">
            <v>x</v>
          </cell>
          <cell r="Q1130">
            <v>234.48</v>
          </cell>
          <cell r="R1130" t="str">
            <v>$/d</v>
          </cell>
          <cell r="S1130" t="str">
            <v>=</v>
          </cell>
          <cell r="T1130">
            <v>234.48</v>
          </cell>
          <cell r="V1130" t="str">
            <v>$/d</v>
          </cell>
        </row>
        <row r="1131">
          <cell r="G1131">
            <v>9080</v>
          </cell>
          <cell r="H1131" t="str">
            <v>AYUDANTE ELECTROMEC.</v>
          </cell>
          <cell r="N1131">
            <v>1.5</v>
          </cell>
          <cell r="O1131" t="str">
            <v>x</v>
          </cell>
          <cell r="Q1131">
            <v>216.16</v>
          </cell>
          <cell r="R1131" t="str">
            <v>$/d</v>
          </cell>
          <cell r="S1131" t="str">
            <v>=</v>
          </cell>
          <cell r="T1131">
            <v>324.24</v>
          </cell>
          <cell r="V1131" t="str">
            <v>$/d</v>
          </cell>
        </row>
        <row r="1132">
          <cell r="T1132">
            <v>1407.28</v>
          </cell>
          <cell r="V1132" t="str">
            <v>$/d</v>
          </cell>
        </row>
        <row r="1133">
          <cell r="B1133">
            <v>1170</v>
          </cell>
          <cell r="H1133" t="str">
            <v>Vigilancia</v>
          </cell>
          <cell r="N1133">
            <v>0</v>
          </cell>
          <cell r="Q1133">
            <v>0.1</v>
          </cell>
          <cell r="T1133">
            <v>140.72800000000001</v>
          </cell>
          <cell r="V1133" t="str">
            <v>$/d</v>
          </cell>
          <cell r="W1133">
            <v>1548.008</v>
          </cell>
          <cell r="X1133" t="str">
            <v>$/d</v>
          </cell>
          <cell r="AG1133">
            <v>1548.008</v>
          </cell>
        </row>
        <row r="1135">
          <cell r="N1135" t="str">
            <v>Costo Diario</v>
          </cell>
          <cell r="W1135">
            <v>1548.008</v>
          </cell>
          <cell r="X1135" t="str">
            <v>$/d</v>
          </cell>
        </row>
        <row r="1137">
          <cell r="H1137" t="str">
            <v>Rendimiento</v>
          </cell>
          <cell r="N1137">
            <v>1</v>
          </cell>
          <cell r="Q1137" t="str">
            <v>Gl</v>
          </cell>
          <cell r="R1137" t="str">
            <v>/ d</v>
          </cell>
        </row>
        <row r="1139">
          <cell r="H1139" t="str">
            <v>Costo por Unid.:</v>
          </cell>
          <cell r="N1139">
            <v>1548.008</v>
          </cell>
          <cell r="P1139" t="str">
            <v>$ / d</v>
          </cell>
          <cell r="V1139" t="str">
            <v>=</v>
          </cell>
          <cell r="AB1139">
            <v>1548.01</v>
          </cell>
          <cell r="AC1139" t="str">
            <v>$/</v>
          </cell>
          <cell r="AD1139" t="str">
            <v>Gl</v>
          </cell>
        </row>
        <row r="1140">
          <cell r="N1140">
            <v>1</v>
          </cell>
          <cell r="O1140" t="str">
            <v>Gl</v>
          </cell>
          <cell r="Q1140" t="str">
            <v>/ d</v>
          </cell>
        </row>
        <row r="1141">
          <cell r="P1141" t="str">
            <v/>
          </cell>
        </row>
        <row r="1142">
          <cell r="H1142" t="str">
            <v>2º - Materiales</v>
          </cell>
        </row>
        <row r="1143">
          <cell r="G1143">
            <v>4018</v>
          </cell>
          <cell r="H1143" t="str">
            <v>Cableado de comando, control, medición y telegestión</v>
          </cell>
          <cell r="N1143">
            <v>1</v>
          </cell>
          <cell r="O1143" t="str">
            <v>gl</v>
          </cell>
          <cell r="P1143" t="str">
            <v>/</v>
          </cell>
          <cell r="Q1143" t="str">
            <v>Gl</v>
          </cell>
          <cell r="R1143" t="str">
            <v>x</v>
          </cell>
          <cell r="S1143">
            <v>12416</v>
          </cell>
          <cell r="V1143" t="str">
            <v>$/</v>
          </cell>
          <cell r="W1143" t="str">
            <v>gl</v>
          </cell>
          <cell r="X1143" t="str">
            <v>=</v>
          </cell>
          <cell r="Y1143">
            <v>12416</v>
          </cell>
          <cell r="Z1143" t="str">
            <v>$/</v>
          </cell>
          <cell r="AA1143" t="str">
            <v>Gl</v>
          </cell>
        </row>
        <row r="1144">
          <cell r="H1144" t="str">
            <v/>
          </cell>
          <cell r="O1144" t="str">
            <v/>
          </cell>
          <cell r="P1144" t="str">
            <v/>
          </cell>
          <cell r="Q1144" t="str">
            <v/>
          </cell>
          <cell r="R1144" t="str">
            <v/>
          </cell>
          <cell r="S1144">
            <v>0</v>
          </cell>
          <cell r="V1144" t="str">
            <v/>
          </cell>
          <cell r="W1144" t="str">
            <v/>
          </cell>
          <cell r="X1144" t="str">
            <v/>
          </cell>
          <cell r="Y1144">
            <v>0</v>
          </cell>
          <cell r="Z1144" t="str">
            <v/>
          </cell>
          <cell r="AA1144" t="str">
            <v/>
          </cell>
        </row>
        <row r="1145">
          <cell r="H1145" t="str">
            <v/>
          </cell>
          <cell r="O1145" t="str">
            <v/>
          </cell>
          <cell r="P1145" t="str">
            <v/>
          </cell>
          <cell r="Q1145" t="str">
            <v/>
          </cell>
          <cell r="R1145" t="str">
            <v/>
          </cell>
          <cell r="S1145">
            <v>0</v>
          </cell>
          <cell r="V1145" t="str">
            <v/>
          </cell>
          <cell r="W1145" t="str">
            <v/>
          </cell>
          <cell r="X1145" t="str">
            <v/>
          </cell>
          <cell r="Y1145">
            <v>0</v>
          </cell>
          <cell r="Z1145" t="str">
            <v/>
          </cell>
          <cell r="AA1145" t="str">
            <v/>
          </cell>
        </row>
        <row r="1146">
          <cell r="H1146" t="str">
            <v/>
          </cell>
          <cell r="O1146" t="str">
            <v/>
          </cell>
          <cell r="P1146" t="str">
            <v/>
          </cell>
          <cell r="Q1146" t="str">
            <v/>
          </cell>
          <cell r="R1146" t="str">
            <v/>
          </cell>
          <cell r="S1146">
            <v>0</v>
          </cell>
          <cell r="V1146" t="str">
            <v/>
          </cell>
          <cell r="W1146" t="str">
            <v/>
          </cell>
          <cell r="X1146" t="str">
            <v/>
          </cell>
          <cell r="Y1146">
            <v>0</v>
          </cell>
          <cell r="Z1146" t="str">
            <v/>
          </cell>
          <cell r="AA1146" t="str">
            <v/>
          </cell>
        </row>
        <row r="1147">
          <cell r="H1147" t="str">
            <v/>
          </cell>
          <cell r="O1147" t="str">
            <v/>
          </cell>
          <cell r="P1147" t="str">
            <v/>
          </cell>
          <cell r="Q1147" t="str">
            <v/>
          </cell>
          <cell r="R1147" t="str">
            <v/>
          </cell>
          <cell r="S1147">
            <v>0</v>
          </cell>
          <cell r="V1147" t="str">
            <v/>
          </cell>
          <cell r="W1147" t="str">
            <v/>
          </cell>
          <cell r="X1147" t="str">
            <v/>
          </cell>
          <cell r="Y1147">
            <v>0</v>
          </cell>
          <cell r="Z1147" t="str">
            <v/>
          </cell>
          <cell r="AA1147" t="str">
            <v/>
          </cell>
        </row>
        <row r="1148">
          <cell r="H1148" t="str">
            <v/>
          </cell>
          <cell r="O1148" t="str">
            <v/>
          </cell>
          <cell r="P1148" t="str">
            <v/>
          </cell>
          <cell r="Q1148" t="str">
            <v/>
          </cell>
          <cell r="R1148" t="str">
            <v/>
          </cell>
          <cell r="S1148">
            <v>0</v>
          </cell>
          <cell r="V1148" t="str">
            <v/>
          </cell>
          <cell r="W1148" t="str">
            <v/>
          </cell>
          <cell r="X1148" t="str">
            <v/>
          </cell>
          <cell r="Y1148">
            <v>0</v>
          </cell>
          <cell r="Z1148" t="str">
            <v/>
          </cell>
          <cell r="AA1148" t="str">
            <v/>
          </cell>
        </row>
        <row r="1149">
          <cell r="H1149" t="str">
            <v/>
          </cell>
          <cell r="O1149" t="str">
            <v/>
          </cell>
          <cell r="P1149" t="str">
            <v/>
          </cell>
          <cell r="Q1149" t="str">
            <v/>
          </cell>
          <cell r="R1149" t="str">
            <v/>
          </cell>
          <cell r="S1149">
            <v>0</v>
          </cell>
          <cell r="V1149" t="str">
            <v/>
          </cell>
          <cell r="W1149" t="str">
            <v/>
          </cell>
          <cell r="X1149" t="str">
            <v/>
          </cell>
          <cell r="Y1149">
            <v>0</v>
          </cell>
          <cell r="Z1149" t="str">
            <v/>
          </cell>
          <cell r="AA1149" t="str">
            <v/>
          </cell>
        </row>
        <row r="1150">
          <cell r="H1150" t="str">
            <v/>
          </cell>
          <cell r="O1150" t="str">
            <v/>
          </cell>
          <cell r="Q1150" t="str">
            <v/>
          </cell>
          <cell r="R1150" t="str">
            <v/>
          </cell>
          <cell r="S1150">
            <v>0</v>
          </cell>
          <cell r="W1150" t="str">
            <v/>
          </cell>
          <cell r="Y1150">
            <v>0</v>
          </cell>
          <cell r="Z1150" t="str">
            <v/>
          </cell>
          <cell r="AA1150" t="str">
            <v/>
          </cell>
        </row>
        <row r="1151">
          <cell r="H1151" t="str">
            <v>Subtotal Materiales</v>
          </cell>
          <cell r="O1151" t="str">
            <v/>
          </cell>
          <cell r="Y1151">
            <v>12416</v>
          </cell>
          <cell r="Z1151" t="str">
            <v>$/</v>
          </cell>
          <cell r="AA1151" t="str">
            <v>Gl</v>
          </cell>
          <cell r="AH1151">
            <v>0</v>
          </cell>
        </row>
        <row r="1152">
          <cell r="A1152">
            <v>1170</v>
          </cell>
          <cell r="H1152" t="str">
            <v>Desperdicio</v>
          </cell>
          <cell r="X1152" t="str">
            <v/>
          </cell>
          <cell r="Y1152">
            <v>0</v>
          </cell>
          <cell r="Z1152" t="str">
            <v/>
          </cell>
          <cell r="AA1152" t="str">
            <v/>
          </cell>
          <cell r="AB1152">
            <v>12416</v>
          </cell>
          <cell r="AC1152" t="str">
            <v>$/</v>
          </cell>
          <cell r="AD1152" t="str">
            <v>Gl</v>
          </cell>
          <cell r="AH1152">
            <v>12416</v>
          </cell>
        </row>
        <row r="1154">
          <cell r="F1154">
            <v>1170</v>
          </cell>
          <cell r="H1154" t="str">
            <v>COSTO DEL ITEM</v>
          </cell>
          <cell r="AB1154">
            <v>13964.01</v>
          </cell>
          <cell r="AC1154" t="str">
            <v>$/</v>
          </cell>
          <cell r="AD1154" t="str">
            <v>Gl</v>
          </cell>
          <cell r="AI1154">
            <v>13964.01</v>
          </cell>
          <cell r="AJ1154">
            <v>13964.008</v>
          </cell>
        </row>
        <row r="1156">
          <cell r="H1156" t="str">
            <v>Gastos Generales y Otros Gastos</v>
          </cell>
        </row>
        <row r="1157">
          <cell r="H1157" t="str">
            <v>Indirectos</v>
          </cell>
          <cell r="Y1157">
            <v>0.10199999999999999</v>
          </cell>
          <cell r="AB1157">
            <v>1424.33</v>
          </cell>
          <cell r="AC1157" t="str">
            <v>$/</v>
          </cell>
          <cell r="AD1157" t="str">
            <v>Gl</v>
          </cell>
        </row>
        <row r="1158">
          <cell r="H1158" t="str">
            <v>Beneficios</v>
          </cell>
          <cell r="Y1158">
            <v>0.08</v>
          </cell>
          <cell r="AB1158">
            <v>1117.1199999999999</v>
          </cell>
          <cell r="AC1158" t="str">
            <v>$/</v>
          </cell>
          <cell r="AD1158" t="str">
            <v>Gl</v>
          </cell>
        </row>
        <row r="1159">
          <cell r="AB1159">
            <v>16505.46</v>
          </cell>
          <cell r="AC1159" t="str">
            <v>$/</v>
          </cell>
          <cell r="AD1159" t="str">
            <v>Gl</v>
          </cell>
        </row>
        <row r="1160">
          <cell r="H1160" t="str">
            <v>Gastos Financieros</v>
          </cell>
          <cell r="Y1160">
            <v>0.01</v>
          </cell>
          <cell r="AB1160">
            <v>165.05</v>
          </cell>
          <cell r="AC1160" t="str">
            <v>$/</v>
          </cell>
          <cell r="AD1160" t="str">
            <v>Gl</v>
          </cell>
        </row>
        <row r="1161">
          <cell r="AB1161">
            <v>16670.509999999998</v>
          </cell>
          <cell r="AC1161" t="str">
            <v>$/</v>
          </cell>
          <cell r="AD1161" t="str">
            <v>Gl</v>
          </cell>
        </row>
        <row r="1162">
          <cell r="H1162" t="str">
            <v>I.V.A.</v>
          </cell>
          <cell r="Y1162">
            <v>0.21</v>
          </cell>
          <cell r="AB1162">
            <v>3500.81</v>
          </cell>
          <cell r="AC1162" t="str">
            <v>$/</v>
          </cell>
          <cell r="AD1162" t="str">
            <v>Gl</v>
          </cell>
        </row>
        <row r="1163">
          <cell r="E1163">
            <v>1170</v>
          </cell>
          <cell r="Y1163" t="str">
            <v>ADOPTADO</v>
          </cell>
          <cell r="AB1163">
            <v>20171.32</v>
          </cell>
          <cell r="AC1163" t="str">
            <v>$/</v>
          </cell>
          <cell r="AD1163" t="str">
            <v>Gl</v>
          </cell>
        </row>
        <row r="1164">
          <cell r="G1164">
            <v>1180</v>
          </cell>
          <cell r="H1164" t="str">
            <v>Item:</v>
          </cell>
          <cell r="I1164" t="str">
            <v>2.1.16</v>
          </cell>
          <cell r="U1164" t="str">
            <v>Unidad:</v>
          </cell>
          <cell r="W1164" t="str">
            <v>Gl</v>
          </cell>
          <cell r="Y1164">
            <v>1</v>
          </cell>
          <cell r="AE1164">
            <v>1</v>
          </cell>
        </row>
        <row r="1165">
          <cell r="H1165" t="str">
            <v>Descripción:</v>
          </cell>
          <cell r="I1165" t="str">
            <v>Mejoramiento de instalaciones de la Estación: iluminación, tomacorrientes, servicios varios.</v>
          </cell>
        </row>
        <row r="1167">
          <cell r="H1167" t="str">
            <v>1º - Equipo</v>
          </cell>
        </row>
        <row r="1168">
          <cell r="H1168" t="str">
            <v/>
          </cell>
          <cell r="W1168" t="str">
            <v/>
          </cell>
          <cell r="X1168" t="str">
            <v/>
          </cell>
          <cell r="Y1168" t="str">
            <v/>
          </cell>
          <cell r="Z1168" t="str">
            <v/>
          </cell>
        </row>
        <row r="1169">
          <cell r="H1169" t="str">
            <v/>
          </cell>
          <cell r="W1169" t="str">
            <v/>
          </cell>
          <cell r="X1169" t="str">
            <v/>
          </cell>
          <cell r="Y1169" t="str">
            <v/>
          </cell>
          <cell r="Z1169" t="str">
            <v/>
          </cell>
        </row>
        <row r="1170">
          <cell r="H1170" t="str">
            <v/>
          </cell>
          <cell r="W1170" t="str">
            <v/>
          </cell>
          <cell r="X1170" t="str">
            <v/>
          </cell>
          <cell r="Y1170" t="str">
            <v/>
          </cell>
          <cell r="Z1170" t="str">
            <v/>
          </cell>
        </row>
        <row r="1171">
          <cell r="H1171" t="str">
            <v/>
          </cell>
          <cell r="W1171" t="str">
            <v/>
          </cell>
          <cell r="X1171" t="str">
            <v/>
          </cell>
          <cell r="Y1171" t="str">
            <v/>
          </cell>
          <cell r="Z1171" t="str">
            <v/>
          </cell>
        </row>
        <row r="1172">
          <cell r="H1172" t="str">
            <v/>
          </cell>
          <cell r="W1172" t="str">
            <v/>
          </cell>
          <cell r="X1172" t="str">
            <v/>
          </cell>
          <cell r="Y1172" t="str">
            <v/>
          </cell>
          <cell r="Z1172" t="str">
            <v/>
          </cell>
        </row>
        <row r="1173">
          <cell r="H1173" t="str">
            <v/>
          </cell>
          <cell r="W1173" t="str">
            <v/>
          </cell>
          <cell r="X1173" t="str">
            <v/>
          </cell>
          <cell r="Y1173" t="str">
            <v/>
          </cell>
          <cell r="Z1173" t="str">
            <v/>
          </cell>
        </row>
        <row r="1174">
          <cell r="H1174" t="str">
            <v/>
          </cell>
          <cell r="W1174" t="str">
            <v/>
          </cell>
          <cell r="X1174" t="str">
            <v/>
          </cell>
          <cell r="Y1174" t="str">
            <v/>
          </cell>
          <cell r="Z1174" t="str">
            <v/>
          </cell>
        </row>
        <row r="1175">
          <cell r="H1175" t="str">
            <v/>
          </cell>
          <cell r="W1175" t="str">
            <v/>
          </cell>
          <cell r="X1175" t="str">
            <v/>
          </cell>
          <cell r="Y1175" t="str">
            <v/>
          </cell>
          <cell r="Z1175" t="str">
            <v/>
          </cell>
        </row>
        <row r="1176">
          <cell r="H1176" t="str">
            <v/>
          </cell>
          <cell r="W1176" t="str">
            <v/>
          </cell>
          <cell r="X1176" t="str">
            <v/>
          </cell>
          <cell r="Y1176" t="str">
            <v/>
          </cell>
          <cell r="Z1176" t="str">
            <v/>
          </cell>
        </row>
        <row r="1177">
          <cell r="W1177">
            <v>0</v>
          </cell>
          <cell r="X1177" t="str">
            <v/>
          </cell>
          <cell r="Y1177">
            <v>0</v>
          </cell>
          <cell r="Z1177" t="str">
            <v/>
          </cell>
        </row>
        <row r="1179">
          <cell r="H1179" t="str">
            <v>Rendimiento:</v>
          </cell>
          <cell r="N1179">
            <v>1</v>
          </cell>
          <cell r="Q1179" t="str">
            <v>Gl</v>
          </cell>
          <cell r="R1179" t="str">
            <v>/ d</v>
          </cell>
        </row>
        <row r="1181">
          <cell r="H1181" t="str">
            <v>Amortización e intereses:</v>
          </cell>
        </row>
        <row r="1182">
          <cell r="H1182">
            <v>0</v>
          </cell>
          <cell r="I1182" t="str">
            <v>$</v>
          </cell>
          <cell r="J1182" t="str">
            <v>x</v>
          </cell>
          <cell r="K1182">
            <v>8</v>
          </cell>
          <cell r="L1182" t="str">
            <v>h/d</v>
          </cell>
          <cell r="M1182" t="str">
            <v>+</v>
          </cell>
          <cell r="N1182">
            <v>0</v>
          </cell>
          <cell r="O1182" t="str">
            <v>$</v>
          </cell>
          <cell r="P1182" t="str">
            <v>x</v>
          </cell>
          <cell r="Q1182">
            <v>0.14000000000000001</v>
          </cell>
          <cell r="R1182" t="str">
            <v>/ a</v>
          </cell>
          <cell r="S1182" t="str">
            <v>x</v>
          </cell>
          <cell r="T1182">
            <v>8</v>
          </cell>
          <cell r="U1182" t="str">
            <v>h/d</v>
          </cell>
          <cell r="V1182" t="str">
            <v>=</v>
          </cell>
          <cell r="W1182">
            <v>0</v>
          </cell>
          <cell r="X1182" t="str">
            <v/>
          </cell>
        </row>
        <row r="1183">
          <cell r="H1183">
            <v>10000</v>
          </cell>
          <cell r="J1183" t="str">
            <v>h</v>
          </cell>
          <cell r="N1183">
            <v>2</v>
          </cell>
          <cell r="P1183" t="str">
            <v>x</v>
          </cell>
          <cell r="Q1183">
            <v>2000</v>
          </cell>
          <cell r="R1183" t="str">
            <v>h / a</v>
          </cell>
        </row>
        <row r="1185">
          <cell r="H1185" t="str">
            <v>Reparaciones y Repuestos:</v>
          </cell>
        </row>
        <row r="1186">
          <cell r="H1186">
            <v>0.75</v>
          </cell>
          <cell r="I1186" t="str">
            <v>de amortización</v>
          </cell>
          <cell r="W1186">
            <v>0</v>
          </cell>
          <cell r="X1186" t="str">
            <v/>
          </cell>
        </row>
        <row r="1188">
          <cell r="H1188" t="str">
            <v>Combustibles:</v>
          </cell>
        </row>
        <row r="1189">
          <cell r="H1189" t="str">
            <v>Gas Oil</v>
          </cell>
        </row>
        <row r="1190">
          <cell r="H1190" t="str">
            <v/>
          </cell>
          <cell r="I1190" t="str">
            <v/>
          </cell>
          <cell r="K1190" t="str">
            <v/>
          </cell>
          <cell r="L1190">
            <v>0</v>
          </cell>
          <cell r="M1190" t="str">
            <v>HP  x  8 h/d   x</v>
          </cell>
          <cell r="Q1190" t="str">
            <v/>
          </cell>
          <cell r="R1190" t="str">
            <v/>
          </cell>
          <cell r="V1190" t="str">
            <v/>
          </cell>
          <cell r="W1190">
            <v>0</v>
          </cell>
          <cell r="X1190" t="str">
            <v/>
          </cell>
        </row>
        <row r="1192">
          <cell r="H1192" t="str">
            <v>Lubricantes</v>
          </cell>
        </row>
        <row r="1193">
          <cell r="C1193">
            <v>1180</v>
          </cell>
          <cell r="H1193">
            <v>0.3</v>
          </cell>
          <cell r="I1193" t="str">
            <v>de combustibles</v>
          </cell>
          <cell r="W1193">
            <v>0</v>
          </cell>
          <cell r="X1193" t="str">
            <v/>
          </cell>
          <cell r="AF1193">
            <v>0</v>
          </cell>
        </row>
        <row r="1195">
          <cell r="H1195" t="str">
            <v>Mano de Obra</v>
          </cell>
        </row>
        <row r="1196">
          <cell r="G1196">
            <v>9050</v>
          </cell>
          <cell r="H1196" t="str">
            <v>OFIC. ESPEC. ELECTROMEC.</v>
          </cell>
          <cell r="N1196">
            <v>4</v>
          </cell>
          <cell r="O1196" t="str">
            <v>x</v>
          </cell>
          <cell r="Q1196">
            <v>297.2</v>
          </cell>
          <cell r="R1196" t="str">
            <v>$/d</v>
          </cell>
          <cell r="S1196" t="str">
            <v>=</v>
          </cell>
          <cell r="T1196">
            <v>1188.8</v>
          </cell>
          <cell r="V1196" t="str">
            <v>$/d</v>
          </cell>
        </row>
        <row r="1197">
          <cell r="G1197">
            <v>9060</v>
          </cell>
          <cell r="H1197" t="str">
            <v>OFIC. ELECTROMEC.</v>
          </cell>
          <cell r="N1197">
            <v>3</v>
          </cell>
          <cell r="O1197" t="str">
            <v>x</v>
          </cell>
          <cell r="Q1197">
            <v>254.16</v>
          </cell>
          <cell r="R1197" t="str">
            <v>$/d</v>
          </cell>
          <cell r="S1197" t="str">
            <v>=</v>
          </cell>
          <cell r="T1197">
            <v>762.48</v>
          </cell>
          <cell r="V1197" t="str">
            <v>$/d</v>
          </cell>
        </row>
        <row r="1198">
          <cell r="G1198">
            <v>9070</v>
          </cell>
          <cell r="H1198" t="str">
            <v>MEDIO OFIC. ELECTROMEC.</v>
          </cell>
          <cell r="N1198">
            <v>3</v>
          </cell>
          <cell r="O1198" t="str">
            <v>x</v>
          </cell>
          <cell r="Q1198">
            <v>234.48</v>
          </cell>
          <cell r="R1198" t="str">
            <v>$/d</v>
          </cell>
          <cell r="S1198" t="str">
            <v>=</v>
          </cell>
          <cell r="T1198">
            <v>703.44</v>
          </cell>
          <cell r="V1198" t="str">
            <v>$/d</v>
          </cell>
        </row>
        <row r="1199">
          <cell r="G1199">
            <v>9080</v>
          </cell>
          <cell r="H1199" t="str">
            <v>AYUDANTE ELECTROMEC.</v>
          </cell>
          <cell r="N1199">
            <v>4</v>
          </cell>
          <cell r="O1199" t="str">
            <v>x</v>
          </cell>
          <cell r="Q1199">
            <v>216.16</v>
          </cell>
          <cell r="R1199" t="str">
            <v>$/d</v>
          </cell>
          <cell r="S1199" t="str">
            <v>=</v>
          </cell>
          <cell r="T1199">
            <v>864.64</v>
          </cell>
          <cell r="V1199" t="str">
            <v>$/d</v>
          </cell>
        </row>
        <row r="1200">
          <cell r="T1200">
            <v>3519.36</v>
          </cell>
          <cell r="V1200" t="str">
            <v>$/d</v>
          </cell>
        </row>
        <row r="1201">
          <cell r="B1201">
            <v>1180</v>
          </cell>
          <cell r="H1201" t="str">
            <v>Vigilancia</v>
          </cell>
          <cell r="N1201">
            <v>0</v>
          </cell>
          <cell r="Q1201">
            <v>0.1</v>
          </cell>
          <cell r="T1201">
            <v>351.93600000000004</v>
          </cell>
          <cell r="V1201" t="str">
            <v>$/d</v>
          </cell>
          <cell r="W1201">
            <v>3871.2960000000003</v>
          </cell>
          <cell r="X1201" t="str">
            <v>$/d</v>
          </cell>
          <cell r="AG1201">
            <v>3871.2960000000003</v>
          </cell>
        </row>
        <row r="1203">
          <cell r="N1203" t="str">
            <v>Costo Diario</v>
          </cell>
          <cell r="W1203">
            <v>3871.2960000000003</v>
          </cell>
          <cell r="X1203" t="str">
            <v>$/d</v>
          </cell>
        </row>
        <row r="1205">
          <cell r="H1205" t="str">
            <v>Rendimiento</v>
          </cell>
          <cell r="N1205">
            <v>1</v>
          </cell>
          <cell r="Q1205" t="str">
            <v>Gl</v>
          </cell>
          <cell r="R1205" t="str">
            <v>/ d</v>
          </cell>
        </row>
        <row r="1207">
          <cell r="H1207" t="str">
            <v>Costo por Unid.:</v>
          </cell>
          <cell r="N1207">
            <v>3871.2960000000003</v>
          </cell>
          <cell r="P1207" t="str">
            <v>$ / d</v>
          </cell>
          <cell r="V1207" t="str">
            <v>=</v>
          </cell>
          <cell r="AB1207">
            <v>3871.3</v>
          </cell>
          <cell r="AC1207" t="str">
            <v>$/</v>
          </cell>
          <cell r="AD1207" t="str">
            <v>Gl</v>
          </cell>
        </row>
        <row r="1208">
          <cell r="N1208">
            <v>1</v>
          </cell>
          <cell r="O1208" t="str">
            <v>Gl</v>
          </cell>
          <cell r="Q1208" t="str">
            <v>/ d</v>
          </cell>
        </row>
        <row r="1209">
          <cell r="P1209" t="str">
            <v/>
          </cell>
        </row>
        <row r="1210">
          <cell r="H1210" t="str">
            <v>2º - Materiales</v>
          </cell>
        </row>
        <row r="1211">
          <cell r="G1211">
            <v>4019</v>
          </cell>
          <cell r="H1211" t="str">
            <v>Mejoramiento de instalaciones de la Estación: iluminación, tomacorrientes, servicios varios.</v>
          </cell>
          <cell r="N1211">
            <v>1</v>
          </cell>
          <cell r="O1211" t="str">
            <v>gl</v>
          </cell>
          <cell r="P1211" t="str">
            <v>/</v>
          </cell>
          <cell r="Q1211" t="str">
            <v>Gl</v>
          </cell>
          <cell r="R1211" t="str">
            <v>x</v>
          </cell>
          <cell r="S1211">
            <v>31040</v>
          </cell>
          <cell r="V1211" t="str">
            <v>$/</v>
          </cell>
          <cell r="W1211" t="str">
            <v>gl</v>
          </cell>
          <cell r="X1211" t="str">
            <v>=</v>
          </cell>
          <cell r="Y1211">
            <v>31040</v>
          </cell>
          <cell r="Z1211" t="str">
            <v>$/</v>
          </cell>
          <cell r="AA1211" t="str">
            <v>Gl</v>
          </cell>
        </row>
        <row r="1212">
          <cell r="H1212" t="str">
            <v/>
          </cell>
          <cell r="O1212" t="str">
            <v/>
          </cell>
          <cell r="P1212" t="str">
            <v/>
          </cell>
          <cell r="Q1212" t="str">
            <v/>
          </cell>
          <cell r="R1212" t="str">
            <v/>
          </cell>
          <cell r="S1212">
            <v>0</v>
          </cell>
          <cell r="V1212" t="str">
            <v/>
          </cell>
          <cell r="W1212" t="str">
            <v/>
          </cell>
          <cell r="X1212" t="str">
            <v/>
          </cell>
          <cell r="Y1212">
            <v>0</v>
          </cell>
          <cell r="Z1212" t="str">
            <v/>
          </cell>
          <cell r="AA1212" t="str">
            <v/>
          </cell>
        </row>
        <row r="1213">
          <cell r="H1213" t="str">
            <v/>
          </cell>
          <cell r="O1213" t="str">
            <v/>
          </cell>
          <cell r="P1213" t="str">
            <v/>
          </cell>
          <cell r="Q1213" t="str">
            <v/>
          </cell>
          <cell r="R1213" t="str">
            <v/>
          </cell>
          <cell r="S1213">
            <v>0</v>
          </cell>
          <cell r="V1213" t="str">
            <v/>
          </cell>
          <cell r="W1213" t="str">
            <v/>
          </cell>
          <cell r="X1213" t="str">
            <v/>
          </cell>
          <cell r="Y1213">
            <v>0</v>
          </cell>
          <cell r="Z1213" t="str">
            <v/>
          </cell>
          <cell r="AA1213" t="str">
            <v/>
          </cell>
        </row>
        <row r="1214">
          <cell r="H1214" t="str">
            <v/>
          </cell>
          <cell r="O1214" t="str">
            <v/>
          </cell>
          <cell r="P1214" t="str">
            <v/>
          </cell>
          <cell r="Q1214" t="str">
            <v/>
          </cell>
          <cell r="R1214" t="str">
            <v/>
          </cell>
          <cell r="S1214">
            <v>0</v>
          </cell>
          <cell r="V1214" t="str">
            <v/>
          </cell>
          <cell r="W1214" t="str">
            <v/>
          </cell>
          <cell r="X1214" t="str">
            <v/>
          </cell>
          <cell r="Y1214">
            <v>0</v>
          </cell>
          <cell r="Z1214" t="str">
            <v/>
          </cell>
          <cell r="AA1214" t="str">
            <v/>
          </cell>
        </row>
        <row r="1215">
          <cell r="H1215" t="str">
            <v/>
          </cell>
          <cell r="O1215" t="str">
            <v/>
          </cell>
          <cell r="P1215" t="str">
            <v/>
          </cell>
          <cell r="Q1215" t="str">
            <v/>
          </cell>
          <cell r="R1215" t="str">
            <v/>
          </cell>
          <cell r="S1215">
            <v>0</v>
          </cell>
          <cell r="X1215" t="str">
            <v/>
          </cell>
          <cell r="Y1215">
            <v>0</v>
          </cell>
          <cell r="Z1215" t="str">
            <v/>
          </cell>
          <cell r="AA1215" t="str">
            <v/>
          </cell>
        </row>
        <row r="1216">
          <cell r="H1216" t="str">
            <v/>
          </cell>
          <cell r="O1216" t="str">
            <v/>
          </cell>
          <cell r="P1216" t="str">
            <v/>
          </cell>
          <cell r="Q1216" t="str">
            <v/>
          </cell>
          <cell r="R1216" t="str">
            <v/>
          </cell>
          <cell r="S1216">
            <v>0</v>
          </cell>
          <cell r="X1216" t="str">
            <v/>
          </cell>
          <cell r="Y1216">
            <v>0</v>
          </cell>
          <cell r="Z1216" t="str">
            <v/>
          </cell>
          <cell r="AA1216" t="str">
            <v/>
          </cell>
        </row>
        <row r="1217">
          <cell r="H1217" t="str">
            <v/>
          </cell>
          <cell r="O1217" t="str">
            <v/>
          </cell>
          <cell r="P1217" t="str">
            <v/>
          </cell>
          <cell r="Q1217" t="str">
            <v/>
          </cell>
          <cell r="R1217" t="str">
            <v/>
          </cell>
          <cell r="S1217">
            <v>0</v>
          </cell>
          <cell r="X1217" t="str">
            <v/>
          </cell>
          <cell r="Y1217">
            <v>0</v>
          </cell>
          <cell r="Z1217" t="str">
            <v/>
          </cell>
          <cell r="AA1217" t="str">
            <v/>
          </cell>
        </row>
        <row r="1218">
          <cell r="H1218" t="str">
            <v/>
          </cell>
          <cell r="O1218" t="str">
            <v/>
          </cell>
          <cell r="Q1218" t="str">
            <v/>
          </cell>
          <cell r="R1218" t="str">
            <v/>
          </cell>
          <cell r="S1218">
            <v>0</v>
          </cell>
          <cell r="W1218" t="str">
            <v/>
          </cell>
          <cell r="X1218" t="str">
            <v/>
          </cell>
          <cell r="Y1218">
            <v>0</v>
          </cell>
          <cell r="Z1218" t="str">
            <v/>
          </cell>
          <cell r="AA1218" t="str">
            <v/>
          </cell>
        </row>
        <row r="1219">
          <cell r="H1219" t="str">
            <v>Subtotal Materiales</v>
          </cell>
          <cell r="O1219" t="str">
            <v/>
          </cell>
          <cell r="X1219" t="str">
            <v/>
          </cell>
          <cell r="Y1219">
            <v>31040</v>
          </cell>
          <cell r="Z1219" t="str">
            <v>$/</v>
          </cell>
          <cell r="AA1219" t="str">
            <v>Gl</v>
          </cell>
          <cell r="AH1219">
            <v>0</v>
          </cell>
        </row>
        <row r="1220">
          <cell r="A1220">
            <v>1180</v>
          </cell>
          <cell r="H1220" t="str">
            <v>Desperdicio</v>
          </cell>
          <cell r="X1220" t="str">
            <v/>
          </cell>
          <cell r="Y1220">
            <v>0</v>
          </cell>
          <cell r="Z1220" t="str">
            <v/>
          </cell>
          <cell r="AA1220" t="str">
            <v/>
          </cell>
          <cell r="AB1220">
            <v>31040</v>
          </cell>
          <cell r="AC1220" t="str">
            <v>$/</v>
          </cell>
          <cell r="AD1220" t="str">
            <v>Gl</v>
          </cell>
          <cell r="AH1220">
            <v>31040</v>
          </cell>
        </row>
        <row r="1222">
          <cell r="F1222">
            <v>1180</v>
          </cell>
          <cell r="H1222" t="str">
            <v>COSTO DEL ITEM</v>
          </cell>
          <cell r="AB1222">
            <v>34911.300000000003</v>
          </cell>
          <cell r="AC1222" t="str">
            <v>$/</v>
          </cell>
          <cell r="AD1222" t="str">
            <v>Gl</v>
          </cell>
          <cell r="AI1222">
            <v>34911.300000000003</v>
          </cell>
          <cell r="AJ1222">
            <v>34911.296000000002</v>
          </cell>
        </row>
        <row r="1224">
          <cell r="H1224" t="str">
            <v>Gastos Generales y Otros Gastos</v>
          </cell>
        </row>
        <row r="1225">
          <cell r="H1225" t="str">
            <v>Indirectos</v>
          </cell>
          <cell r="Y1225">
            <v>0.10199999999999999</v>
          </cell>
          <cell r="AB1225">
            <v>3560.95</v>
          </cell>
          <cell r="AC1225" t="str">
            <v>$/</v>
          </cell>
          <cell r="AD1225" t="str">
            <v>Gl</v>
          </cell>
        </row>
        <row r="1226">
          <cell r="H1226" t="str">
            <v>Beneficios</v>
          </cell>
          <cell r="Y1226">
            <v>0.08</v>
          </cell>
          <cell r="AB1226">
            <v>2792.9</v>
          </cell>
          <cell r="AC1226" t="str">
            <v>$/</v>
          </cell>
          <cell r="AD1226" t="str">
            <v>Gl</v>
          </cell>
        </row>
        <row r="1227">
          <cell r="AB1227">
            <v>41265.15</v>
          </cell>
          <cell r="AC1227" t="str">
            <v>$/</v>
          </cell>
          <cell r="AD1227" t="str">
            <v>Gl</v>
          </cell>
        </row>
        <row r="1228">
          <cell r="H1228" t="str">
            <v>Gastos Financieros</v>
          </cell>
          <cell r="Y1228">
            <v>0.01</v>
          </cell>
          <cell r="AB1228">
            <v>412.65</v>
          </cell>
          <cell r="AC1228" t="str">
            <v>$/</v>
          </cell>
          <cell r="AD1228" t="str">
            <v>Gl</v>
          </cell>
        </row>
        <row r="1229">
          <cell r="AB1229">
            <v>41677.800000000003</v>
          </cell>
          <cell r="AC1229" t="str">
            <v>$/</v>
          </cell>
          <cell r="AD1229" t="str">
            <v>Gl</v>
          </cell>
        </row>
        <row r="1230">
          <cell r="H1230" t="str">
            <v>I.V.A.</v>
          </cell>
          <cell r="Y1230">
            <v>0.21</v>
          </cell>
          <cell r="AB1230">
            <v>8752.34</v>
          </cell>
          <cell r="AC1230" t="str">
            <v>$/</v>
          </cell>
          <cell r="AD1230" t="str">
            <v>Gl</v>
          </cell>
        </row>
        <row r="1231">
          <cell r="E1231">
            <v>1180</v>
          </cell>
          <cell r="Y1231" t="str">
            <v>ADOPTADO</v>
          </cell>
          <cell r="AB1231">
            <v>50430.14</v>
          </cell>
          <cell r="AC1231" t="str">
            <v>$/</v>
          </cell>
          <cell r="AD1231" t="str">
            <v>Gl</v>
          </cell>
        </row>
        <row r="1232">
          <cell r="G1232">
            <v>1190</v>
          </cell>
          <cell r="H1232" t="str">
            <v>Item:</v>
          </cell>
          <cell r="I1232" t="str">
            <v>2.1.17</v>
          </cell>
          <cell r="U1232" t="str">
            <v>Unidad:</v>
          </cell>
          <cell r="W1232" t="str">
            <v>Gl</v>
          </cell>
          <cell r="Y1232">
            <v>1</v>
          </cell>
          <cell r="AE1232">
            <v>1</v>
          </cell>
        </row>
        <row r="1233">
          <cell r="H1233" t="str">
            <v>Descripción:</v>
          </cell>
          <cell r="I1233" t="str">
            <v>Mejoramiento de instalaciones de puesta a tierra</v>
          </cell>
        </row>
        <row r="1235">
          <cell r="H1235" t="str">
            <v>1º - Equipo</v>
          </cell>
        </row>
        <row r="1236">
          <cell r="H1236" t="str">
            <v/>
          </cell>
          <cell r="W1236" t="str">
            <v/>
          </cell>
          <cell r="X1236" t="str">
            <v/>
          </cell>
          <cell r="Y1236" t="str">
            <v/>
          </cell>
          <cell r="Z1236" t="str">
            <v/>
          </cell>
        </row>
        <row r="1237">
          <cell r="H1237" t="str">
            <v/>
          </cell>
          <cell r="W1237" t="str">
            <v/>
          </cell>
          <cell r="X1237" t="str">
            <v/>
          </cell>
          <cell r="Y1237" t="str">
            <v/>
          </cell>
          <cell r="Z1237" t="str">
            <v/>
          </cell>
        </row>
        <row r="1238">
          <cell r="H1238" t="str">
            <v/>
          </cell>
          <cell r="W1238" t="str">
            <v/>
          </cell>
          <cell r="X1238" t="str">
            <v/>
          </cell>
          <cell r="Y1238" t="str">
            <v/>
          </cell>
          <cell r="Z1238" t="str">
            <v/>
          </cell>
        </row>
        <row r="1239">
          <cell r="H1239" t="str">
            <v/>
          </cell>
          <cell r="W1239" t="str">
            <v/>
          </cell>
          <cell r="X1239" t="str">
            <v/>
          </cell>
          <cell r="Y1239" t="str">
            <v/>
          </cell>
          <cell r="Z1239" t="str">
            <v/>
          </cell>
        </row>
        <row r="1240">
          <cell r="H1240" t="str">
            <v/>
          </cell>
          <cell r="W1240" t="str">
            <v/>
          </cell>
          <cell r="X1240" t="str">
            <v/>
          </cell>
          <cell r="Y1240" t="str">
            <v/>
          </cell>
          <cell r="Z1240" t="str">
            <v/>
          </cell>
        </row>
        <row r="1241">
          <cell r="H1241" t="str">
            <v/>
          </cell>
          <cell r="W1241" t="str">
            <v/>
          </cell>
          <cell r="X1241" t="str">
            <v/>
          </cell>
          <cell r="Y1241" t="str">
            <v/>
          </cell>
          <cell r="Z1241" t="str">
            <v/>
          </cell>
        </row>
        <row r="1242">
          <cell r="H1242" t="str">
            <v/>
          </cell>
          <cell r="W1242" t="str">
            <v/>
          </cell>
          <cell r="X1242" t="str">
            <v/>
          </cell>
          <cell r="Y1242" t="str">
            <v/>
          </cell>
          <cell r="Z1242" t="str">
            <v/>
          </cell>
        </row>
        <row r="1243">
          <cell r="H1243" t="str">
            <v/>
          </cell>
          <cell r="W1243" t="str">
            <v/>
          </cell>
          <cell r="X1243" t="str">
            <v/>
          </cell>
          <cell r="Y1243" t="str">
            <v/>
          </cell>
          <cell r="Z1243" t="str">
            <v/>
          </cell>
        </row>
        <row r="1244">
          <cell r="H1244" t="str">
            <v/>
          </cell>
          <cell r="W1244" t="str">
            <v/>
          </cell>
          <cell r="X1244" t="str">
            <v/>
          </cell>
          <cell r="Y1244" t="str">
            <v/>
          </cell>
          <cell r="Z1244" t="str">
            <v/>
          </cell>
        </row>
        <row r="1245">
          <cell r="W1245">
            <v>0</v>
          </cell>
          <cell r="X1245" t="str">
            <v/>
          </cell>
          <cell r="Y1245">
            <v>0</v>
          </cell>
          <cell r="Z1245" t="str">
            <v/>
          </cell>
        </row>
        <row r="1247">
          <cell r="H1247" t="str">
            <v>Rendimiento:</v>
          </cell>
          <cell r="N1247">
            <v>1</v>
          </cell>
          <cell r="Q1247" t="str">
            <v>Gl</v>
          </cell>
          <cell r="R1247" t="str">
            <v>/ d</v>
          </cell>
        </row>
        <row r="1249">
          <cell r="H1249" t="str">
            <v>Amortización e intereses:</v>
          </cell>
        </row>
        <row r="1250">
          <cell r="H1250">
            <v>0</v>
          </cell>
          <cell r="I1250" t="str">
            <v>$</v>
          </cell>
          <cell r="J1250" t="str">
            <v>x</v>
          </cell>
          <cell r="K1250">
            <v>8</v>
          </cell>
          <cell r="L1250" t="str">
            <v>h/d</v>
          </cell>
          <cell r="M1250" t="str">
            <v>+</v>
          </cell>
          <cell r="N1250">
            <v>0</v>
          </cell>
          <cell r="O1250" t="str">
            <v>$</v>
          </cell>
          <cell r="P1250" t="str">
            <v>x</v>
          </cell>
          <cell r="Q1250">
            <v>0.14000000000000001</v>
          </cell>
          <cell r="R1250" t="str">
            <v>/ a</v>
          </cell>
          <cell r="S1250" t="str">
            <v>x</v>
          </cell>
          <cell r="T1250">
            <v>8</v>
          </cell>
          <cell r="U1250" t="str">
            <v>h/d</v>
          </cell>
          <cell r="V1250" t="str">
            <v>=</v>
          </cell>
          <cell r="W1250">
            <v>0</v>
          </cell>
          <cell r="X1250" t="str">
            <v/>
          </cell>
        </row>
        <row r="1251">
          <cell r="H1251">
            <v>10000</v>
          </cell>
          <cell r="J1251" t="str">
            <v>h</v>
          </cell>
          <cell r="N1251">
            <v>2</v>
          </cell>
          <cell r="P1251" t="str">
            <v>x</v>
          </cell>
          <cell r="Q1251">
            <v>2000</v>
          </cell>
          <cell r="R1251" t="str">
            <v>h / a</v>
          </cell>
        </row>
        <row r="1253">
          <cell r="H1253" t="str">
            <v>Reparaciones y Repuestos:</v>
          </cell>
        </row>
        <row r="1254">
          <cell r="H1254">
            <v>0.75</v>
          </cell>
          <cell r="I1254" t="str">
            <v>de amortización</v>
          </cell>
          <cell r="W1254">
            <v>0</v>
          </cell>
          <cell r="X1254" t="str">
            <v/>
          </cell>
        </row>
        <row r="1256">
          <cell r="H1256" t="str">
            <v>Combustibles:</v>
          </cell>
        </row>
        <row r="1257">
          <cell r="H1257" t="str">
            <v>Gas Oil</v>
          </cell>
        </row>
        <row r="1258">
          <cell r="H1258" t="str">
            <v/>
          </cell>
          <cell r="I1258" t="str">
            <v/>
          </cell>
          <cell r="K1258" t="str">
            <v/>
          </cell>
          <cell r="L1258">
            <v>0</v>
          </cell>
          <cell r="M1258" t="str">
            <v>HP  x  8 h/d   x</v>
          </cell>
          <cell r="Q1258" t="str">
            <v/>
          </cell>
          <cell r="R1258" t="str">
            <v/>
          </cell>
          <cell r="V1258" t="str">
            <v/>
          </cell>
          <cell r="W1258">
            <v>0</v>
          </cell>
          <cell r="X1258" t="str">
            <v/>
          </cell>
        </row>
        <row r="1260">
          <cell r="H1260" t="str">
            <v>Lubricantes</v>
          </cell>
        </row>
        <row r="1261">
          <cell r="C1261">
            <v>1190</v>
          </cell>
          <cell r="H1261">
            <v>0.3</v>
          </cell>
          <cell r="I1261" t="str">
            <v>de combustibles</v>
          </cell>
          <cell r="W1261">
            <v>0</v>
          </cell>
          <cell r="X1261" t="str">
            <v/>
          </cell>
          <cell r="AF1261">
            <v>0</v>
          </cell>
        </row>
        <row r="1263">
          <cell r="H1263" t="str">
            <v>Mano de Obra</v>
          </cell>
        </row>
        <row r="1264">
          <cell r="G1264">
            <v>9050</v>
          </cell>
          <cell r="H1264" t="str">
            <v>OFIC. ESPEC. ELECTROMEC.</v>
          </cell>
          <cell r="N1264">
            <v>6</v>
          </cell>
          <cell r="O1264" t="str">
            <v>x</v>
          </cell>
          <cell r="Q1264">
            <v>297.2</v>
          </cell>
          <cell r="R1264" t="str">
            <v>$/d</v>
          </cell>
          <cell r="S1264" t="str">
            <v>=</v>
          </cell>
          <cell r="T1264">
            <v>1783.2</v>
          </cell>
          <cell r="V1264" t="str">
            <v>$/d</v>
          </cell>
        </row>
        <row r="1265">
          <cell r="G1265">
            <v>9060</v>
          </cell>
          <cell r="H1265" t="str">
            <v>OFIC. ELECTROMEC.</v>
          </cell>
          <cell r="N1265">
            <v>4</v>
          </cell>
          <cell r="O1265" t="str">
            <v>x</v>
          </cell>
          <cell r="Q1265">
            <v>254.16</v>
          </cell>
          <cell r="R1265" t="str">
            <v>$/d</v>
          </cell>
          <cell r="S1265" t="str">
            <v>=</v>
          </cell>
          <cell r="T1265">
            <v>1016.64</v>
          </cell>
          <cell r="V1265" t="str">
            <v>$/d</v>
          </cell>
        </row>
        <row r="1266">
          <cell r="G1266">
            <v>9070</v>
          </cell>
          <cell r="H1266" t="str">
            <v>MEDIO OFIC. ELECTROMEC.</v>
          </cell>
          <cell r="N1266">
            <v>4</v>
          </cell>
          <cell r="O1266" t="str">
            <v>x</v>
          </cell>
          <cell r="Q1266">
            <v>234.48</v>
          </cell>
          <cell r="R1266" t="str">
            <v>$/d</v>
          </cell>
          <cell r="S1266" t="str">
            <v>=</v>
          </cell>
          <cell r="T1266">
            <v>937.92</v>
          </cell>
          <cell r="V1266" t="str">
            <v>$/d</v>
          </cell>
        </row>
        <row r="1267">
          <cell r="G1267">
            <v>9080</v>
          </cell>
          <cell r="H1267" t="str">
            <v>AYUDANTE ELECTROMEC.</v>
          </cell>
          <cell r="N1267">
            <v>8</v>
          </cell>
          <cell r="O1267" t="str">
            <v>x</v>
          </cell>
          <cell r="Q1267">
            <v>216.16</v>
          </cell>
          <cell r="R1267" t="str">
            <v>$/d</v>
          </cell>
          <cell r="S1267" t="str">
            <v>=</v>
          </cell>
          <cell r="T1267">
            <v>1729.28</v>
          </cell>
          <cell r="V1267" t="str">
            <v>$/d</v>
          </cell>
        </row>
        <row r="1268">
          <cell r="T1268">
            <v>5467.04</v>
          </cell>
          <cell r="V1268" t="str">
            <v>$/d</v>
          </cell>
        </row>
        <row r="1269">
          <cell r="B1269">
            <v>1190</v>
          </cell>
          <cell r="H1269" t="str">
            <v>Vigilancia</v>
          </cell>
          <cell r="N1269">
            <v>0</v>
          </cell>
          <cell r="Q1269">
            <v>0.1</v>
          </cell>
          <cell r="T1269">
            <v>546.70400000000006</v>
          </cell>
          <cell r="V1269" t="str">
            <v>$/d</v>
          </cell>
          <cell r="W1269">
            <v>6013.7439999999997</v>
          </cell>
          <cell r="X1269" t="str">
            <v>$/d</v>
          </cell>
          <cell r="AG1269">
            <v>6013.7439999999997</v>
          </cell>
        </row>
        <row r="1271">
          <cell r="N1271" t="str">
            <v>Costo Diario</v>
          </cell>
          <cell r="W1271">
            <v>6013.7439999999997</v>
          </cell>
          <cell r="X1271" t="str">
            <v>$/d</v>
          </cell>
        </row>
        <row r="1273">
          <cell r="H1273" t="str">
            <v>Rendimiento</v>
          </cell>
          <cell r="N1273">
            <v>1</v>
          </cell>
          <cell r="Q1273" t="str">
            <v>Gl</v>
          </cell>
          <cell r="R1273" t="str">
            <v>/ d</v>
          </cell>
        </row>
        <row r="1275">
          <cell r="H1275" t="str">
            <v>Costo por Unid.:</v>
          </cell>
          <cell r="N1275">
            <v>6013.7439999999997</v>
          </cell>
          <cell r="P1275" t="str">
            <v>$ / d</v>
          </cell>
          <cell r="V1275" t="str">
            <v>=</v>
          </cell>
          <cell r="AB1275">
            <v>6013.74</v>
          </cell>
          <cell r="AC1275" t="str">
            <v>$/</v>
          </cell>
          <cell r="AD1275" t="str">
            <v>Gl</v>
          </cell>
        </row>
        <row r="1276">
          <cell r="N1276">
            <v>1</v>
          </cell>
          <cell r="O1276" t="str">
            <v>Gl</v>
          </cell>
          <cell r="Q1276" t="str">
            <v>/ d</v>
          </cell>
        </row>
        <row r="1277">
          <cell r="P1277" t="str">
            <v/>
          </cell>
        </row>
        <row r="1278">
          <cell r="H1278" t="str">
            <v>2º - Materiales</v>
          </cell>
        </row>
        <row r="1279">
          <cell r="G1279">
            <v>4020</v>
          </cell>
          <cell r="H1279" t="str">
            <v>Mejoramiento de instalaciones de puesta a tierra</v>
          </cell>
          <cell r="N1279">
            <v>1</v>
          </cell>
          <cell r="O1279" t="str">
            <v>gl</v>
          </cell>
          <cell r="P1279" t="str">
            <v>/</v>
          </cell>
          <cell r="Q1279" t="str">
            <v>Gl</v>
          </cell>
          <cell r="R1279" t="str">
            <v>x</v>
          </cell>
          <cell r="S1279">
            <v>49665</v>
          </cell>
          <cell r="V1279" t="str">
            <v>$/</v>
          </cell>
          <cell r="W1279" t="str">
            <v>gl</v>
          </cell>
          <cell r="X1279" t="str">
            <v>=</v>
          </cell>
          <cell r="Y1279">
            <v>49665</v>
          </cell>
          <cell r="Z1279" t="str">
            <v>$/</v>
          </cell>
          <cell r="AA1279" t="str">
            <v>Gl</v>
          </cell>
        </row>
        <row r="1280">
          <cell r="H1280" t="str">
            <v/>
          </cell>
          <cell r="O1280" t="str">
            <v/>
          </cell>
          <cell r="P1280" t="str">
            <v/>
          </cell>
          <cell r="Q1280" t="str">
            <v/>
          </cell>
          <cell r="R1280" t="str">
            <v/>
          </cell>
          <cell r="S1280">
            <v>0</v>
          </cell>
          <cell r="V1280" t="str">
            <v/>
          </cell>
          <cell r="W1280" t="str">
            <v/>
          </cell>
          <cell r="X1280" t="str">
            <v/>
          </cell>
          <cell r="Y1280">
            <v>0</v>
          </cell>
          <cell r="Z1280" t="str">
            <v/>
          </cell>
          <cell r="AA1280" t="str">
            <v/>
          </cell>
        </row>
        <row r="1281">
          <cell r="H1281" t="str">
            <v/>
          </cell>
          <cell r="O1281" t="str">
            <v/>
          </cell>
          <cell r="P1281" t="str">
            <v/>
          </cell>
          <cell r="Q1281" t="str">
            <v/>
          </cell>
          <cell r="R1281" t="str">
            <v/>
          </cell>
          <cell r="S1281">
            <v>0</v>
          </cell>
          <cell r="V1281" t="str">
            <v/>
          </cell>
          <cell r="W1281" t="str">
            <v/>
          </cell>
          <cell r="X1281" t="str">
            <v/>
          </cell>
          <cell r="Y1281">
            <v>0</v>
          </cell>
          <cell r="Z1281" t="str">
            <v/>
          </cell>
          <cell r="AA1281" t="str">
            <v/>
          </cell>
        </row>
        <row r="1282">
          <cell r="H1282" t="str">
            <v/>
          </cell>
          <cell r="O1282" t="str">
            <v/>
          </cell>
          <cell r="P1282" t="str">
            <v/>
          </cell>
          <cell r="Q1282" t="str">
            <v/>
          </cell>
          <cell r="R1282" t="str">
            <v/>
          </cell>
          <cell r="S1282">
            <v>0</v>
          </cell>
          <cell r="V1282" t="str">
            <v/>
          </cell>
          <cell r="W1282" t="str">
            <v/>
          </cell>
          <cell r="X1282" t="str">
            <v/>
          </cell>
          <cell r="Y1282">
            <v>0</v>
          </cell>
          <cell r="Z1282" t="str">
            <v/>
          </cell>
          <cell r="AA1282" t="str">
            <v/>
          </cell>
        </row>
        <row r="1283">
          <cell r="H1283" t="str">
            <v/>
          </cell>
          <cell r="O1283" t="str">
            <v/>
          </cell>
          <cell r="P1283" t="str">
            <v/>
          </cell>
          <cell r="Q1283" t="str">
            <v/>
          </cell>
          <cell r="R1283" t="str">
            <v/>
          </cell>
          <cell r="S1283">
            <v>0</v>
          </cell>
          <cell r="V1283" t="str">
            <v/>
          </cell>
          <cell r="W1283" t="str">
            <v/>
          </cell>
          <cell r="X1283" t="str">
            <v/>
          </cell>
          <cell r="Y1283">
            <v>0</v>
          </cell>
          <cell r="Z1283" t="str">
            <v/>
          </cell>
          <cell r="AA1283" t="str">
            <v/>
          </cell>
        </row>
        <row r="1284">
          <cell r="H1284" t="str">
            <v/>
          </cell>
          <cell r="O1284" t="str">
            <v/>
          </cell>
          <cell r="P1284" t="str">
            <v/>
          </cell>
          <cell r="Q1284" t="str">
            <v/>
          </cell>
          <cell r="R1284" t="str">
            <v/>
          </cell>
          <cell r="S1284">
            <v>0</v>
          </cell>
          <cell r="V1284" t="str">
            <v/>
          </cell>
          <cell r="W1284" t="str">
            <v/>
          </cell>
          <cell r="X1284" t="str">
            <v/>
          </cell>
          <cell r="Y1284">
            <v>0</v>
          </cell>
          <cell r="Z1284" t="str">
            <v/>
          </cell>
          <cell r="AA1284" t="str">
            <v/>
          </cell>
        </row>
        <row r="1285">
          <cell r="H1285" t="str">
            <v/>
          </cell>
          <cell r="O1285" t="str">
            <v/>
          </cell>
          <cell r="P1285" t="str">
            <v/>
          </cell>
          <cell r="Q1285" t="str">
            <v/>
          </cell>
          <cell r="R1285" t="str">
            <v/>
          </cell>
          <cell r="S1285">
            <v>0</v>
          </cell>
          <cell r="V1285" t="str">
            <v/>
          </cell>
          <cell r="W1285" t="str">
            <v/>
          </cell>
          <cell r="X1285" t="str">
            <v/>
          </cell>
          <cell r="Y1285">
            <v>0</v>
          </cell>
          <cell r="Z1285" t="str">
            <v/>
          </cell>
          <cell r="AA1285" t="str">
            <v/>
          </cell>
        </row>
        <row r="1286">
          <cell r="H1286" t="str">
            <v/>
          </cell>
          <cell r="O1286" t="str">
            <v/>
          </cell>
          <cell r="Q1286" t="str">
            <v/>
          </cell>
          <cell r="R1286" t="str">
            <v/>
          </cell>
          <cell r="S1286">
            <v>0</v>
          </cell>
          <cell r="W1286" t="str">
            <v/>
          </cell>
          <cell r="Y1286">
            <v>0</v>
          </cell>
          <cell r="Z1286" t="str">
            <v/>
          </cell>
          <cell r="AA1286" t="str">
            <v/>
          </cell>
        </row>
        <row r="1287">
          <cell r="H1287" t="str">
            <v>Subtotal Materiales</v>
          </cell>
          <cell r="O1287" t="str">
            <v/>
          </cell>
          <cell r="Y1287">
            <v>49665</v>
          </cell>
          <cell r="Z1287" t="str">
            <v>$/</v>
          </cell>
          <cell r="AA1287" t="str">
            <v>Gl</v>
          </cell>
          <cell r="AH1287">
            <v>0</v>
          </cell>
        </row>
        <row r="1288">
          <cell r="A1288">
            <v>1190</v>
          </cell>
          <cell r="H1288" t="str">
            <v>Desperdicio</v>
          </cell>
          <cell r="X1288" t="str">
            <v/>
          </cell>
          <cell r="Y1288">
            <v>0</v>
          </cell>
          <cell r="Z1288" t="str">
            <v/>
          </cell>
          <cell r="AA1288" t="str">
            <v/>
          </cell>
          <cell r="AB1288">
            <v>49665</v>
          </cell>
          <cell r="AC1288" t="str">
            <v>$/</v>
          </cell>
          <cell r="AD1288" t="str">
            <v>Gl</v>
          </cell>
          <cell r="AH1288">
            <v>49665</v>
          </cell>
        </row>
        <row r="1290">
          <cell r="F1290">
            <v>1190</v>
          </cell>
          <cell r="H1290" t="str">
            <v>COSTO DEL ITEM</v>
          </cell>
          <cell r="AB1290">
            <v>55678.74</v>
          </cell>
          <cell r="AC1290" t="str">
            <v>$/</v>
          </cell>
          <cell r="AD1290" t="str">
            <v>Gl</v>
          </cell>
          <cell r="AI1290">
            <v>55678.74</v>
          </cell>
          <cell r="AJ1290">
            <v>55678.743999999999</v>
          </cell>
        </row>
        <row r="1292">
          <cell r="H1292" t="str">
            <v>Gastos Generales y Otros Gastos</v>
          </cell>
        </row>
        <row r="1293">
          <cell r="H1293" t="str">
            <v>Indirectos</v>
          </cell>
          <cell r="Y1293">
            <v>0.10199999999999999</v>
          </cell>
          <cell r="AB1293">
            <v>5679.23</v>
          </cell>
          <cell r="AC1293" t="str">
            <v>$/</v>
          </cell>
          <cell r="AD1293" t="str">
            <v>Gl</v>
          </cell>
        </row>
        <row r="1294">
          <cell r="H1294" t="str">
            <v>Beneficios</v>
          </cell>
          <cell r="Y1294">
            <v>0.08</v>
          </cell>
          <cell r="AB1294">
            <v>4454.3</v>
          </cell>
          <cell r="AC1294" t="str">
            <v>$/</v>
          </cell>
          <cell r="AD1294" t="str">
            <v>Gl</v>
          </cell>
        </row>
        <row r="1295">
          <cell r="AB1295">
            <v>65812.27</v>
          </cell>
          <cell r="AC1295" t="str">
            <v>$/</v>
          </cell>
          <cell r="AD1295" t="str">
            <v>Gl</v>
          </cell>
        </row>
        <row r="1296">
          <cell r="H1296" t="str">
            <v>Gastos Financieros</v>
          </cell>
          <cell r="Y1296">
            <v>0.01</v>
          </cell>
          <cell r="AB1296">
            <v>658.12</v>
          </cell>
          <cell r="AC1296" t="str">
            <v>$/</v>
          </cell>
          <cell r="AD1296" t="str">
            <v>Gl</v>
          </cell>
        </row>
        <row r="1297">
          <cell r="AB1297">
            <v>66470.39</v>
          </cell>
          <cell r="AC1297" t="str">
            <v>$/</v>
          </cell>
          <cell r="AD1297" t="str">
            <v>Gl</v>
          </cell>
        </row>
        <row r="1298">
          <cell r="H1298" t="str">
            <v>I.V.A.</v>
          </cell>
          <cell r="Y1298">
            <v>0.21</v>
          </cell>
          <cell r="AB1298">
            <v>13958.78</v>
          </cell>
          <cell r="AC1298" t="str">
            <v>$/</v>
          </cell>
          <cell r="AD1298" t="str">
            <v>Gl</v>
          </cell>
        </row>
        <row r="1299">
          <cell r="E1299">
            <v>1190</v>
          </cell>
          <cell r="Y1299" t="str">
            <v>ADOPTADO</v>
          </cell>
          <cell r="AB1299">
            <v>80429.17</v>
          </cell>
          <cell r="AC1299" t="str">
            <v>$/</v>
          </cell>
          <cell r="AD1299" t="str">
            <v>Gl</v>
          </cell>
        </row>
        <row r="1300">
          <cell r="G1300">
            <v>1200</v>
          </cell>
          <cell r="H1300" t="str">
            <v>Item:</v>
          </cell>
          <cell r="I1300" t="str">
            <v>2.1.18</v>
          </cell>
          <cell r="U1300" t="str">
            <v>Unidad:</v>
          </cell>
          <cell r="W1300" t="str">
            <v>Gl</v>
          </cell>
          <cell r="Y1300">
            <v>1</v>
          </cell>
          <cell r="AE1300">
            <v>1</v>
          </cell>
        </row>
        <row r="1301">
          <cell r="H1301" t="str">
            <v>Descripción:</v>
          </cell>
          <cell r="I1301" t="str">
            <v>Protección contra descargas atmosféricas</v>
          </cell>
        </row>
        <row r="1303">
          <cell r="H1303" t="str">
            <v>1º - Equipo</v>
          </cell>
        </row>
        <row r="1304">
          <cell r="H1304" t="str">
            <v/>
          </cell>
          <cell r="W1304" t="str">
            <v/>
          </cell>
          <cell r="X1304" t="str">
            <v/>
          </cell>
          <cell r="Y1304" t="str">
            <v/>
          </cell>
          <cell r="Z1304" t="str">
            <v/>
          </cell>
        </row>
        <row r="1305">
          <cell r="H1305" t="str">
            <v/>
          </cell>
          <cell r="W1305" t="str">
            <v/>
          </cell>
          <cell r="X1305" t="str">
            <v/>
          </cell>
          <cell r="Y1305" t="str">
            <v/>
          </cell>
          <cell r="Z1305" t="str">
            <v/>
          </cell>
        </row>
        <row r="1306">
          <cell r="H1306" t="str">
            <v/>
          </cell>
          <cell r="W1306" t="str">
            <v/>
          </cell>
          <cell r="X1306" t="str">
            <v/>
          </cell>
          <cell r="Y1306" t="str">
            <v/>
          </cell>
          <cell r="Z1306" t="str">
            <v/>
          </cell>
        </row>
        <row r="1307">
          <cell r="H1307" t="str">
            <v/>
          </cell>
          <cell r="W1307" t="str">
            <v/>
          </cell>
          <cell r="X1307" t="str">
            <v/>
          </cell>
          <cell r="Y1307" t="str">
            <v/>
          </cell>
          <cell r="Z1307" t="str">
            <v/>
          </cell>
        </row>
        <row r="1308">
          <cell r="H1308" t="str">
            <v/>
          </cell>
          <cell r="W1308" t="str">
            <v/>
          </cell>
          <cell r="X1308" t="str">
            <v/>
          </cell>
          <cell r="Y1308" t="str">
            <v/>
          </cell>
          <cell r="Z1308" t="str">
            <v/>
          </cell>
        </row>
        <row r="1309">
          <cell r="H1309" t="str">
            <v/>
          </cell>
          <cell r="W1309" t="str">
            <v/>
          </cell>
          <cell r="X1309" t="str">
            <v/>
          </cell>
          <cell r="Y1309" t="str">
            <v/>
          </cell>
          <cell r="Z1309" t="str">
            <v/>
          </cell>
        </row>
        <row r="1310">
          <cell r="H1310" t="str">
            <v/>
          </cell>
          <cell r="W1310" t="str">
            <v/>
          </cell>
          <cell r="X1310" t="str">
            <v/>
          </cell>
          <cell r="Y1310" t="str">
            <v/>
          </cell>
          <cell r="Z1310" t="str">
            <v/>
          </cell>
        </row>
        <row r="1311">
          <cell r="H1311" t="str">
            <v/>
          </cell>
          <cell r="W1311" t="str">
            <v/>
          </cell>
          <cell r="X1311" t="str">
            <v/>
          </cell>
          <cell r="Y1311" t="str">
            <v/>
          </cell>
          <cell r="Z1311" t="str">
            <v/>
          </cell>
        </row>
        <row r="1312">
          <cell r="H1312" t="str">
            <v/>
          </cell>
          <cell r="W1312" t="str">
            <v/>
          </cell>
          <cell r="X1312" t="str">
            <v/>
          </cell>
          <cell r="Y1312" t="str">
            <v/>
          </cell>
          <cell r="Z1312" t="str">
            <v/>
          </cell>
        </row>
        <row r="1313">
          <cell r="W1313">
            <v>0</v>
          </cell>
          <cell r="X1313" t="str">
            <v/>
          </cell>
          <cell r="Y1313">
            <v>0</v>
          </cell>
          <cell r="Z1313" t="str">
            <v/>
          </cell>
        </row>
        <row r="1315">
          <cell r="H1315" t="str">
            <v>Rendimiento:</v>
          </cell>
          <cell r="N1315">
            <v>1</v>
          </cell>
          <cell r="Q1315" t="str">
            <v>Gl</v>
          </cell>
          <cell r="R1315" t="str">
            <v>/ d</v>
          </cell>
        </row>
        <row r="1317">
          <cell r="H1317" t="str">
            <v>Amortización e intereses:</v>
          </cell>
        </row>
        <row r="1318">
          <cell r="H1318">
            <v>0</v>
          </cell>
          <cell r="I1318" t="str">
            <v>$</v>
          </cell>
          <cell r="J1318" t="str">
            <v>x</v>
          </cell>
          <cell r="K1318">
            <v>8</v>
          </cell>
          <cell r="L1318" t="str">
            <v>h/d</v>
          </cell>
          <cell r="M1318" t="str">
            <v>+</v>
          </cell>
          <cell r="N1318">
            <v>0</v>
          </cell>
          <cell r="O1318" t="str">
            <v>$</v>
          </cell>
          <cell r="P1318" t="str">
            <v>x</v>
          </cell>
          <cell r="Q1318">
            <v>0.14000000000000001</v>
          </cell>
          <cell r="R1318" t="str">
            <v>/ a</v>
          </cell>
          <cell r="S1318" t="str">
            <v>x</v>
          </cell>
          <cell r="T1318">
            <v>8</v>
          </cell>
          <cell r="U1318" t="str">
            <v>h/d</v>
          </cell>
          <cell r="V1318" t="str">
            <v>=</v>
          </cell>
          <cell r="W1318">
            <v>0</v>
          </cell>
          <cell r="X1318" t="str">
            <v/>
          </cell>
        </row>
        <row r="1319">
          <cell r="H1319">
            <v>10000</v>
          </cell>
          <cell r="J1319" t="str">
            <v>h</v>
          </cell>
          <cell r="N1319">
            <v>2</v>
          </cell>
          <cell r="P1319" t="str">
            <v>x</v>
          </cell>
          <cell r="Q1319">
            <v>2000</v>
          </cell>
          <cell r="R1319" t="str">
            <v>h / a</v>
          </cell>
        </row>
        <row r="1321">
          <cell r="H1321" t="str">
            <v>Reparaciones y Repuestos:</v>
          </cell>
        </row>
        <row r="1322">
          <cell r="H1322">
            <v>0.75</v>
          </cell>
          <cell r="I1322" t="str">
            <v>de amortización</v>
          </cell>
          <cell r="W1322">
            <v>0</v>
          </cell>
          <cell r="X1322" t="str">
            <v/>
          </cell>
        </row>
        <row r="1324">
          <cell r="H1324" t="str">
            <v>Combustibles:</v>
          </cell>
        </row>
        <row r="1325">
          <cell r="H1325" t="str">
            <v>Gas Oil</v>
          </cell>
        </row>
        <row r="1326">
          <cell r="H1326" t="str">
            <v/>
          </cell>
          <cell r="I1326" t="str">
            <v/>
          </cell>
          <cell r="K1326" t="str">
            <v/>
          </cell>
          <cell r="L1326">
            <v>0</v>
          </cell>
          <cell r="M1326" t="str">
            <v>HP  x  8 h/d   x</v>
          </cell>
          <cell r="Q1326" t="str">
            <v/>
          </cell>
          <cell r="R1326" t="str">
            <v/>
          </cell>
          <cell r="V1326" t="str">
            <v/>
          </cell>
          <cell r="W1326">
            <v>0</v>
          </cell>
          <cell r="X1326" t="str">
            <v/>
          </cell>
        </row>
        <row r="1328">
          <cell r="H1328" t="str">
            <v>Lubricantes</v>
          </cell>
        </row>
        <row r="1329">
          <cell r="C1329">
            <v>1200</v>
          </cell>
          <cell r="H1329">
            <v>0.3</v>
          </cell>
          <cell r="I1329" t="str">
            <v>de combustibles</v>
          </cell>
          <cell r="W1329">
            <v>0</v>
          </cell>
          <cell r="X1329" t="str">
            <v/>
          </cell>
          <cell r="AF1329">
            <v>0</v>
          </cell>
        </row>
        <row r="1331">
          <cell r="H1331" t="str">
            <v>Mano de Obra</v>
          </cell>
        </row>
        <row r="1332">
          <cell r="G1332">
            <v>9050</v>
          </cell>
          <cell r="H1332" t="str">
            <v>OFIC. ESPEC. ELECTROMEC.</v>
          </cell>
          <cell r="N1332">
            <v>10</v>
          </cell>
          <cell r="O1332" t="str">
            <v>x</v>
          </cell>
          <cell r="Q1332">
            <v>297.2</v>
          </cell>
          <cell r="R1332" t="str">
            <v>$/d</v>
          </cell>
          <cell r="S1332" t="str">
            <v>=</v>
          </cell>
          <cell r="T1332">
            <v>2972</v>
          </cell>
          <cell r="V1332" t="str">
            <v>$/d</v>
          </cell>
        </row>
        <row r="1333">
          <cell r="G1333">
            <v>9060</v>
          </cell>
          <cell r="H1333" t="str">
            <v>OFIC. ELECTROMEC.</v>
          </cell>
          <cell r="N1333">
            <v>6</v>
          </cell>
          <cell r="O1333" t="str">
            <v>x</v>
          </cell>
          <cell r="Q1333">
            <v>254.16</v>
          </cell>
          <cell r="R1333" t="str">
            <v>$/d</v>
          </cell>
          <cell r="S1333" t="str">
            <v>=</v>
          </cell>
          <cell r="T1333">
            <v>1524.96</v>
          </cell>
          <cell r="V1333" t="str">
            <v>$/d</v>
          </cell>
        </row>
        <row r="1334">
          <cell r="G1334">
            <v>9070</v>
          </cell>
          <cell r="H1334" t="str">
            <v>MEDIO OFIC. ELECTROMEC.</v>
          </cell>
          <cell r="N1334">
            <v>6</v>
          </cell>
          <cell r="O1334" t="str">
            <v>x</v>
          </cell>
          <cell r="Q1334">
            <v>234.48</v>
          </cell>
          <cell r="R1334" t="str">
            <v>$/d</v>
          </cell>
          <cell r="S1334" t="str">
            <v>=</v>
          </cell>
          <cell r="T1334">
            <v>1406.88</v>
          </cell>
          <cell r="V1334" t="str">
            <v>$/d</v>
          </cell>
        </row>
        <row r="1335">
          <cell r="G1335">
            <v>9080</v>
          </cell>
          <cell r="H1335" t="str">
            <v>AYUDANTE ELECTROMEC.</v>
          </cell>
          <cell r="N1335">
            <v>10</v>
          </cell>
          <cell r="O1335" t="str">
            <v>x</v>
          </cell>
          <cell r="Q1335">
            <v>216.16</v>
          </cell>
          <cell r="R1335" t="str">
            <v>$/d</v>
          </cell>
          <cell r="S1335" t="str">
            <v>=</v>
          </cell>
          <cell r="T1335">
            <v>2161.6</v>
          </cell>
          <cell r="V1335" t="str">
            <v>$/d</v>
          </cell>
        </row>
        <row r="1336">
          <cell r="T1336">
            <v>8065.4400000000005</v>
          </cell>
          <cell r="V1336" t="str">
            <v>$/d</v>
          </cell>
        </row>
        <row r="1337">
          <cell r="B1337">
            <v>1200</v>
          </cell>
          <cell r="H1337" t="str">
            <v>Vigilancia</v>
          </cell>
          <cell r="N1337">
            <v>0</v>
          </cell>
          <cell r="Q1337">
            <v>0.1</v>
          </cell>
          <cell r="T1337">
            <v>806.5440000000001</v>
          </cell>
          <cell r="V1337" t="str">
            <v>$/d</v>
          </cell>
          <cell r="W1337">
            <v>8871.9840000000004</v>
          </cell>
          <cell r="X1337" t="str">
            <v>$/d</v>
          </cell>
          <cell r="AG1337">
            <v>8871.9840000000004</v>
          </cell>
        </row>
        <row r="1339">
          <cell r="N1339" t="str">
            <v>Costo Diario</v>
          </cell>
          <cell r="W1339">
            <v>8871.9840000000004</v>
          </cell>
          <cell r="X1339" t="str">
            <v>$/d</v>
          </cell>
        </row>
        <row r="1341">
          <cell r="H1341" t="str">
            <v>Rendimiento</v>
          </cell>
          <cell r="N1341">
            <v>1</v>
          </cell>
          <cell r="Q1341" t="str">
            <v>Gl</v>
          </cell>
          <cell r="R1341" t="str">
            <v>/ d</v>
          </cell>
        </row>
        <row r="1343">
          <cell r="H1343" t="str">
            <v>Costo por Unid.:</v>
          </cell>
          <cell r="N1343">
            <v>8871.9840000000004</v>
          </cell>
          <cell r="P1343" t="str">
            <v>$ / d</v>
          </cell>
          <cell r="V1343" t="str">
            <v>=</v>
          </cell>
          <cell r="AB1343">
            <v>8871.98</v>
          </cell>
          <cell r="AC1343" t="str">
            <v>$/</v>
          </cell>
          <cell r="AD1343" t="str">
            <v>Gl</v>
          </cell>
        </row>
        <row r="1344">
          <cell r="N1344">
            <v>1</v>
          </cell>
          <cell r="O1344" t="str">
            <v>Gl</v>
          </cell>
          <cell r="Q1344" t="str">
            <v>/ d</v>
          </cell>
        </row>
        <row r="1345">
          <cell r="P1345" t="str">
            <v/>
          </cell>
        </row>
        <row r="1346">
          <cell r="H1346" t="str">
            <v>2º - Materiales</v>
          </cell>
        </row>
        <row r="1347">
          <cell r="G1347">
            <v>4021</v>
          </cell>
          <cell r="H1347" t="str">
            <v>Protección contra descargas atmosféricas</v>
          </cell>
          <cell r="N1347">
            <v>1</v>
          </cell>
          <cell r="O1347" t="str">
            <v>gl</v>
          </cell>
          <cell r="P1347" t="str">
            <v>/</v>
          </cell>
          <cell r="Q1347" t="str">
            <v>Gl</v>
          </cell>
          <cell r="R1347" t="str">
            <v>x</v>
          </cell>
          <cell r="S1347">
            <v>73142</v>
          </cell>
          <cell r="V1347" t="str">
            <v>$/</v>
          </cell>
          <cell r="W1347" t="str">
            <v>gl</v>
          </cell>
          <cell r="X1347" t="str">
            <v>=</v>
          </cell>
          <cell r="Y1347">
            <v>73142</v>
          </cell>
          <cell r="Z1347" t="str">
            <v>$/</v>
          </cell>
          <cell r="AA1347" t="str">
            <v>Gl</v>
          </cell>
        </row>
        <row r="1348">
          <cell r="H1348" t="str">
            <v/>
          </cell>
          <cell r="O1348" t="str">
            <v/>
          </cell>
          <cell r="P1348" t="str">
            <v/>
          </cell>
          <cell r="Q1348" t="str">
            <v/>
          </cell>
          <cell r="R1348" t="str">
            <v/>
          </cell>
          <cell r="S1348">
            <v>0</v>
          </cell>
          <cell r="V1348" t="str">
            <v/>
          </cell>
          <cell r="W1348" t="str">
            <v/>
          </cell>
          <cell r="X1348" t="str">
            <v/>
          </cell>
          <cell r="Y1348">
            <v>0</v>
          </cell>
          <cell r="Z1348" t="str">
            <v/>
          </cell>
          <cell r="AA1348" t="str">
            <v/>
          </cell>
        </row>
        <row r="1349">
          <cell r="H1349" t="str">
            <v/>
          </cell>
          <cell r="O1349" t="str">
            <v/>
          </cell>
          <cell r="P1349" t="str">
            <v/>
          </cell>
          <cell r="Q1349" t="str">
            <v/>
          </cell>
          <cell r="R1349" t="str">
            <v/>
          </cell>
          <cell r="S1349">
            <v>0</v>
          </cell>
          <cell r="V1349" t="str">
            <v/>
          </cell>
          <cell r="W1349" t="str">
            <v/>
          </cell>
          <cell r="X1349" t="str">
            <v/>
          </cell>
          <cell r="Y1349">
            <v>0</v>
          </cell>
          <cell r="Z1349" t="str">
            <v/>
          </cell>
          <cell r="AA1349" t="str">
            <v/>
          </cell>
        </row>
        <row r="1350">
          <cell r="H1350" t="str">
            <v/>
          </cell>
          <cell r="O1350" t="str">
            <v/>
          </cell>
          <cell r="P1350" t="str">
            <v/>
          </cell>
          <cell r="Q1350" t="str">
            <v/>
          </cell>
          <cell r="R1350" t="str">
            <v/>
          </cell>
          <cell r="S1350">
            <v>0</v>
          </cell>
          <cell r="V1350" t="str">
            <v/>
          </cell>
          <cell r="W1350" t="str">
            <v/>
          </cell>
          <cell r="X1350" t="str">
            <v/>
          </cell>
          <cell r="Y1350">
            <v>0</v>
          </cell>
          <cell r="Z1350" t="str">
            <v/>
          </cell>
          <cell r="AA1350" t="str">
            <v/>
          </cell>
        </row>
        <row r="1351">
          <cell r="H1351" t="str">
            <v/>
          </cell>
          <cell r="O1351" t="str">
            <v/>
          </cell>
          <cell r="Q1351" t="str">
            <v/>
          </cell>
          <cell r="R1351" t="str">
            <v/>
          </cell>
          <cell r="S1351">
            <v>0</v>
          </cell>
          <cell r="W1351" t="str">
            <v/>
          </cell>
          <cell r="Y1351">
            <v>0</v>
          </cell>
          <cell r="Z1351" t="str">
            <v/>
          </cell>
          <cell r="AA1351" t="str">
            <v/>
          </cell>
        </row>
        <row r="1352">
          <cell r="H1352" t="str">
            <v/>
          </cell>
          <cell r="O1352" t="str">
            <v/>
          </cell>
          <cell r="Q1352" t="str">
            <v/>
          </cell>
          <cell r="R1352" t="str">
            <v/>
          </cell>
          <cell r="S1352">
            <v>0</v>
          </cell>
          <cell r="W1352" t="str">
            <v/>
          </cell>
          <cell r="Y1352">
            <v>0</v>
          </cell>
          <cell r="Z1352" t="str">
            <v/>
          </cell>
          <cell r="AA1352" t="str">
            <v/>
          </cell>
        </row>
        <row r="1353">
          <cell r="H1353" t="str">
            <v/>
          </cell>
          <cell r="O1353" t="str">
            <v/>
          </cell>
          <cell r="Q1353" t="str">
            <v/>
          </cell>
          <cell r="R1353" t="str">
            <v/>
          </cell>
          <cell r="S1353">
            <v>0</v>
          </cell>
          <cell r="W1353" t="str">
            <v/>
          </cell>
          <cell r="Y1353">
            <v>0</v>
          </cell>
          <cell r="Z1353" t="str">
            <v/>
          </cell>
          <cell r="AA1353" t="str">
            <v/>
          </cell>
        </row>
        <row r="1354">
          <cell r="H1354" t="str">
            <v/>
          </cell>
          <cell r="O1354" t="str">
            <v/>
          </cell>
          <cell r="Q1354" t="str">
            <v/>
          </cell>
          <cell r="R1354" t="str">
            <v/>
          </cell>
          <cell r="S1354">
            <v>0</v>
          </cell>
          <cell r="W1354" t="str">
            <v/>
          </cell>
          <cell r="Y1354">
            <v>0</v>
          </cell>
          <cell r="Z1354" t="str">
            <v/>
          </cell>
          <cell r="AA1354" t="str">
            <v/>
          </cell>
        </row>
        <row r="1355">
          <cell r="H1355" t="str">
            <v>Subtotal Materiales</v>
          </cell>
          <cell r="O1355" t="str">
            <v/>
          </cell>
          <cell r="Y1355">
            <v>73142</v>
          </cell>
          <cell r="Z1355" t="str">
            <v>$/</v>
          </cell>
          <cell r="AA1355" t="str">
            <v>Gl</v>
          </cell>
          <cell r="AH1355">
            <v>0</v>
          </cell>
        </row>
        <row r="1356">
          <cell r="A1356">
            <v>1200</v>
          </cell>
          <cell r="H1356" t="str">
            <v>Desperdicio</v>
          </cell>
          <cell r="Y1356">
            <v>0</v>
          </cell>
          <cell r="Z1356" t="str">
            <v/>
          </cell>
          <cell r="AA1356" t="str">
            <v/>
          </cell>
          <cell r="AB1356">
            <v>73142</v>
          </cell>
          <cell r="AC1356" t="str">
            <v>$/</v>
          </cell>
          <cell r="AD1356" t="str">
            <v>Gl</v>
          </cell>
          <cell r="AH1356">
            <v>73142</v>
          </cell>
        </row>
        <row r="1358">
          <cell r="F1358">
            <v>1200</v>
          </cell>
          <cell r="H1358" t="str">
            <v>COSTO DEL ITEM</v>
          </cell>
          <cell r="AB1358">
            <v>82013.98</v>
          </cell>
          <cell r="AC1358" t="str">
            <v>$/</v>
          </cell>
          <cell r="AD1358" t="str">
            <v>Gl</v>
          </cell>
          <cell r="AI1358">
            <v>82013.98</v>
          </cell>
          <cell r="AJ1358">
            <v>82013.983999999997</v>
          </cell>
        </row>
        <row r="1360">
          <cell r="H1360" t="str">
            <v>Gastos Generales y Otros Gastos</v>
          </cell>
        </row>
        <row r="1361">
          <cell r="H1361" t="str">
            <v>Indirectos</v>
          </cell>
          <cell r="Y1361">
            <v>0.10199999999999999</v>
          </cell>
          <cell r="AB1361">
            <v>8365.43</v>
          </cell>
          <cell r="AC1361" t="str">
            <v>$/</v>
          </cell>
          <cell r="AD1361" t="str">
            <v>Gl</v>
          </cell>
        </row>
        <row r="1362">
          <cell r="H1362" t="str">
            <v>Beneficios</v>
          </cell>
          <cell r="Y1362">
            <v>0.08</v>
          </cell>
          <cell r="AB1362">
            <v>6561.12</v>
          </cell>
          <cell r="AC1362" t="str">
            <v>$/</v>
          </cell>
          <cell r="AD1362" t="str">
            <v>Gl</v>
          </cell>
        </row>
        <row r="1363">
          <cell r="AB1363">
            <v>96940.53</v>
          </cell>
          <cell r="AC1363" t="str">
            <v>$/</v>
          </cell>
          <cell r="AD1363" t="str">
            <v>Gl</v>
          </cell>
        </row>
        <row r="1364">
          <cell r="H1364" t="str">
            <v>Gastos Financieros</v>
          </cell>
          <cell r="Y1364">
            <v>0.01</v>
          </cell>
          <cell r="AB1364">
            <v>969.41</v>
          </cell>
          <cell r="AC1364" t="str">
            <v>$/</v>
          </cell>
          <cell r="AD1364" t="str">
            <v>Gl</v>
          </cell>
        </row>
        <row r="1365">
          <cell r="AB1365">
            <v>97909.94</v>
          </cell>
          <cell r="AC1365" t="str">
            <v>$/</v>
          </cell>
          <cell r="AD1365" t="str">
            <v>Gl</v>
          </cell>
        </row>
        <row r="1366">
          <cell r="H1366" t="str">
            <v>I.V.A.</v>
          </cell>
          <cell r="Y1366">
            <v>0.21</v>
          </cell>
          <cell r="AB1366">
            <v>20561.09</v>
          </cell>
          <cell r="AC1366" t="str">
            <v>$/</v>
          </cell>
          <cell r="AD1366" t="str">
            <v>Gl</v>
          </cell>
        </row>
        <row r="1367">
          <cell r="E1367">
            <v>1200</v>
          </cell>
          <cell r="Y1367" t="str">
            <v>ADOPTADO</v>
          </cell>
          <cell r="AB1367">
            <v>118471.03</v>
          </cell>
          <cell r="AC1367" t="str">
            <v>$/</v>
          </cell>
          <cell r="AD1367" t="str">
            <v>Gl</v>
          </cell>
        </row>
        <row r="1368">
          <cell r="G1368">
            <v>1210</v>
          </cell>
          <cell r="H1368" t="str">
            <v>Item:</v>
          </cell>
          <cell r="I1368" t="str">
            <v>2.2.1</v>
          </cell>
          <cell r="U1368" t="str">
            <v>Unidad:</v>
          </cell>
          <cell r="W1368" t="str">
            <v>Gl</v>
          </cell>
          <cell r="Y1368">
            <v>1</v>
          </cell>
          <cell r="AE1368">
            <v>1</v>
          </cell>
        </row>
        <row r="1369">
          <cell r="H1369" t="str">
            <v>Descripción:</v>
          </cell>
          <cell r="I1369" t="str">
            <v>Cañería de Impulsión</v>
          </cell>
        </row>
        <row r="1371">
          <cell r="H1371" t="str">
            <v>1º - Equipo</v>
          </cell>
        </row>
        <row r="1372">
          <cell r="H1372" t="str">
            <v/>
          </cell>
          <cell r="W1372" t="str">
            <v/>
          </cell>
          <cell r="X1372" t="str">
            <v/>
          </cell>
          <cell r="Y1372" t="str">
            <v/>
          </cell>
          <cell r="Z1372" t="str">
            <v/>
          </cell>
        </row>
        <row r="1373">
          <cell r="H1373" t="str">
            <v/>
          </cell>
          <cell r="W1373" t="str">
            <v/>
          </cell>
          <cell r="X1373" t="str">
            <v/>
          </cell>
          <cell r="Y1373" t="str">
            <v/>
          </cell>
          <cell r="Z1373" t="str">
            <v/>
          </cell>
        </row>
        <row r="1374">
          <cell r="H1374" t="str">
            <v/>
          </cell>
          <cell r="W1374" t="str">
            <v/>
          </cell>
          <cell r="X1374" t="str">
            <v/>
          </cell>
          <cell r="Y1374" t="str">
            <v/>
          </cell>
          <cell r="Z1374" t="str">
            <v/>
          </cell>
        </row>
        <row r="1375">
          <cell r="H1375" t="str">
            <v/>
          </cell>
          <cell r="W1375" t="str">
            <v/>
          </cell>
          <cell r="X1375" t="str">
            <v/>
          </cell>
          <cell r="Y1375" t="str">
            <v/>
          </cell>
          <cell r="Z1375" t="str">
            <v/>
          </cell>
        </row>
        <row r="1376">
          <cell r="H1376" t="str">
            <v/>
          </cell>
          <cell r="W1376" t="str">
            <v/>
          </cell>
          <cell r="X1376" t="str">
            <v/>
          </cell>
          <cell r="Y1376" t="str">
            <v/>
          </cell>
          <cell r="Z1376" t="str">
            <v/>
          </cell>
        </row>
        <row r="1377">
          <cell r="H1377" t="str">
            <v/>
          </cell>
          <cell r="W1377" t="str">
            <v/>
          </cell>
          <cell r="X1377" t="str">
            <v/>
          </cell>
          <cell r="Y1377" t="str">
            <v/>
          </cell>
          <cell r="Z1377" t="str">
            <v/>
          </cell>
        </row>
        <row r="1378">
          <cell r="H1378" t="str">
            <v/>
          </cell>
          <cell r="W1378" t="str">
            <v/>
          </cell>
          <cell r="X1378" t="str">
            <v/>
          </cell>
          <cell r="Y1378" t="str">
            <v/>
          </cell>
          <cell r="Z1378" t="str">
            <v/>
          </cell>
        </row>
        <row r="1379">
          <cell r="H1379" t="str">
            <v/>
          </cell>
          <cell r="W1379" t="str">
            <v/>
          </cell>
          <cell r="X1379" t="str">
            <v/>
          </cell>
          <cell r="Y1379" t="str">
            <v/>
          </cell>
          <cell r="Z1379" t="str">
            <v/>
          </cell>
        </row>
        <row r="1380">
          <cell r="H1380" t="str">
            <v/>
          </cell>
          <cell r="W1380" t="str">
            <v/>
          </cell>
          <cell r="X1380" t="str">
            <v/>
          </cell>
          <cell r="Y1380" t="str">
            <v/>
          </cell>
          <cell r="Z1380" t="str">
            <v/>
          </cell>
        </row>
        <row r="1381">
          <cell r="W1381">
            <v>0</v>
          </cell>
          <cell r="X1381" t="str">
            <v/>
          </cell>
          <cell r="Y1381">
            <v>0</v>
          </cell>
          <cell r="Z1381" t="str">
            <v/>
          </cell>
        </row>
        <row r="1383">
          <cell r="H1383" t="str">
            <v>Rendimiento:</v>
          </cell>
          <cell r="N1383">
            <v>1</v>
          </cell>
          <cell r="Q1383" t="str">
            <v>Gl</v>
          </cell>
          <cell r="R1383" t="str">
            <v>/ d</v>
          </cell>
        </row>
        <row r="1385">
          <cell r="H1385" t="str">
            <v>Amortización e intereses:</v>
          </cell>
        </row>
        <row r="1386">
          <cell r="H1386">
            <v>0</v>
          </cell>
          <cell r="I1386" t="str">
            <v>$</v>
          </cell>
          <cell r="J1386" t="str">
            <v>x</v>
          </cell>
          <cell r="K1386">
            <v>8</v>
          </cell>
          <cell r="L1386" t="str">
            <v>h/d</v>
          </cell>
          <cell r="M1386" t="str">
            <v>+</v>
          </cell>
          <cell r="N1386">
            <v>0</v>
          </cell>
          <cell r="O1386" t="str">
            <v>$</v>
          </cell>
          <cell r="P1386" t="str">
            <v>x</v>
          </cell>
          <cell r="Q1386">
            <v>0.14000000000000001</v>
          </cell>
          <cell r="R1386" t="str">
            <v>/ a</v>
          </cell>
          <cell r="S1386" t="str">
            <v>x</v>
          </cell>
          <cell r="T1386">
            <v>8</v>
          </cell>
          <cell r="U1386" t="str">
            <v>h/d</v>
          </cell>
          <cell r="V1386" t="str">
            <v>=</v>
          </cell>
          <cell r="W1386">
            <v>0</v>
          </cell>
          <cell r="X1386" t="str">
            <v/>
          </cell>
        </row>
        <row r="1387">
          <cell r="H1387">
            <v>10000</v>
          </cell>
          <cell r="J1387" t="str">
            <v>h</v>
          </cell>
          <cell r="N1387">
            <v>2</v>
          </cell>
          <cell r="P1387" t="str">
            <v>x</v>
          </cell>
          <cell r="Q1387">
            <v>2000</v>
          </cell>
          <cell r="R1387" t="str">
            <v>h / a</v>
          </cell>
        </row>
        <row r="1389">
          <cell r="H1389" t="str">
            <v>Reparaciones y Repuestos:</v>
          </cell>
        </row>
        <row r="1390">
          <cell r="H1390">
            <v>0.75</v>
          </cell>
          <cell r="I1390" t="str">
            <v>de amortización</v>
          </cell>
          <cell r="W1390">
            <v>0</v>
          </cell>
          <cell r="X1390" t="str">
            <v/>
          </cell>
        </row>
        <row r="1392">
          <cell r="H1392" t="str">
            <v>Combustibles:</v>
          </cell>
        </row>
        <row r="1393">
          <cell r="H1393" t="str">
            <v>Gas Oil</v>
          </cell>
        </row>
        <row r="1394">
          <cell r="H1394" t="str">
            <v/>
          </cell>
          <cell r="I1394" t="str">
            <v/>
          </cell>
          <cell r="K1394" t="str">
            <v/>
          </cell>
          <cell r="L1394">
            <v>0</v>
          </cell>
          <cell r="M1394" t="str">
            <v>HP  x  8 h/d   x</v>
          </cell>
          <cell r="Q1394" t="str">
            <v/>
          </cell>
          <cell r="R1394" t="str">
            <v/>
          </cell>
          <cell r="V1394" t="str">
            <v/>
          </cell>
          <cell r="W1394">
            <v>0</v>
          </cell>
          <cell r="X1394" t="str">
            <v/>
          </cell>
        </row>
        <row r="1396">
          <cell r="H1396" t="str">
            <v>Lubricantes</v>
          </cell>
        </row>
        <row r="1397">
          <cell r="C1397">
            <v>1210</v>
          </cell>
          <cell r="H1397">
            <v>0.3</v>
          </cell>
          <cell r="I1397" t="str">
            <v>de combustibles</v>
          </cell>
          <cell r="W1397">
            <v>0</v>
          </cell>
          <cell r="X1397" t="str">
            <v/>
          </cell>
          <cell r="AF1397">
            <v>0</v>
          </cell>
        </row>
        <row r="1399">
          <cell r="H1399" t="str">
            <v>Mano de Obra</v>
          </cell>
        </row>
        <row r="1400">
          <cell r="G1400">
            <v>9010</v>
          </cell>
          <cell r="H1400" t="str">
            <v>OFICIAL ESPECIALIZADO</v>
          </cell>
          <cell r="O1400" t="str">
            <v/>
          </cell>
          <cell r="Q1400">
            <v>297.2</v>
          </cell>
          <cell r="R1400" t="str">
            <v>$/d</v>
          </cell>
          <cell r="S1400" t="str">
            <v>=</v>
          </cell>
          <cell r="T1400">
            <v>0</v>
          </cell>
          <cell r="V1400" t="str">
            <v>$/d</v>
          </cell>
        </row>
        <row r="1401">
          <cell r="G1401">
            <v>9020</v>
          </cell>
          <cell r="H1401" t="str">
            <v>OFICIAL</v>
          </cell>
          <cell r="O1401" t="str">
            <v/>
          </cell>
          <cell r="Q1401">
            <v>254.16</v>
          </cell>
          <cell r="R1401" t="str">
            <v>$/d</v>
          </cell>
          <cell r="S1401" t="str">
            <v>=</v>
          </cell>
          <cell r="T1401">
            <v>0</v>
          </cell>
          <cell r="V1401" t="str">
            <v>$/d</v>
          </cell>
        </row>
        <row r="1402">
          <cell r="G1402">
            <v>9030</v>
          </cell>
          <cell r="H1402" t="str">
            <v>MEDIO OFICIAL</v>
          </cell>
          <cell r="O1402" t="str">
            <v/>
          </cell>
          <cell r="Q1402">
            <v>234.48</v>
          </cell>
          <cell r="R1402" t="str">
            <v>$/d</v>
          </cell>
          <cell r="S1402" t="str">
            <v>=</v>
          </cell>
          <cell r="T1402">
            <v>0</v>
          </cell>
          <cell r="V1402" t="str">
            <v>$/d</v>
          </cell>
        </row>
        <row r="1403">
          <cell r="G1403">
            <v>9040</v>
          </cell>
          <cell r="H1403" t="str">
            <v>AYUDANTE</v>
          </cell>
          <cell r="O1403" t="str">
            <v/>
          </cell>
          <cell r="Q1403">
            <v>216.16</v>
          </cell>
          <cell r="R1403" t="str">
            <v>$/d</v>
          </cell>
          <cell r="S1403" t="str">
            <v>=</v>
          </cell>
          <cell r="T1403">
            <v>0</v>
          </cell>
          <cell r="V1403" t="str">
            <v>$/d</v>
          </cell>
        </row>
        <row r="1404">
          <cell r="T1404">
            <v>0</v>
          </cell>
          <cell r="V1404" t="str">
            <v/>
          </cell>
        </row>
        <row r="1405">
          <cell r="B1405">
            <v>1210</v>
          </cell>
          <cell r="H1405" t="str">
            <v>Vigilancia</v>
          </cell>
          <cell r="N1405">
            <v>0</v>
          </cell>
          <cell r="Q1405">
            <v>0.1</v>
          </cell>
          <cell r="T1405">
            <v>0</v>
          </cell>
          <cell r="V1405" t="str">
            <v/>
          </cell>
          <cell r="W1405">
            <v>0</v>
          </cell>
          <cell r="X1405" t="str">
            <v/>
          </cell>
          <cell r="AG1405">
            <v>0</v>
          </cell>
        </row>
        <row r="1407">
          <cell r="N1407" t="str">
            <v>Costo Diario</v>
          </cell>
          <cell r="W1407">
            <v>0</v>
          </cell>
          <cell r="X1407" t="str">
            <v/>
          </cell>
        </row>
        <row r="1409">
          <cell r="H1409" t="str">
            <v>Rendimiento</v>
          </cell>
          <cell r="N1409">
            <v>1</v>
          </cell>
          <cell r="Q1409" t="str">
            <v>Gl</v>
          </cell>
          <cell r="R1409" t="str">
            <v>/ d</v>
          </cell>
        </row>
        <row r="1411">
          <cell r="H1411" t="str">
            <v>Costo por Unid.:</v>
          </cell>
          <cell r="N1411">
            <v>0</v>
          </cell>
          <cell r="P1411" t="str">
            <v>$ / d</v>
          </cell>
          <cell r="V1411" t="str">
            <v>=</v>
          </cell>
          <cell r="AB1411">
            <v>0</v>
          </cell>
          <cell r="AC1411" t="str">
            <v/>
          </cell>
          <cell r="AD1411" t="str">
            <v/>
          </cell>
        </row>
        <row r="1412">
          <cell r="N1412">
            <v>1</v>
          </cell>
          <cell r="O1412" t="str">
            <v>Gl</v>
          </cell>
          <cell r="Q1412" t="str">
            <v>/ d</v>
          </cell>
        </row>
        <row r="1413">
          <cell r="P1413" t="str">
            <v/>
          </cell>
        </row>
        <row r="1414">
          <cell r="H1414" t="str">
            <v>2º - Materiales</v>
          </cell>
        </row>
        <row r="1415">
          <cell r="G1415">
            <v>2801</v>
          </cell>
          <cell r="H1415" t="str">
            <v>Cañ. de Impuls. s/plan. adjunta y anál. auxiliares</v>
          </cell>
          <cell r="N1415">
            <v>1</v>
          </cell>
          <cell r="O1415" t="str">
            <v>gl</v>
          </cell>
          <cell r="P1415" t="str">
            <v>/</v>
          </cell>
          <cell r="Q1415" t="str">
            <v>Gl</v>
          </cell>
          <cell r="R1415" t="str">
            <v>x</v>
          </cell>
          <cell r="S1415">
            <v>2258088.6100000003</v>
          </cell>
          <cell r="V1415" t="str">
            <v>$/</v>
          </cell>
          <cell r="W1415" t="str">
            <v>gl</v>
          </cell>
          <cell r="X1415" t="str">
            <v>=</v>
          </cell>
          <cell r="Y1415">
            <v>2258088.61</v>
          </cell>
          <cell r="Z1415" t="str">
            <v>$/</v>
          </cell>
          <cell r="AA1415" t="str">
            <v>Gl</v>
          </cell>
        </row>
        <row r="1416">
          <cell r="H1416" t="str">
            <v/>
          </cell>
          <cell r="O1416" t="str">
            <v/>
          </cell>
          <cell r="P1416" t="str">
            <v/>
          </cell>
          <cell r="Q1416" t="str">
            <v/>
          </cell>
          <cell r="R1416" t="str">
            <v/>
          </cell>
          <cell r="S1416">
            <v>0</v>
          </cell>
          <cell r="V1416" t="str">
            <v/>
          </cell>
          <cell r="W1416" t="str">
            <v/>
          </cell>
          <cell r="X1416" t="str">
            <v/>
          </cell>
          <cell r="Y1416">
            <v>0</v>
          </cell>
          <cell r="Z1416" t="str">
            <v/>
          </cell>
          <cell r="AA1416" t="str">
            <v/>
          </cell>
        </row>
        <row r="1417">
          <cell r="H1417" t="str">
            <v/>
          </cell>
          <cell r="O1417" t="str">
            <v/>
          </cell>
          <cell r="P1417" t="str">
            <v/>
          </cell>
          <cell r="Q1417" t="str">
            <v/>
          </cell>
          <cell r="R1417" t="str">
            <v/>
          </cell>
          <cell r="S1417">
            <v>0</v>
          </cell>
          <cell r="V1417" t="str">
            <v/>
          </cell>
          <cell r="W1417" t="str">
            <v/>
          </cell>
          <cell r="X1417" t="str">
            <v/>
          </cell>
          <cell r="Y1417">
            <v>0</v>
          </cell>
          <cell r="Z1417" t="str">
            <v/>
          </cell>
          <cell r="AA1417" t="str">
            <v/>
          </cell>
        </row>
        <row r="1418">
          <cell r="H1418" t="str">
            <v/>
          </cell>
          <cell r="O1418" t="str">
            <v/>
          </cell>
          <cell r="P1418" t="str">
            <v/>
          </cell>
          <cell r="Q1418" t="str">
            <v/>
          </cell>
          <cell r="R1418" t="str">
            <v/>
          </cell>
          <cell r="S1418">
            <v>0</v>
          </cell>
          <cell r="V1418" t="str">
            <v/>
          </cell>
          <cell r="W1418" t="str">
            <v/>
          </cell>
          <cell r="X1418" t="str">
            <v/>
          </cell>
          <cell r="Y1418">
            <v>0</v>
          </cell>
          <cell r="Z1418" t="str">
            <v/>
          </cell>
          <cell r="AA1418" t="str">
            <v/>
          </cell>
        </row>
        <row r="1419">
          <cell r="H1419" t="str">
            <v/>
          </cell>
          <cell r="O1419" t="str">
            <v/>
          </cell>
          <cell r="P1419" t="str">
            <v/>
          </cell>
          <cell r="Q1419" t="str">
            <v/>
          </cell>
          <cell r="R1419" t="str">
            <v/>
          </cell>
          <cell r="S1419">
            <v>0</v>
          </cell>
          <cell r="V1419" t="str">
            <v/>
          </cell>
          <cell r="W1419" t="str">
            <v/>
          </cell>
          <cell r="X1419" t="str">
            <v/>
          </cell>
          <cell r="Y1419">
            <v>0</v>
          </cell>
          <cell r="Z1419" t="str">
            <v/>
          </cell>
          <cell r="AA1419" t="str">
            <v/>
          </cell>
        </row>
        <row r="1420">
          <cell r="H1420" t="str">
            <v/>
          </cell>
          <cell r="O1420" t="str">
            <v/>
          </cell>
          <cell r="P1420" t="str">
            <v/>
          </cell>
          <cell r="Q1420" t="str">
            <v/>
          </cell>
          <cell r="R1420" t="str">
            <v/>
          </cell>
          <cell r="S1420">
            <v>0</v>
          </cell>
          <cell r="V1420" t="str">
            <v/>
          </cell>
          <cell r="W1420" t="str">
            <v/>
          </cell>
          <cell r="X1420" t="str">
            <v/>
          </cell>
          <cell r="Y1420">
            <v>0</v>
          </cell>
          <cell r="Z1420" t="str">
            <v/>
          </cell>
          <cell r="AA1420" t="str">
            <v/>
          </cell>
        </row>
        <row r="1421">
          <cell r="H1421" t="str">
            <v/>
          </cell>
          <cell r="O1421" t="str">
            <v/>
          </cell>
          <cell r="Q1421" t="str">
            <v/>
          </cell>
          <cell r="R1421" t="str">
            <v/>
          </cell>
          <cell r="S1421">
            <v>0</v>
          </cell>
          <cell r="W1421" t="str">
            <v/>
          </cell>
          <cell r="Y1421">
            <v>0</v>
          </cell>
          <cell r="Z1421" t="str">
            <v/>
          </cell>
          <cell r="AA1421" t="str">
            <v/>
          </cell>
        </row>
        <row r="1422">
          <cell r="H1422" t="str">
            <v/>
          </cell>
          <cell r="O1422" t="str">
            <v/>
          </cell>
          <cell r="Q1422" t="str">
            <v/>
          </cell>
          <cell r="R1422" t="str">
            <v/>
          </cell>
          <cell r="S1422">
            <v>0</v>
          </cell>
          <cell r="W1422" t="str">
            <v/>
          </cell>
          <cell r="Y1422">
            <v>0</v>
          </cell>
          <cell r="Z1422" t="str">
            <v/>
          </cell>
          <cell r="AA1422" t="str">
            <v/>
          </cell>
        </row>
        <row r="1423">
          <cell r="H1423" t="str">
            <v>Subtotal Materiales</v>
          </cell>
          <cell r="O1423" t="str">
            <v/>
          </cell>
          <cell r="Y1423">
            <v>2258088.61</v>
          </cell>
          <cell r="Z1423" t="str">
            <v>$/</v>
          </cell>
          <cell r="AA1423" t="str">
            <v>Gl</v>
          </cell>
          <cell r="AH1423">
            <v>0</v>
          </cell>
        </row>
        <row r="1424">
          <cell r="A1424">
            <v>1210</v>
          </cell>
          <cell r="H1424" t="str">
            <v>Desperdicio</v>
          </cell>
          <cell r="Y1424">
            <v>0</v>
          </cell>
          <cell r="Z1424" t="str">
            <v/>
          </cell>
          <cell r="AA1424" t="str">
            <v/>
          </cell>
          <cell r="AB1424">
            <v>2258088.61</v>
          </cell>
          <cell r="AC1424" t="str">
            <v>$/</v>
          </cell>
          <cell r="AD1424" t="str">
            <v>Gl</v>
          </cell>
          <cell r="AH1424">
            <v>2258088.61</v>
          </cell>
        </row>
        <row r="1426">
          <cell r="F1426">
            <v>1210</v>
          </cell>
          <cell r="H1426" t="str">
            <v>COSTO DEL ITEM</v>
          </cell>
          <cell r="AB1426">
            <v>2258088.61</v>
          </cell>
          <cell r="AC1426" t="str">
            <v>$/</v>
          </cell>
          <cell r="AD1426" t="str">
            <v>Gl</v>
          </cell>
          <cell r="AI1426">
            <v>2258088.61</v>
          </cell>
          <cell r="AJ1426">
            <v>2258088.61</v>
          </cell>
        </row>
        <row r="1428">
          <cell r="H1428" t="str">
            <v>Gastos Generales y Otros Gastos</v>
          </cell>
        </row>
        <row r="1429">
          <cell r="H1429" t="str">
            <v>Indirectos</v>
          </cell>
          <cell r="Y1429">
            <v>0.10199999999999999</v>
          </cell>
          <cell r="AB1429">
            <v>230325.04</v>
          </cell>
          <cell r="AC1429" t="str">
            <v>$/</v>
          </cell>
          <cell r="AD1429" t="str">
            <v>Gl</v>
          </cell>
        </row>
        <row r="1430">
          <cell r="H1430" t="str">
            <v>Beneficios</v>
          </cell>
          <cell r="Y1430">
            <v>0.08</v>
          </cell>
          <cell r="AB1430">
            <v>180647.09</v>
          </cell>
          <cell r="AC1430" t="str">
            <v>$/</v>
          </cell>
          <cell r="AD1430" t="str">
            <v>Gl</v>
          </cell>
        </row>
        <row r="1431">
          <cell r="AB1431">
            <v>2669060.7399999998</v>
          </cell>
          <cell r="AC1431" t="str">
            <v>$/</v>
          </cell>
          <cell r="AD1431" t="str">
            <v>Gl</v>
          </cell>
        </row>
        <row r="1432">
          <cell r="H1432" t="str">
            <v>Gastos Financieros</v>
          </cell>
          <cell r="Y1432">
            <v>0.01</v>
          </cell>
          <cell r="AB1432">
            <v>26690.61</v>
          </cell>
          <cell r="AC1432" t="str">
            <v>$/</v>
          </cell>
          <cell r="AD1432" t="str">
            <v>Gl</v>
          </cell>
        </row>
        <row r="1433">
          <cell r="AB1433">
            <v>2695751.3499999996</v>
          </cell>
          <cell r="AC1433" t="str">
            <v>$/</v>
          </cell>
          <cell r="AD1433" t="str">
            <v>Gl</v>
          </cell>
        </row>
        <row r="1434">
          <cell r="H1434" t="str">
            <v>I.V.A.</v>
          </cell>
          <cell r="Y1434">
            <v>0.21</v>
          </cell>
          <cell r="AB1434">
            <v>566107.78</v>
          </cell>
          <cell r="AC1434" t="str">
            <v>$/</v>
          </cell>
          <cell r="AD1434" t="str">
            <v>Gl</v>
          </cell>
        </row>
        <row r="1435">
          <cell r="E1435">
            <v>1210</v>
          </cell>
          <cell r="Y1435" t="str">
            <v>ADOPTADO</v>
          </cell>
          <cell r="AB1435">
            <v>3261859.13</v>
          </cell>
          <cell r="AC1435" t="str">
            <v>$/</v>
          </cell>
          <cell r="AD1435" t="str">
            <v>Gl</v>
          </cell>
        </row>
        <row r="1436">
          <cell r="G1436">
            <v>1220</v>
          </cell>
          <cell r="H1436" t="str">
            <v>Item:</v>
          </cell>
          <cell r="I1436" t="str">
            <v>2.2.2</v>
          </cell>
          <cell r="U1436" t="str">
            <v>Unidad:</v>
          </cell>
          <cell r="W1436" t="str">
            <v>Gl</v>
          </cell>
          <cell r="Y1436">
            <v>1</v>
          </cell>
          <cell r="AE1436">
            <v>1</v>
          </cell>
        </row>
        <row r="1437">
          <cell r="H1437" t="str">
            <v>Descripción:</v>
          </cell>
          <cell r="I1437" t="str">
            <v>Cámara de Macromedición de Agua Cruda</v>
          </cell>
        </row>
        <row r="1439">
          <cell r="H1439" t="str">
            <v>1º - Equipo</v>
          </cell>
        </row>
        <row r="1440">
          <cell r="G1440">
            <v>5019</v>
          </cell>
          <cell r="H1440" t="str">
            <v>Retro con pala</v>
          </cell>
          <cell r="T1440">
            <v>0.5</v>
          </cell>
          <cell r="W1440">
            <v>110</v>
          </cell>
          <cell r="X1440" t="str">
            <v>HP</v>
          </cell>
          <cell r="Y1440">
            <v>173700</v>
          </cell>
          <cell r="Z1440" t="str">
            <v>$</v>
          </cell>
        </row>
        <row r="1441">
          <cell r="G1441">
            <v>5012</v>
          </cell>
          <cell r="H1441" t="str">
            <v xml:space="preserve">Camión </v>
          </cell>
          <cell r="T1441">
            <v>0.5</v>
          </cell>
          <cell r="W1441">
            <v>140</v>
          </cell>
          <cell r="X1441" t="str">
            <v>HP</v>
          </cell>
          <cell r="Y1441">
            <v>162120</v>
          </cell>
          <cell r="Z1441" t="str">
            <v>$</v>
          </cell>
        </row>
        <row r="1442">
          <cell r="G1442">
            <v>5014</v>
          </cell>
          <cell r="H1442" t="str">
            <v>Minicargadora</v>
          </cell>
          <cell r="T1442">
            <v>0.5</v>
          </cell>
          <cell r="W1442">
            <v>54</v>
          </cell>
          <cell r="X1442" t="str">
            <v>HP</v>
          </cell>
          <cell r="Y1442">
            <v>160576</v>
          </cell>
          <cell r="Z1442" t="str">
            <v>$</v>
          </cell>
        </row>
        <row r="1443">
          <cell r="G1443">
            <v>5034</v>
          </cell>
          <cell r="H1443" t="str">
            <v>Cortadora dobladora e acero</v>
          </cell>
          <cell r="T1443">
            <v>1</v>
          </cell>
          <cell r="W1443">
            <v>12</v>
          </cell>
          <cell r="X1443" t="str">
            <v>HP</v>
          </cell>
          <cell r="Y1443">
            <v>24009.200000000001</v>
          </cell>
          <cell r="Z1443" t="str">
            <v>$</v>
          </cell>
        </row>
        <row r="1444">
          <cell r="G1444">
            <v>5044</v>
          </cell>
          <cell r="H1444" t="str">
            <v>Mesa de sierra</v>
          </cell>
          <cell r="T1444">
            <v>1</v>
          </cell>
          <cell r="W1444">
            <v>4</v>
          </cell>
          <cell r="X1444" t="str">
            <v>HP</v>
          </cell>
          <cell r="Y1444">
            <v>10808</v>
          </cell>
          <cell r="Z1444" t="str">
            <v>$</v>
          </cell>
        </row>
        <row r="1445">
          <cell r="G1445">
            <v>5045</v>
          </cell>
          <cell r="H1445" t="str">
            <v>Vibrador de inmersión</v>
          </cell>
          <cell r="T1445">
            <v>1</v>
          </cell>
          <cell r="W1445">
            <v>2</v>
          </cell>
          <cell r="X1445" t="str">
            <v>HP</v>
          </cell>
          <cell r="Y1445">
            <v>6484.8</v>
          </cell>
          <cell r="Z1445" t="str">
            <v>$</v>
          </cell>
        </row>
        <row r="1446">
          <cell r="G1446">
            <v>5043</v>
          </cell>
          <cell r="H1446" t="str">
            <v>Bomba depresora de napa</v>
          </cell>
          <cell r="T1446">
            <v>1</v>
          </cell>
          <cell r="W1446">
            <v>3</v>
          </cell>
          <cell r="X1446" t="str">
            <v>HP</v>
          </cell>
          <cell r="Y1446">
            <v>13896</v>
          </cell>
          <cell r="Z1446" t="str">
            <v>$</v>
          </cell>
        </row>
        <row r="1447">
          <cell r="H1447" t="str">
            <v/>
          </cell>
          <cell r="W1447" t="str">
            <v/>
          </cell>
          <cell r="X1447" t="str">
            <v/>
          </cell>
          <cell r="Y1447" t="str">
            <v/>
          </cell>
          <cell r="Z1447" t="str">
            <v/>
          </cell>
        </row>
        <row r="1448">
          <cell r="H1448" t="str">
            <v/>
          </cell>
          <cell r="W1448" t="str">
            <v/>
          </cell>
          <cell r="X1448" t="str">
            <v/>
          </cell>
          <cell r="Y1448" t="str">
            <v/>
          </cell>
          <cell r="Z1448" t="str">
            <v/>
          </cell>
        </row>
        <row r="1449">
          <cell r="W1449">
            <v>173</v>
          </cell>
          <cell r="X1449" t="str">
            <v>HP</v>
          </cell>
          <cell r="Y1449">
            <v>303396</v>
          </cell>
          <cell r="Z1449" t="str">
            <v>$</v>
          </cell>
        </row>
        <row r="1451">
          <cell r="H1451" t="str">
            <v>Rendimiento:</v>
          </cell>
          <cell r="N1451">
            <v>1</v>
          </cell>
          <cell r="Q1451" t="str">
            <v>Gl</v>
          </cell>
          <cell r="R1451" t="str">
            <v>/ d</v>
          </cell>
        </row>
        <row r="1453">
          <cell r="H1453" t="str">
            <v>Amortización e intereses:</v>
          </cell>
        </row>
        <row r="1454">
          <cell r="H1454">
            <v>303396</v>
          </cell>
          <cell r="I1454" t="str">
            <v>$</v>
          </cell>
          <cell r="J1454" t="str">
            <v>x</v>
          </cell>
          <cell r="K1454">
            <v>8</v>
          </cell>
          <cell r="L1454" t="str">
            <v>h/d</v>
          </cell>
          <cell r="M1454" t="str">
            <v>+</v>
          </cell>
          <cell r="N1454">
            <v>303396</v>
          </cell>
          <cell r="O1454" t="str">
            <v>$</v>
          </cell>
          <cell r="P1454" t="str">
            <v>x</v>
          </cell>
          <cell r="Q1454">
            <v>0.14000000000000001</v>
          </cell>
          <cell r="R1454" t="str">
            <v>/ a</v>
          </cell>
          <cell r="S1454" t="str">
            <v>x</v>
          </cell>
          <cell r="T1454">
            <v>8</v>
          </cell>
          <cell r="U1454" t="str">
            <v>h/d</v>
          </cell>
          <cell r="V1454" t="str">
            <v>=</v>
          </cell>
          <cell r="W1454">
            <v>327.67</v>
          </cell>
          <cell r="X1454" t="str">
            <v>$/d</v>
          </cell>
        </row>
        <row r="1455">
          <cell r="H1455">
            <v>10000</v>
          </cell>
          <cell r="J1455" t="str">
            <v>h</v>
          </cell>
          <cell r="N1455">
            <v>2</v>
          </cell>
          <cell r="P1455" t="str">
            <v>x</v>
          </cell>
          <cell r="Q1455">
            <v>2000</v>
          </cell>
          <cell r="R1455" t="str">
            <v>h / a</v>
          </cell>
        </row>
        <row r="1457">
          <cell r="H1457" t="str">
            <v>Reparaciones y Repuestos:</v>
          </cell>
        </row>
        <row r="1458">
          <cell r="H1458">
            <v>0.75</v>
          </cell>
          <cell r="I1458" t="str">
            <v>de amortización</v>
          </cell>
          <cell r="W1458">
            <v>182.04</v>
          </cell>
          <cell r="X1458" t="str">
            <v>$/d</v>
          </cell>
        </row>
        <row r="1460">
          <cell r="H1460" t="str">
            <v>Combustibles:</v>
          </cell>
        </row>
        <row r="1461">
          <cell r="H1461" t="str">
            <v>Gas Oil</v>
          </cell>
        </row>
        <row r="1462">
          <cell r="H1462">
            <v>0.14499999999999999</v>
          </cell>
          <cell r="I1462" t="str">
            <v>l/HP</v>
          </cell>
          <cell r="K1462" t="str">
            <v>x</v>
          </cell>
          <cell r="L1462">
            <v>173</v>
          </cell>
          <cell r="M1462" t="str">
            <v>HP  x  8 h/d   x</v>
          </cell>
          <cell r="Q1462">
            <v>2.7</v>
          </cell>
          <cell r="R1462" t="str">
            <v>$ / l</v>
          </cell>
          <cell r="V1462" t="str">
            <v>=</v>
          </cell>
          <cell r="W1462">
            <v>541.84</v>
          </cell>
          <cell r="X1462" t="str">
            <v>$/d</v>
          </cell>
        </row>
        <row r="1464">
          <cell r="H1464" t="str">
            <v>Lubricantes</v>
          </cell>
        </row>
        <row r="1465">
          <cell r="C1465">
            <v>1220</v>
          </cell>
          <cell r="H1465">
            <v>0.3</v>
          </cell>
          <cell r="I1465" t="str">
            <v>de combustibles</v>
          </cell>
          <cell r="W1465">
            <v>162.55000000000001</v>
          </cell>
          <cell r="X1465" t="str">
            <v>$/d</v>
          </cell>
          <cell r="AF1465">
            <v>1214.1000000000001</v>
          </cell>
        </row>
        <row r="1467">
          <cell r="H1467" t="str">
            <v>Mano de Obra</v>
          </cell>
        </row>
        <row r="1468">
          <cell r="G1468">
            <v>9010</v>
          </cell>
          <cell r="H1468" t="str">
            <v>OFICIAL ESPECIALIZADO</v>
          </cell>
          <cell r="N1468">
            <v>12</v>
          </cell>
          <cell r="O1468" t="str">
            <v>x</v>
          </cell>
          <cell r="Q1468">
            <v>297.2</v>
          </cell>
          <cell r="R1468" t="str">
            <v>$/d</v>
          </cell>
          <cell r="S1468" t="str">
            <v>=</v>
          </cell>
          <cell r="T1468">
            <v>3566.4</v>
          </cell>
          <cell r="V1468" t="str">
            <v>$/d</v>
          </cell>
        </row>
        <row r="1469">
          <cell r="G1469">
            <v>9020</v>
          </cell>
          <cell r="H1469" t="str">
            <v>OFICIAL</v>
          </cell>
          <cell r="N1469">
            <v>12</v>
          </cell>
          <cell r="O1469" t="str">
            <v>x</v>
          </cell>
          <cell r="Q1469">
            <v>254.16</v>
          </cell>
          <cell r="R1469" t="str">
            <v>$/d</v>
          </cell>
          <cell r="S1469" t="str">
            <v>=</v>
          </cell>
          <cell r="T1469">
            <v>3049.92</v>
          </cell>
          <cell r="V1469" t="str">
            <v>$/d</v>
          </cell>
        </row>
        <row r="1470">
          <cell r="G1470">
            <v>9030</v>
          </cell>
          <cell r="H1470" t="str">
            <v>MEDIO OFICIAL</v>
          </cell>
          <cell r="N1470">
            <v>18</v>
          </cell>
          <cell r="O1470" t="str">
            <v>x</v>
          </cell>
          <cell r="Q1470">
            <v>234.48</v>
          </cell>
          <cell r="R1470" t="str">
            <v>$/d</v>
          </cell>
          <cell r="S1470" t="str">
            <v>=</v>
          </cell>
          <cell r="T1470">
            <v>4220.6400000000003</v>
          </cell>
          <cell r="V1470" t="str">
            <v>$/d</v>
          </cell>
        </row>
        <row r="1471">
          <cell r="G1471">
            <v>9040</v>
          </cell>
          <cell r="H1471" t="str">
            <v>AYUDANTE</v>
          </cell>
          <cell r="N1471">
            <v>22</v>
          </cell>
          <cell r="O1471" t="str">
            <v>x</v>
          </cell>
          <cell r="Q1471">
            <v>216.16</v>
          </cell>
          <cell r="R1471" t="str">
            <v>$/d</v>
          </cell>
          <cell r="S1471" t="str">
            <v>=</v>
          </cell>
          <cell r="T1471">
            <v>4755.5200000000004</v>
          </cell>
          <cell r="V1471" t="str">
            <v>$/d</v>
          </cell>
        </row>
        <row r="1472">
          <cell r="T1472">
            <v>15592.48</v>
          </cell>
          <cell r="V1472" t="str">
            <v>$/d</v>
          </cell>
        </row>
        <row r="1473">
          <cell r="B1473">
            <v>1220</v>
          </cell>
          <cell r="H1473" t="str">
            <v>Vigilancia</v>
          </cell>
          <cell r="N1473">
            <v>0</v>
          </cell>
          <cell r="Q1473">
            <v>0.1</v>
          </cell>
          <cell r="T1473">
            <v>1559.248</v>
          </cell>
          <cell r="V1473" t="str">
            <v>$/d</v>
          </cell>
          <cell r="W1473">
            <v>17151.727999999999</v>
          </cell>
          <cell r="X1473" t="str">
            <v>$/d</v>
          </cell>
          <cell r="AG1473">
            <v>17151.727999999999</v>
          </cell>
        </row>
        <row r="1475">
          <cell r="N1475" t="str">
            <v>Costo Diario</v>
          </cell>
          <cell r="W1475">
            <v>18365.827999999998</v>
          </cell>
          <cell r="X1475" t="str">
            <v>$/d</v>
          </cell>
        </row>
        <row r="1477">
          <cell r="H1477" t="str">
            <v>Rendimiento</v>
          </cell>
          <cell r="N1477">
            <v>1</v>
          </cell>
          <cell r="Q1477" t="str">
            <v>Gl</v>
          </cell>
          <cell r="R1477" t="str">
            <v>/ d</v>
          </cell>
        </row>
        <row r="1479">
          <cell r="H1479" t="str">
            <v>Costo por Unid.:</v>
          </cell>
          <cell r="N1479">
            <v>18365.827999999998</v>
          </cell>
          <cell r="P1479" t="str">
            <v>$ / d</v>
          </cell>
          <cell r="V1479" t="str">
            <v>=</v>
          </cell>
          <cell r="AB1479">
            <v>18365.830000000002</v>
          </cell>
          <cell r="AC1479" t="str">
            <v>$/</v>
          </cell>
          <cell r="AD1479" t="str">
            <v>Gl</v>
          </cell>
        </row>
        <row r="1480">
          <cell r="N1480">
            <v>1</v>
          </cell>
          <cell r="O1480" t="str">
            <v>Gl</v>
          </cell>
          <cell r="Q1480" t="str">
            <v>/ d</v>
          </cell>
        </row>
        <row r="1481">
          <cell r="P1481" t="str">
            <v/>
          </cell>
        </row>
        <row r="1482">
          <cell r="H1482" t="str">
            <v>2º - Materiales</v>
          </cell>
        </row>
        <row r="1483">
          <cell r="G1483">
            <v>1034</v>
          </cell>
          <cell r="H1483" t="str">
            <v>Hormigón elaborado H- 8</v>
          </cell>
          <cell r="N1483">
            <v>1.05</v>
          </cell>
          <cell r="O1483" t="str">
            <v>m3</v>
          </cell>
          <cell r="P1483" t="str">
            <v>/</v>
          </cell>
          <cell r="Q1483" t="str">
            <v>Gl</v>
          </cell>
          <cell r="R1483" t="str">
            <v>x</v>
          </cell>
          <cell r="S1483">
            <v>288.06209999999999</v>
          </cell>
          <cell r="V1483" t="str">
            <v>$/</v>
          </cell>
          <cell r="W1483" t="str">
            <v>m3</v>
          </cell>
          <cell r="X1483" t="str">
            <v>=</v>
          </cell>
          <cell r="Y1483">
            <v>302.47000000000003</v>
          </cell>
          <cell r="Z1483" t="str">
            <v>$/</v>
          </cell>
          <cell r="AA1483" t="str">
            <v>Gl</v>
          </cell>
        </row>
        <row r="1484">
          <cell r="G1484">
            <v>1033</v>
          </cell>
          <cell r="H1484" t="str">
            <v>Hormigón elaborado H-17</v>
          </cell>
          <cell r="N1484">
            <v>14.2</v>
          </cell>
          <cell r="O1484" t="str">
            <v>m3</v>
          </cell>
          <cell r="P1484" t="str">
            <v>/</v>
          </cell>
          <cell r="Q1484" t="str">
            <v>Gl</v>
          </cell>
          <cell r="R1484" t="str">
            <v>x</v>
          </cell>
          <cell r="S1484">
            <v>320.41239999999999</v>
          </cell>
          <cell r="V1484" t="str">
            <v>$/</v>
          </cell>
          <cell r="W1484" t="str">
            <v>m3</v>
          </cell>
          <cell r="X1484" t="str">
            <v>=</v>
          </cell>
          <cell r="Y1484">
            <v>4549.8599999999997</v>
          </cell>
          <cell r="Z1484" t="str">
            <v>$/</v>
          </cell>
          <cell r="AA1484" t="str">
            <v>Gl</v>
          </cell>
        </row>
        <row r="1485">
          <cell r="G1485">
            <v>1061</v>
          </cell>
          <cell r="H1485" t="str">
            <v>Acero tipo III ADN 420</v>
          </cell>
          <cell r="N1485">
            <v>0.51200000000000001</v>
          </cell>
          <cell r="O1485" t="str">
            <v>tn</v>
          </cell>
          <cell r="P1485" t="str">
            <v>/</v>
          </cell>
          <cell r="Q1485" t="str">
            <v>Gl</v>
          </cell>
          <cell r="R1485" t="str">
            <v>x</v>
          </cell>
          <cell r="S1485">
            <v>3538.5839999999998</v>
          </cell>
          <cell r="V1485" t="str">
            <v>$/</v>
          </cell>
          <cell r="W1485" t="str">
            <v>tn</v>
          </cell>
          <cell r="X1485" t="str">
            <v>=</v>
          </cell>
          <cell r="Y1485">
            <v>1811.76</v>
          </cell>
          <cell r="Z1485" t="str">
            <v>$/</v>
          </cell>
          <cell r="AA1485" t="str">
            <v>Gl</v>
          </cell>
        </row>
        <row r="1486">
          <cell r="G1486">
            <v>1071</v>
          </cell>
          <cell r="H1486" t="str">
            <v>Madera para encofrado</v>
          </cell>
          <cell r="N1486">
            <v>3.2</v>
          </cell>
          <cell r="O1486" t="str">
            <v>m2</v>
          </cell>
          <cell r="P1486" t="str">
            <v>/</v>
          </cell>
          <cell r="Q1486" t="str">
            <v>Gl</v>
          </cell>
          <cell r="R1486" t="str">
            <v>x</v>
          </cell>
          <cell r="S1486">
            <v>29.049600000000002</v>
          </cell>
          <cell r="V1486" t="str">
            <v>$/</v>
          </cell>
          <cell r="W1486" t="str">
            <v>m2</v>
          </cell>
          <cell r="X1486" t="str">
            <v>=</v>
          </cell>
          <cell r="Y1486">
            <v>92.96</v>
          </cell>
          <cell r="Z1486" t="str">
            <v>$/</v>
          </cell>
          <cell r="AA1486" t="str">
            <v>Gl</v>
          </cell>
        </row>
        <row r="1487">
          <cell r="G1487">
            <v>1072</v>
          </cell>
          <cell r="H1487" t="str">
            <v>Desencofrante</v>
          </cell>
          <cell r="N1487">
            <v>2.2000000000000002</v>
          </cell>
          <cell r="O1487" t="str">
            <v>lts.</v>
          </cell>
          <cell r="P1487" t="str">
            <v>/</v>
          </cell>
          <cell r="Q1487" t="str">
            <v>Gl</v>
          </cell>
          <cell r="R1487" t="str">
            <v>x</v>
          </cell>
          <cell r="S1487">
            <v>10.607999999999999</v>
          </cell>
          <cell r="V1487" t="str">
            <v>$/</v>
          </cell>
          <cell r="W1487" t="str">
            <v>lts.</v>
          </cell>
          <cell r="X1487" t="str">
            <v>=</v>
          </cell>
          <cell r="Y1487">
            <v>23.34</v>
          </cell>
          <cell r="Z1487" t="str">
            <v>$/</v>
          </cell>
          <cell r="AA1487" t="str">
            <v>Gl</v>
          </cell>
        </row>
        <row r="1488">
          <cell r="G1488">
            <v>1064</v>
          </cell>
          <cell r="H1488" t="str">
            <v>Clavos/Alambre</v>
          </cell>
          <cell r="N1488">
            <v>8.5</v>
          </cell>
          <cell r="O1488" t="str">
            <v>kg</v>
          </cell>
          <cell r="P1488" t="str">
            <v>/</v>
          </cell>
          <cell r="Q1488" t="str">
            <v>Gl</v>
          </cell>
          <cell r="R1488" t="str">
            <v>x</v>
          </cell>
          <cell r="S1488">
            <v>5.6814</v>
          </cell>
          <cell r="V1488" t="str">
            <v>$/</v>
          </cell>
          <cell r="W1488" t="str">
            <v>kg</v>
          </cell>
          <cell r="X1488" t="str">
            <v>=</v>
          </cell>
          <cell r="Y1488">
            <v>48.29</v>
          </cell>
          <cell r="Z1488" t="str">
            <v>$/</v>
          </cell>
          <cell r="AA1488" t="str">
            <v>Gl</v>
          </cell>
        </row>
        <row r="1489">
          <cell r="G1489">
            <v>1533</v>
          </cell>
          <cell r="H1489" t="str">
            <v>Marco y tapa metálica de 1,00 x 1,00 m</v>
          </cell>
          <cell r="N1489">
            <v>1</v>
          </cell>
          <cell r="O1489" t="str">
            <v>u</v>
          </cell>
          <cell r="P1489" t="str">
            <v>/</v>
          </cell>
          <cell r="Q1489" t="str">
            <v>Gl</v>
          </cell>
          <cell r="R1489" t="str">
            <v>x</v>
          </cell>
          <cell r="S1489">
            <v>1018.258</v>
          </cell>
          <cell r="V1489" t="str">
            <v>$/</v>
          </cell>
          <cell r="W1489" t="str">
            <v>u</v>
          </cell>
          <cell r="X1489" t="str">
            <v>=</v>
          </cell>
          <cell r="Y1489">
            <v>1018.26</v>
          </cell>
          <cell r="Z1489" t="str">
            <v>$/</v>
          </cell>
          <cell r="AA1489" t="str">
            <v>Gl</v>
          </cell>
        </row>
        <row r="1490">
          <cell r="G1490">
            <v>1534</v>
          </cell>
          <cell r="H1490" t="str">
            <v>Escalera marinera</v>
          </cell>
          <cell r="N1490">
            <v>1</v>
          </cell>
          <cell r="O1490" t="str">
            <v>u</v>
          </cell>
          <cell r="P1490" t="str">
            <v>/</v>
          </cell>
          <cell r="Q1490" t="str">
            <v>Gl</v>
          </cell>
          <cell r="R1490" t="str">
            <v>x</v>
          </cell>
          <cell r="S1490">
            <v>1194.182</v>
          </cell>
          <cell r="V1490" t="str">
            <v>$/</v>
          </cell>
          <cell r="W1490" t="str">
            <v>u</v>
          </cell>
          <cell r="X1490" t="str">
            <v>=</v>
          </cell>
          <cell r="Y1490">
            <v>1194.18</v>
          </cell>
          <cell r="Z1490" t="str">
            <v>$/</v>
          </cell>
          <cell r="AA1490" t="str">
            <v>Gl</v>
          </cell>
        </row>
        <row r="1491">
          <cell r="H1491" t="str">
            <v>Subtotal Materiales</v>
          </cell>
          <cell r="O1491" t="str">
            <v/>
          </cell>
          <cell r="Y1491">
            <v>9041.1200000000008</v>
          </cell>
          <cell r="Z1491" t="str">
            <v>$/</v>
          </cell>
          <cell r="AA1491" t="str">
            <v>Gl</v>
          </cell>
          <cell r="AH1491">
            <v>0</v>
          </cell>
        </row>
        <row r="1492">
          <cell r="A1492">
            <v>1220</v>
          </cell>
          <cell r="H1492" t="str">
            <v>Desperdicio</v>
          </cell>
          <cell r="W1492">
            <v>0.04</v>
          </cell>
          <cell r="X1492" t="str">
            <v>=</v>
          </cell>
          <cell r="Y1492">
            <v>361.64</v>
          </cell>
          <cell r="Z1492" t="str">
            <v>$/</v>
          </cell>
          <cell r="AA1492" t="str">
            <v>Gl</v>
          </cell>
          <cell r="AB1492">
            <v>9402.76</v>
          </cell>
          <cell r="AC1492" t="str">
            <v>$/</v>
          </cell>
          <cell r="AD1492" t="str">
            <v>Gl</v>
          </cell>
          <cell r="AH1492">
            <v>9402.76</v>
          </cell>
        </row>
        <row r="1494">
          <cell r="F1494">
            <v>1220</v>
          </cell>
          <cell r="H1494" t="str">
            <v>COSTO DEL ITEM</v>
          </cell>
          <cell r="AB1494">
            <v>27768.590000000004</v>
          </cell>
          <cell r="AC1494" t="str">
            <v>$/</v>
          </cell>
          <cell r="AD1494" t="str">
            <v>Gl</v>
          </cell>
          <cell r="AI1494">
            <v>27768.590000000004</v>
          </cell>
          <cell r="AJ1494">
            <v>27768.587999999996</v>
          </cell>
        </row>
        <row r="1496">
          <cell r="H1496" t="str">
            <v>Gastos Generales y Otros Gastos</v>
          </cell>
        </row>
        <row r="1497">
          <cell r="H1497" t="str">
            <v>Indirectos</v>
          </cell>
          <cell r="Y1497">
            <v>0.10199999999999999</v>
          </cell>
          <cell r="AB1497">
            <v>2832.4</v>
          </cell>
          <cell r="AC1497" t="str">
            <v>$/</v>
          </cell>
          <cell r="AD1497" t="str">
            <v>Gl</v>
          </cell>
        </row>
        <row r="1498">
          <cell r="H1498" t="str">
            <v>Beneficios</v>
          </cell>
          <cell r="Y1498">
            <v>0.08</v>
          </cell>
          <cell r="AB1498">
            <v>2221.4899999999998</v>
          </cell>
          <cell r="AC1498" t="str">
            <v>$/</v>
          </cell>
          <cell r="AD1498" t="str">
            <v>Gl</v>
          </cell>
        </row>
        <row r="1499">
          <cell r="AB1499">
            <v>32822.480000000003</v>
          </cell>
          <cell r="AC1499" t="str">
            <v>$/</v>
          </cell>
          <cell r="AD1499" t="str">
            <v>Gl</v>
          </cell>
        </row>
        <row r="1500">
          <cell r="H1500" t="str">
            <v>Gastos Financieros</v>
          </cell>
          <cell r="Y1500">
            <v>0.01</v>
          </cell>
          <cell r="AB1500">
            <v>328.22</v>
          </cell>
          <cell r="AC1500" t="str">
            <v>$/</v>
          </cell>
          <cell r="AD1500" t="str">
            <v>Gl</v>
          </cell>
        </row>
        <row r="1501">
          <cell r="AB1501">
            <v>33150.700000000004</v>
          </cell>
          <cell r="AC1501" t="str">
            <v>$/</v>
          </cell>
          <cell r="AD1501" t="str">
            <v>Gl</v>
          </cell>
        </row>
        <row r="1502">
          <cell r="H1502" t="str">
            <v>I.V.A.</v>
          </cell>
          <cell r="Y1502">
            <v>0.21</v>
          </cell>
          <cell r="AB1502">
            <v>6961.65</v>
          </cell>
          <cell r="AC1502" t="str">
            <v>$/</v>
          </cell>
          <cell r="AD1502" t="str">
            <v>Gl</v>
          </cell>
        </row>
        <row r="1503">
          <cell r="E1503">
            <v>1220</v>
          </cell>
          <cell r="Y1503" t="str">
            <v>ADOPTADO</v>
          </cell>
          <cell r="AB1503">
            <v>40112.350000000006</v>
          </cell>
          <cell r="AC1503" t="str">
            <v>$/</v>
          </cell>
          <cell r="AD1503" t="str">
            <v>Gl</v>
          </cell>
        </row>
        <row r="1504">
          <cell r="G1504">
            <v>1230</v>
          </cell>
          <cell r="H1504" t="str">
            <v>Item:</v>
          </cell>
          <cell r="I1504" t="str">
            <v>2.2.3</v>
          </cell>
          <cell r="U1504" t="str">
            <v>Unidad:</v>
          </cell>
          <cell r="W1504" t="str">
            <v>Un</v>
          </cell>
          <cell r="Y1504">
            <v>1</v>
          </cell>
          <cell r="AE1504">
            <v>1</v>
          </cell>
        </row>
        <row r="1505">
          <cell r="H1505" t="str">
            <v>Descripción:</v>
          </cell>
          <cell r="I1505" t="str">
            <v>Medidor - Transmisor de Caudal de Agua Cruda</v>
          </cell>
        </row>
        <row r="1507">
          <cell r="H1507" t="str">
            <v>1º - Equipo</v>
          </cell>
        </row>
        <row r="1508">
          <cell r="G1508">
            <v>5201</v>
          </cell>
          <cell r="H1508" t="str">
            <v>Camión con hidrogrúa</v>
          </cell>
          <cell r="T1508">
            <v>0.5</v>
          </cell>
          <cell r="W1508">
            <v>160</v>
          </cell>
          <cell r="X1508" t="str">
            <v>HP</v>
          </cell>
          <cell r="Y1508">
            <v>188000</v>
          </cell>
          <cell r="Z1508" t="str">
            <v>$</v>
          </cell>
        </row>
        <row r="1509">
          <cell r="H1509" t="str">
            <v/>
          </cell>
          <cell r="W1509" t="str">
            <v/>
          </cell>
          <cell r="X1509" t="str">
            <v/>
          </cell>
          <cell r="Y1509" t="str">
            <v/>
          </cell>
          <cell r="Z1509" t="str">
            <v/>
          </cell>
        </row>
        <row r="1510">
          <cell r="H1510" t="str">
            <v/>
          </cell>
          <cell r="W1510" t="str">
            <v/>
          </cell>
          <cell r="X1510" t="str">
            <v/>
          </cell>
          <cell r="Y1510" t="str">
            <v/>
          </cell>
          <cell r="Z1510" t="str">
            <v/>
          </cell>
        </row>
        <row r="1511">
          <cell r="H1511" t="str">
            <v/>
          </cell>
          <cell r="W1511" t="str">
            <v/>
          </cell>
          <cell r="X1511" t="str">
            <v/>
          </cell>
          <cell r="Y1511" t="str">
            <v/>
          </cell>
          <cell r="Z1511" t="str">
            <v/>
          </cell>
        </row>
        <row r="1512">
          <cell r="H1512" t="str">
            <v/>
          </cell>
          <cell r="W1512" t="str">
            <v/>
          </cell>
          <cell r="X1512" t="str">
            <v/>
          </cell>
          <cell r="Y1512" t="str">
            <v/>
          </cell>
          <cell r="Z1512" t="str">
            <v/>
          </cell>
        </row>
        <row r="1513">
          <cell r="H1513" t="str">
            <v/>
          </cell>
          <cell r="W1513" t="str">
            <v/>
          </cell>
          <cell r="X1513" t="str">
            <v/>
          </cell>
          <cell r="Y1513" t="str">
            <v/>
          </cell>
          <cell r="Z1513" t="str">
            <v/>
          </cell>
        </row>
        <row r="1514">
          <cell r="H1514" t="str">
            <v/>
          </cell>
          <cell r="W1514" t="str">
            <v/>
          </cell>
          <cell r="X1514" t="str">
            <v/>
          </cell>
          <cell r="Y1514" t="str">
            <v/>
          </cell>
          <cell r="Z1514" t="str">
            <v/>
          </cell>
        </row>
        <row r="1515">
          <cell r="H1515" t="str">
            <v/>
          </cell>
          <cell r="W1515" t="str">
            <v/>
          </cell>
          <cell r="X1515" t="str">
            <v/>
          </cell>
          <cell r="Y1515" t="str">
            <v/>
          </cell>
          <cell r="Z1515" t="str">
            <v/>
          </cell>
        </row>
        <row r="1516">
          <cell r="H1516" t="str">
            <v/>
          </cell>
          <cell r="W1516" t="str">
            <v/>
          </cell>
          <cell r="X1516" t="str">
            <v/>
          </cell>
          <cell r="Y1516" t="str">
            <v/>
          </cell>
          <cell r="Z1516" t="str">
            <v/>
          </cell>
        </row>
        <row r="1517">
          <cell r="W1517">
            <v>80</v>
          </cell>
          <cell r="X1517" t="str">
            <v>HP</v>
          </cell>
          <cell r="Y1517">
            <v>94000</v>
          </cell>
          <cell r="Z1517" t="str">
            <v>$</v>
          </cell>
        </row>
        <row r="1519">
          <cell r="H1519" t="str">
            <v>Rendimiento:</v>
          </cell>
          <cell r="N1519">
            <v>1</v>
          </cell>
          <cell r="Q1519" t="str">
            <v>Un</v>
          </cell>
          <cell r="R1519" t="str">
            <v>/ d</v>
          </cell>
        </row>
        <row r="1521">
          <cell r="H1521" t="str">
            <v>Amortización e intereses:</v>
          </cell>
        </row>
        <row r="1522">
          <cell r="H1522">
            <v>94000</v>
          </cell>
          <cell r="I1522" t="str">
            <v>$</v>
          </cell>
          <cell r="J1522" t="str">
            <v>x</v>
          </cell>
          <cell r="K1522">
            <v>8</v>
          </cell>
          <cell r="L1522" t="str">
            <v>h/d</v>
          </cell>
          <cell r="M1522" t="str">
            <v>+</v>
          </cell>
          <cell r="N1522">
            <v>94000</v>
          </cell>
          <cell r="O1522" t="str">
            <v>$</v>
          </cell>
          <cell r="P1522" t="str">
            <v>x</v>
          </cell>
          <cell r="Q1522">
            <v>0.14000000000000001</v>
          </cell>
          <cell r="R1522" t="str">
            <v>/ a</v>
          </cell>
          <cell r="S1522" t="str">
            <v>x</v>
          </cell>
          <cell r="T1522">
            <v>8</v>
          </cell>
          <cell r="U1522" t="str">
            <v>h/d</v>
          </cell>
          <cell r="V1522" t="str">
            <v>=</v>
          </cell>
          <cell r="W1522">
            <v>101.52</v>
          </cell>
          <cell r="X1522" t="str">
            <v>$/d</v>
          </cell>
        </row>
        <row r="1523">
          <cell r="H1523">
            <v>10000</v>
          </cell>
          <cell r="J1523" t="str">
            <v>h</v>
          </cell>
          <cell r="N1523">
            <v>2</v>
          </cell>
          <cell r="P1523" t="str">
            <v>x</v>
          </cell>
          <cell r="Q1523">
            <v>2000</v>
          </cell>
          <cell r="R1523" t="str">
            <v>h / a</v>
          </cell>
        </row>
        <row r="1525">
          <cell r="H1525" t="str">
            <v>Reparaciones y Repuestos:</v>
          </cell>
        </row>
        <row r="1526">
          <cell r="H1526">
            <v>0.75</v>
          </cell>
          <cell r="I1526" t="str">
            <v>de amortización</v>
          </cell>
          <cell r="W1526">
            <v>56.4</v>
          </cell>
          <cell r="X1526" t="str">
            <v>$/d</v>
          </cell>
        </row>
        <row r="1528">
          <cell r="H1528" t="str">
            <v>Combustibles:</v>
          </cell>
        </row>
        <row r="1529">
          <cell r="H1529" t="str">
            <v>Gas Oil</v>
          </cell>
        </row>
        <row r="1530">
          <cell r="H1530">
            <v>0.14499999999999999</v>
          </cell>
          <cell r="I1530" t="str">
            <v>l/HP</v>
          </cell>
          <cell r="K1530" t="str">
            <v>x</v>
          </cell>
          <cell r="L1530">
            <v>80</v>
          </cell>
          <cell r="M1530" t="str">
            <v>HP  x  8 h/d   x</v>
          </cell>
          <cell r="Q1530">
            <v>2.7</v>
          </cell>
          <cell r="R1530" t="str">
            <v>$ / l</v>
          </cell>
          <cell r="V1530" t="str">
            <v>=</v>
          </cell>
          <cell r="W1530">
            <v>250.56</v>
          </cell>
          <cell r="X1530" t="str">
            <v>$/d</v>
          </cell>
        </row>
        <row r="1532">
          <cell r="H1532" t="str">
            <v>Lubricantes</v>
          </cell>
        </row>
        <row r="1533">
          <cell r="C1533">
            <v>1230</v>
          </cell>
          <cell r="H1533">
            <v>0.3</v>
          </cell>
          <cell r="I1533" t="str">
            <v>de combustibles</v>
          </cell>
          <cell r="W1533">
            <v>75.17</v>
          </cell>
          <cell r="X1533" t="str">
            <v>$/d</v>
          </cell>
          <cell r="AF1533">
            <v>483.65000000000003</v>
          </cell>
        </row>
        <row r="1535">
          <cell r="H1535" t="str">
            <v>Mano de Obra</v>
          </cell>
        </row>
        <row r="1536">
          <cell r="G1536">
            <v>9050</v>
          </cell>
          <cell r="H1536" t="str">
            <v>OFIC. ESPEC. ELECTROMEC.</v>
          </cell>
          <cell r="N1536">
            <v>4</v>
          </cell>
          <cell r="O1536" t="str">
            <v>x</v>
          </cell>
          <cell r="Q1536">
            <v>297.2</v>
          </cell>
          <cell r="R1536" t="str">
            <v>$/d</v>
          </cell>
          <cell r="S1536" t="str">
            <v>=</v>
          </cell>
          <cell r="T1536">
            <v>1188.8</v>
          </cell>
          <cell r="V1536" t="str">
            <v>$/d</v>
          </cell>
        </row>
        <row r="1537">
          <cell r="G1537">
            <v>9060</v>
          </cell>
          <cell r="H1537" t="str">
            <v>OFIC. ELECTROMEC.</v>
          </cell>
          <cell r="N1537">
            <v>4</v>
          </cell>
          <cell r="O1537" t="str">
            <v>x</v>
          </cell>
          <cell r="Q1537">
            <v>254.16</v>
          </cell>
          <cell r="R1537" t="str">
            <v>$/d</v>
          </cell>
          <cell r="S1537" t="str">
            <v>=</v>
          </cell>
          <cell r="T1537">
            <v>1016.64</v>
          </cell>
          <cell r="V1537" t="str">
            <v>$/d</v>
          </cell>
        </row>
        <row r="1538">
          <cell r="G1538">
            <v>9070</v>
          </cell>
          <cell r="H1538" t="str">
            <v>MEDIO OFIC. ELECTROMEC.</v>
          </cell>
          <cell r="N1538">
            <v>6</v>
          </cell>
          <cell r="O1538" t="str">
            <v>x</v>
          </cell>
          <cell r="Q1538">
            <v>234.48</v>
          </cell>
          <cell r="R1538" t="str">
            <v>$/d</v>
          </cell>
          <cell r="S1538" t="str">
            <v>=</v>
          </cell>
          <cell r="T1538">
            <v>1406.88</v>
          </cell>
          <cell r="V1538" t="str">
            <v>$/d</v>
          </cell>
        </row>
        <row r="1539">
          <cell r="G1539">
            <v>9080</v>
          </cell>
          <cell r="H1539" t="str">
            <v>AYUDANTE ELECTROMEC.</v>
          </cell>
          <cell r="N1539">
            <v>6</v>
          </cell>
          <cell r="O1539" t="str">
            <v>x</v>
          </cell>
          <cell r="Q1539">
            <v>216.16</v>
          </cell>
          <cell r="R1539" t="str">
            <v>$/d</v>
          </cell>
          <cell r="S1539" t="str">
            <v>=</v>
          </cell>
          <cell r="T1539">
            <v>1296.96</v>
          </cell>
          <cell r="V1539" t="str">
            <v>$/d</v>
          </cell>
        </row>
        <row r="1540">
          <cell r="T1540">
            <v>4909.2800000000007</v>
          </cell>
          <cell r="V1540" t="str">
            <v>$/d</v>
          </cell>
        </row>
        <row r="1541">
          <cell r="B1541">
            <v>1230</v>
          </cell>
          <cell r="H1541" t="str">
            <v>Vigilancia</v>
          </cell>
          <cell r="N1541">
            <v>0</v>
          </cell>
          <cell r="Q1541">
            <v>0.1</v>
          </cell>
          <cell r="T1541">
            <v>490.92800000000011</v>
          </cell>
          <cell r="V1541" t="str">
            <v>$/d</v>
          </cell>
          <cell r="W1541">
            <v>5400.2080000000005</v>
          </cell>
          <cell r="X1541" t="str">
            <v>$/d</v>
          </cell>
          <cell r="AG1541">
            <v>5400.2080000000005</v>
          </cell>
        </row>
        <row r="1543">
          <cell r="N1543" t="str">
            <v>Costo Diario</v>
          </cell>
          <cell r="W1543">
            <v>5883.8580000000002</v>
          </cell>
          <cell r="X1543" t="str">
            <v>$/d</v>
          </cell>
        </row>
        <row r="1545">
          <cell r="H1545" t="str">
            <v>Rendimiento</v>
          </cell>
          <cell r="N1545">
            <v>1</v>
          </cell>
          <cell r="Q1545" t="str">
            <v>Un</v>
          </cell>
          <cell r="R1545" t="str">
            <v>/ d</v>
          </cell>
        </row>
        <row r="1547">
          <cell r="H1547" t="str">
            <v>Costo por Unid.:</v>
          </cell>
          <cell r="N1547">
            <v>5883.8580000000002</v>
          </cell>
          <cell r="P1547" t="str">
            <v>$ / d</v>
          </cell>
          <cell r="V1547" t="str">
            <v>=</v>
          </cell>
          <cell r="AB1547">
            <v>5883.86</v>
          </cell>
          <cell r="AC1547" t="str">
            <v>$/</v>
          </cell>
          <cell r="AD1547" t="str">
            <v>Un</v>
          </cell>
        </row>
        <row r="1548">
          <cell r="N1548">
            <v>1</v>
          </cell>
          <cell r="O1548" t="str">
            <v>Un</v>
          </cell>
          <cell r="Q1548" t="str">
            <v>/ d</v>
          </cell>
        </row>
        <row r="1549">
          <cell r="P1549" t="str">
            <v/>
          </cell>
        </row>
        <row r="1550">
          <cell r="H1550" t="str">
            <v>2º - Materiales</v>
          </cell>
        </row>
        <row r="1551">
          <cell r="G1551">
            <v>4022</v>
          </cell>
          <cell r="H1551" t="str">
            <v>Medidor de caudal</v>
          </cell>
          <cell r="N1551">
            <v>1</v>
          </cell>
          <cell r="O1551" t="str">
            <v>u</v>
          </cell>
          <cell r="P1551" t="str">
            <v>/</v>
          </cell>
          <cell r="Q1551" t="str">
            <v>Un</v>
          </cell>
          <cell r="R1551" t="str">
            <v>x</v>
          </cell>
          <cell r="S1551">
            <v>48600</v>
          </cell>
          <cell r="V1551" t="str">
            <v>$/</v>
          </cell>
          <cell r="W1551" t="str">
            <v>u</v>
          </cell>
          <cell r="X1551" t="str">
            <v>=</v>
          </cell>
          <cell r="Y1551">
            <v>48600</v>
          </cell>
          <cell r="Z1551" t="str">
            <v>$/</v>
          </cell>
          <cell r="AA1551" t="str">
            <v>Un</v>
          </cell>
        </row>
        <row r="1552">
          <cell r="G1552">
            <v>4023</v>
          </cell>
          <cell r="H1552" t="str">
            <v>Materiales varios p/medidor</v>
          </cell>
          <cell r="N1552">
            <v>1</v>
          </cell>
          <cell r="O1552" t="str">
            <v>u</v>
          </cell>
          <cell r="P1552" t="str">
            <v>/</v>
          </cell>
          <cell r="Q1552" t="str">
            <v>Un</v>
          </cell>
          <cell r="R1552" t="str">
            <v>x</v>
          </cell>
          <cell r="S1552">
            <v>5300</v>
          </cell>
          <cell r="V1552" t="str">
            <v>$/</v>
          </cell>
          <cell r="W1552" t="str">
            <v>u</v>
          </cell>
          <cell r="X1552" t="str">
            <v>=</v>
          </cell>
          <cell r="Y1552">
            <v>5300</v>
          </cell>
          <cell r="Z1552" t="str">
            <v>$/</v>
          </cell>
          <cell r="AA1552" t="str">
            <v>Un</v>
          </cell>
        </row>
        <row r="1553">
          <cell r="H1553" t="str">
            <v/>
          </cell>
          <cell r="O1553" t="str">
            <v/>
          </cell>
          <cell r="P1553" t="str">
            <v/>
          </cell>
          <cell r="Q1553" t="str">
            <v/>
          </cell>
          <cell r="R1553" t="str">
            <v/>
          </cell>
          <cell r="S1553">
            <v>0</v>
          </cell>
          <cell r="V1553" t="str">
            <v/>
          </cell>
          <cell r="W1553" t="str">
            <v/>
          </cell>
          <cell r="X1553" t="str">
            <v/>
          </cell>
          <cell r="Y1553">
            <v>0</v>
          </cell>
          <cell r="Z1553" t="str">
            <v/>
          </cell>
          <cell r="AA1553" t="str">
            <v/>
          </cell>
        </row>
        <row r="1554">
          <cell r="H1554" t="str">
            <v/>
          </cell>
          <cell r="O1554" t="str">
            <v/>
          </cell>
          <cell r="P1554" t="str">
            <v/>
          </cell>
          <cell r="Q1554" t="str">
            <v/>
          </cell>
          <cell r="R1554" t="str">
            <v/>
          </cell>
          <cell r="S1554">
            <v>0</v>
          </cell>
          <cell r="V1554" t="str">
            <v/>
          </cell>
          <cell r="W1554" t="str">
            <v/>
          </cell>
          <cell r="X1554" t="str">
            <v/>
          </cell>
          <cell r="Y1554">
            <v>0</v>
          </cell>
          <cell r="Z1554" t="str">
            <v/>
          </cell>
          <cell r="AA1554" t="str">
            <v/>
          </cell>
        </row>
        <row r="1555">
          <cell r="H1555" t="str">
            <v/>
          </cell>
          <cell r="O1555" t="str">
            <v/>
          </cell>
          <cell r="Q1555" t="str">
            <v/>
          </cell>
          <cell r="R1555" t="str">
            <v/>
          </cell>
          <cell r="S1555">
            <v>0</v>
          </cell>
          <cell r="W1555" t="str">
            <v/>
          </cell>
          <cell r="Y1555">
            <v>0</v>
          </cell>
          <cell r="Z1555" t="str">
            <v/>
          </cell>
          <cell r="AA1555" t="str">
            <v/>
          </cell>
        </row>
        <row r="1556">
          <cell r="H1556" t="str">
            <v/>
          </cell>
          <cell r="O1556" t="str">
            <v/>
          </cell>
          <cell r="Q1556" t="str">
            <v/>
          </cell>
          <cell r="R1556" t="str">
            <v/>
          </cell>
          <cell r="S1556">
            <v>0</v>
          </cell>
          <cell r="W1556" t="str">
            <v/>
          </cell>
          <cell r="Y1556">
            <v>0</v>
          </cell>
          <cell r="Z1556" t="str">
            <v/>
          </cell>
          <cell r="AA1556" t="str">
            <v/>
          </cell>
        </row>
        <row r="1557">
          <cell r="H1557" t="str">
            <v/>
          </cell>
          <cell r="O1557" t="str">
            <v/>
          </cell>
          <cell r="Q1557" t="str">
            <v/>
          </cell>
          <cell r="R1557" t="str">
            <v/>
          </cell>
          <cell r="S1557">
            <v>0</v>
          </cell>
          <cell r="W1557" t="str">
            <v/>
          </cell>
          <cell r="Y1557">
            <v>0</v>
          </cell>
          <cell r="Z1557" t="str">
            <v/>
          </cell>
          <cell r="AA1557" t="str">
            <v/>
          </cell>
        </row>
        <row r="1558">
          <cell r="H1558" t="str">
            <v/>
          </cell>
          <cell r="O1558" t="str">
            <v/>
          </cell>
          <cell r="Q1558" t="str">
            <v/>
          </cell>
          <cell r="R1558" t="str">
            <v/>
          </cell>
          <cell r="S1558">
            <v>0</v>
          </cell>
          <cell r="W1558" t="str">
            <v/>
          </cell>
          <cell r="Y1558">
            <v>0</v>
          </cell>
          <cell r="Z1558" t="str">
            <v/>
          </cell>
          <cell r="AA1558" t="str">
            <v/>
          </cell>
        </row>
        <row r="1559">
          <cell r="H1559" t="str">
            <v>Subtotal Materiales</v>
          </cell>
          <cell r="O1559" t="str">
            <v/>
          </cell>
          <cell r="Y1559">
            <v>53900</v>
          </cell>
          <cell r="Z1559" t="str">
            <v>$/</v>
          </cell>
          <cell r="AA1559" t="str">
            <v>Un</v>
          </cell>
          <cell r="AH1559">
            <v>0</v>
          </cell>
        </row>
        <row r="1560">
          <cell r="A1560">
            <v>1230</v>
          </cell>
          <cell r="H1560" t="str">
            <v>Desperdicio</v>
          </cell>
          <cell r="W1560">
            <v>5.0000000000000001E-3</v>
          </cell>
          <cell r="X1560" t="str">
            <v>=</v>
          </cell>
          <cell r="Y1560">
            <v>269.5</v>
          </cell>
          <cell r="Z1560" t="str">
            <v>$/</v>
          </cell>
          <cell r="AA1560" t="str">
            <v>Un</v>
          </cell>
          <cell r="AB1560">
            <v>54169.5</v>
          </cell>
          <cell r="AC1560" t="str">
            <v>$/</v>
          </cell>
          <cell r="AD1560" t="str">
            <v>Gl</v>
          </cell>
          <cell r="AH1560">
            <v>54169.5</v>
          </cell>
        </row>
        <row r="1562">
          <cell r="F1562">
            <v>1230</v>
          </cell>
          <cell r="H1562" t="str">
            <v>COSTO DEL ITEM</v>
          </cell>
          <cell r="AB1562">
            <v>60053.36</v>
          </cell>
          <cell r="AC1562" t="str">
            <v>$/</v>
          </cell>
          <cell r="AD1562" t="str">
            <v>Un</v>
          </cell>
          <cell r="AI1562">
            <v>60053.36</v>
          </cell>
          <cell r="AJ1562">
            <v>60053.358</v>
          </cell>
        </row>
        <row r="1564">
          <cell r="H1564" t="str">
            <v>Gastos Generales y Otros Gastos</v>
          </cell>
        </row>
        <row r="1565">
          <cell r="H1565" t="str">
            <v>Indirectos</v>
          </cell>
          <cell r="Y1565">
            <v>0.10199999999999999</v>
          </cell>
          <cell r="AB1565">
            <v>6125.44</v>
          </cell>
          <cell r="AC1565" t="str">
            <v>$/</v>
          </cell>
          <cell r="AD1565" t="str">
            <v>Un</v>
          </cell>
        </row>
        <row r="1566">
          <cell r="H1566" t="str">
            <v>Beneficios</v>
          </cell>
          <cell r="Y1566">
            <v>0.08</v>
          </cell>
          <cell r="AB1566">
            <v>4804.2700000000004</v>
          </cell>
          <cell r="AC1566" t="str">
            <v>$/</v>
          </cell>
          <cell r="AD1566" t="str">
            <v>Un</v>
          </cell>
        </row>
        <row r="1567">
          <cell r="AB1567">
            <v>70983.070000000007</v>
          </cell>
          <cell r="AC1567" t="str">
            <v>$/</v>
          </cell>
          <cell r="AD1567" t="str">
            <v>Un</v>
          </cell>
        </row>
        <row r="1568">
          <cell r="H1568" t="str">
            <v>Gastos Financieros</v>
          </cell>
          <cell r="Y1568">
            <v>0.01</v>
          </cell>
          <cell r="AB1568">
            <v>709.83</v>
          </cell>
          <cell r="AC1568" t="str">
            <v>$/</v>
          </cell>
          <cell r="AD1568" t="str">
            <v>Un</v>
          </cell>
        </row>
        <row r="1569">
          <cell r="AB1569">
            <v>71692.900000000009</v>
          </cell>
          <cell r="AC1569" t="str">
            <v>$/</v>
          </cell>
          <cell r="AD1569" t="str">
            <v>Un</v>
          </cell>
        </row>
        <row r="1570">
          <cell r="H1570" t="str">
            <v>I.V.A.</v>
          </cell>
          <cell r="Y1570">
            <v>0.21</v>
          </cell>
          <cell r="AB1570">
            <v>15055.51</v>
          </cell>
          <cell r="AC1570" t="str">
            <v>$/</v>
          </cell>
          <cell r="AD1570" t="str">
            <v>Un</v>
          </cell>
        </row>
        <row r="1571">
          <cell r="E1571">
            <v>1230</v>
          </cell>
          <cell r="Y1571" t="str">
            <v>ADOPTADO</v>
          </cell>
          <cell r="AB1571">
            <v>86748.41</v>
          </cell>
          <cell r="AC1571" t="str">
            <v>$/</v>
          </cell>
          <cell r="AD1571" t="str">
            <v>Un</v>
          </cell>
        </row>
        <row r="1572">
          <cell r="G1572">
            <v>1240</v>
          </cell>
          <cell r="H1572" t="str">
            <v>Item:</v>
          </cell>
          <cell r="I1572" t="str">
            <v>2.2.4</v>
          </cell>
          <cell r="U1572" t="str">
            <v>Unidad:</v>
          </cell>
          <cell r="W1572" t="str">
            <v>Un</v>
          </cell>
          <cell r="Y1572">
            <v>1</v>
          </cell>
          <cell r="AE1572">
            <v>1</v>
          </cell>
        </row>
        <row r="1573">
          <cell r="H1573" t="str">
            <v>Descripción:</v>
          </cell>
          <cell r="I1573" t="str">
            <v>Cámara para la dosificación de carbón activado y precloración</v>
          </cell>
        </row>
        <row r="1575">
          <cell r="H1575" t="str">
            <v>1º - Equipo</v>
          </cell>
        </row>
        <row r="1576">
          <cell r="G1576">
            <v>5019</v>
          </cell>
          <cell r="H1576" t="str">
            <v>Retro con pala</v>
          </cell>
          <cell r="T1576">
            <v>0.5</v>
          </cell>
          <cell r="W1576">
            <v>110</v>
          </cell>
          <cell r="X1576" t="str">
            <v>HP</v>
          </cell>
          <cell r="Y1576">
            <v>173700</v>
          </cell>
          <cell r="Z1576" t="str">
            <v>$</v>
          </cell>
        </row>
        <row r="1577">
          <cell r="G1577">
            <v>5012</v>
          </cell>
          <cell r="H1577" t="str">
            <v xml:space="preserve">Camión </v>
          </cell>
          <cell r="T1577">
            <v>0.5</v>
          </cell>
          <cell r="W1577">
            <v>140</v>
          </cell>
          <cell r="X1577" t="str">
            <v>HP</v>
          </cell>
          <cell r="Y1577">
            <v>162120</v>
          </cell>
          <cell r="Z1577" t="str">
            <v>$</v>
          </cell>
        </row>
        <row r="1578">
          <cell r="G1578">
            <v>5014</v>
          </cell>
          <cell r="H1578" t="str">
            <v>Minicargadora</v>
          </cell>
          <cell r="T1578">
            <v>0.5</v>
          </cell>
          <cell r="W1578">
            <v>54</v>
          </cell>
          <cell r="X1578" t="str">
            <v>HP</v>
          </cell>
          <cell r="Y1578">
            <v>160576</v>
          </cell>
          <cell r="Z1578" t="str">
            <v>$</v>
          </cell>
        </row>
        <row r="1579">
          <cell r="G1579">
            <v>5034</v>
          </cell>
          <cell r="H1579" t="str">
            <v>Cortadora dobladora e acero</v>
          </cell>
          <cell r="T1579">
            <v>1</v>
          </cell>
          <cell r="W1579">
            <v>12</v>
          </cell>
          <cell r="X1579" t="str">
            <v>HP</v>
          </cell>
          <cell r="Y1579">
            <v>24009.200000000001</v>
          </cell>
          <cell r="Z1579" t="str">
            <v>$</v>
          </cell>
        </row>
        <row r="1580">
          <cell r="G1580">
            <v>5044</v>
          </cell>
          <cell r="H1580" t="str">
            <v>Mesa de sierra</v>
          </cell>
          <cell r="T1580">
            <v>1</v>
          </cell>
          <cell r="W1580">
            <v>4</v>
          </cell>
          <cell r="X1580" t="str">
            <v>HP</v>
          </cell>
          <cell r="Y1580">
            <v>10808</v>
          </cell>
          <cell r="Z1580" t="str">
            <v>$</v>
          </cell>
        </row>
        <row r="1581">
          <cell r="G1581">
            <v>5045</v>
          </cell>
          <cell r="H1581" t="str">
            <v>Vibrador de inmersión</v>
          </cell>
          <cell r="T1581">
            <v>1</v>
          </cell>
          <cell r="W1581">
            <v>2</v>
          </cell>
          <cell r="X1581" t="str">
            <v>HP</v>
          </cell>
          <cell r="Y1581">
            <v>6484.8</v>
          </cell>
          <cell r="Z1581" t="str">
            <v>$</v>
          </cell>
        </row>
        <row r="1582">
          <cell r="G1582">
            <v>5043</v>
          </cell>
          <cell r="H1582" t="str">
            <v>Bomba depresora de napa</v>
          </cell>
          <cell r="T1582">
            <v>1</v>
          </cell>
          <cell r="W1582">
            <v>3</v>
          </cell>
          <cell r="X1582" t="str">
            <v>HP</v>
          </cell>
          <cell r="Y1582">
            <v>13896</v>
          </cell>
          <cell r="Z1582" t="str">
            <v>$</v>
          </cell>
        </row>
        <row r="1583">
          <cell r="H1583" t="str">
            <v/>
          </cell>
          <cell r="W1583" t="str">
            <v/>
          </cell>
          <cell r="X1583" t="str">
            <v/>
          </cell>
          <cell r="Y1583" t="str">
            <v/>
          </cell>
          <cell r="Z1583" t="str">
            <v/>
          </cell>
        </row>
        <row r="1584">
          <cell r="H1584" t="str">
            <v/>
          </cell>
          <cell r="W1584" t="str">
            <v/>
          </cell>
          <cell r="X1584" t="str">
            <v/>
          </cell>
          <cell r="Y1584" t="str">
            <v/>
          </cell>
          <cell r="Z1584" t="str">
            <v/>
          </cell>
        </row>
        <row r="1585">
          <cell r="W1585">
            <v>173</v>
          </cell>
          <cell r="X1585" t="str">
            <v>HP</v>
          </cell>
          <cell r="Y1585">
            <v>303396</v>
          </cell>
          <cell r="Z1585" t="str">
            <v>$</v>
          </cell>
        </row>
        <row r="1587">
          <cell r="H1587" t="str">
            <v>Rendimiento:</v>
          </cell>
          <cell r="N1587">
            <v>1</v>
          </cell>
          <cell r="Q1587" t="str">
            <v>Un</v>
          </cell>
          <cell r="R1587" t="str">
            <v>/ d</v>
          </cell>
        </row>
        <row r="1589">
          <cell r="H1589" t="str">
            <v>Amortización e intereses:</v>
          </cell>
        </row>
        <row r="1590">
          <cell r="H1590">
            <v>303396</v>
          </cell>
          <cell r="I1590" t="str">
            <v>$</v>
          </cell>
          <cell r="J1590" t="str">
            <v>x</v>
          </cell>
          <cell r="K1590">
            <v>8</v>
          </cell>
          <cell r="L1590" t="str">
            <v>h/d</v>
          </cell>
          <cell r="M1590" t="str">
            <v>+</v>
          </cell>
          <cell r="N1590">
            <v>303396</v>
          </cell>
          <cell r="O1590" t="str">
            <v>$</v>
          </cell>
          <cell r="P1590" t="str">
            <v>x</v>
          </cell>
          <cell r="Q1590">
            <v>0.14000000000000001</v>
          </cell>
          <cell r="R1590" t="str">
            <v>/ a</v>
          </cell>
          <cell r="S1590" t="str">
            <v>x</v>
          </cell>
          <cell r="T1590">
            <v>8</v>
          </cell>
          <cell r="U1590" t="str">
            <v>h/d</v>
          </cell>
          <cell r="V1590" t="str">
            <v>=</v>
          </cell>
          <cell r="W1590">
            <v>327.67</v>
          </cell>
          <cell r="X1590" t="str">
            <v>$/d</v>
          </cell>
        </row>
        <row r="1591">
          <cell r="H1591">
            <v>10000</v>
          </cell>
          <cell r="J1591" t="str">
            <v>h</v>
          </cell>
          <cell r="N1591">
            <v>2</v>
          </cell>
          <cell r="P1591" t="str">
            <v>x</v>
          </cell>
          <cell r="Q1591">
            <v>2000</v>
          </cell>
          <cell r="R1591" t="str">
            <v>h / a</v>
          </cell>
        </row>
        <row r="1593">
          <cell r="H1593" t="str">
            <v>Reparaciones y Repuestos:</v>
          </cell>
        </row>
        <row r="1594">
          <cell r="H1594">
            <v>0.75</v>
          </cell>
          <cell r="I1594" t="str">
            <v>de amortización</v>
          </cell>
          <cell r="W1594">
            <v>182.04</v>
          </cell>
          <cell r="X1594" t="str">
            <v>$/d</v>
          </cell>
        </row>
        <row r="1596">
          <cell r="H1596" t="str">
            <v>Combustibles:</v>
          </cell>
        </row>
        <row r="1597">
          <cell r="H1597" t="str">
            <v>Gas Oil</v>
          </cell>
        </row>
        <row r="1598">
          <cell r="H1598">
            <v>0.14499999999999999</v>
          </cell>
          <cell r="I1598" t="str">
            <v>l/HP</v>
          </cell>
          <cell r="K1598" t="str">
            <v>x</v>
          </cell>
          <cell r="L1598">
            <v>173</v>
          </cell>
          <cell r="M1598" t="str">
            <v>HP  x  8 h/d   x</v>
          </cell>
          <cell r="Q1598">
            <v>2.7</v>
          </cell>
          <cell r="R1598" t="str">
            <v>$ / l</v>
          </cell>
          <cell r="V1598" t="str">
            <v>=</v>
          </cell>
          <cell r="W1598">
            <v>541.84</v>
          </cell>
          <cell r="X1598" t="str">
            <v>$/d</v>
          </cell>
        </row>
        <row r="1600">
          <cell r="H1600" t="str">
            <v>Lubricantes</v>
          </cell>
        </row>
        <row r="1601">
          <cell r="C1601">
            <v>1240</v>
          </cell>
          <cell r="H1601">
            <v>0.3</v>
          </cell>
          <cell r="I1601" t="str">
            <v>de combustibles</v>
          </cell>
          <cell r="W1601">
            <v>162.55000000000001</v>
          </cell>
          <cell r="X1601" t="str">
            <v>$/d</v>
          </cell>
          <cell r="AF1601">
            <v>1214.1000000000001</v>
          </cell>
        </row>
        <row r="1603">
          <cell r="H1603" t="str">
            <v>Mano de Obra</v>
          </cell>
        </row>
        <row r="1604">
          <cell r="G1604">
            <v>9010</v>
          </cell>
          <cell r="H1604" t="str">
            <v>OFICIAL ESPECIALIZADO</v>
          </cell>
          <cell r="N1604">
            <v>12</v>
          </cell>
          <cell r="O1604" t="str">
            <v>x</v>
          </cell>
          <cell r="Q1604">
            <v>297.2</v>
          </cell>
          <cell r="R1604" t="str">
            <v>$/d</v>
          </cell>
          <cell r="S1604" t="str">
            <v>=</v>
          </cell>
          <cell r="T1604">
            <v>3566.4</v>
          </cell>
          <cell r="V1604" t="str">
            <v>$/d</v>
          </cell>
        </row>
        <row r="1605">
          <cell r="G1605">
            <v>9020</v>
          </cell>
          <cell r="H1605" t="str">
            <v>OFICIAL</v>
          </cell>
          <cell r="N1605">
            <v>12</v>
          </cell>
          <cell r="O1605" t="str">
            <v>x</v>
          </cell>
          <cell r="Q1605">
            <v>254.16</v>
          </cell>
          <cell r="R1605" t="str">
            <v>$/d</v>
          </cell>
          <cell r="S1605" t="str">
            <v>=</v>
          </cell>
          <cell r="T1605">
            <v>3049.92</v>
          </cell>
          <cell r="V1605" t="str">
            <v>$/d</v>
          </cell>
        </row>
        <row r="1606">
          <cell r="G1606">
            <v>9030</v>
          </cell>
          <cell r="H1606" t="str">
            <v>MEDIO OFICIAL</v>
          </cell>
          <cell r="N1606">
            <v>18</v>
          </cell>
          <cell r="O1606" t="str">
            <v>x</v>
          </cell>
          <cell r="Q1606">
            <v>234.48</v>
          </cell>
          <cell r="R1606" t="str">
            <v>$/d</v>
          </cell>
          <cell r="S1606" t="str">
            <v>=</v>
          </cell>
          <cell r="T1606">
            <v>4220.6400000000003</v>
          </cell>
          <cell r="V1606" t="str">
            <v>$/d</v>
          </cell>
        </row>
        <row r="1607">
          <cell r="G1607">
            <v>9040</v>
          </cell>
          <cell r="H1607" t="str">
            <v>AYUDANTE</v>
          </cell>
          <cell r="N1607">
            <v>22</v>
          </cell>
          <cell r="O1607" t="str">
            <v>x</v>
          </cell>
          <cell r="Q1607">
            <v>216.16</v>
          </cell>
          <cell r="R1607" t="str">
            <v>$/d</v>
          </cell>
          <cell r="S1607" t="str">
            <v>=</v>
          </cell>
          <cell r="T1607">
            <v>4755.5200000000004</v>
          </cell>
          <cell r="V1607" t="str">
            <v>$/d</v>
          </cell>
        </row>
        <row r="1608">
          <cell r="T1608">
            <v>15592.48</v>
          </cell>
          <cell r="V1608" t="str">
            <v>$/d</v>
          </cell>
        </row>
        <row r="1609">
          <cell r="B1609">
            <v>1240</v>
          </cell>
          <cell r="H1609" t="str">
            <v>Vigilancia</v>
          </cell>
          <cell r="N1609">
            <v>0</v>
          </cell>
          <cell r="Q1609">
            <v>0.1</v>
          </cell>
          <cell r="T1609">
            <v>1559.248</v>
          </cell>
          <cell r="V1609" t="str">
            <v>$/d</v>
          </cell>
          <cell r="W1609">
            <v>17151.727999999999</v>
          </cell>
          <cell r="X1609" t="str">
            <v>$/d</v>
          </cell>
          <cell r="AG1609">
            <v>17151.727999999999</v>
          </cell>
        </row>
        <row r="1611">
          <cell r="N1611" t="str">
            <v>Costo Diario</v>
          </cell>
          <cell r="W1611">
            <v>18365.827999999998</v>
          </cell>
          <cell r="X1611" t="str">
            <v>$/d</v>
          </cell>
        </row>
        <row r="1613">
          <cell r="H1613" t="str">
            <v>Rendimiento</v>
          </cell>
          <cell r="N1613">
            <v>1</v>
          </cell>
          <cell r="Q1613" t="str">
            <v>Un</v>
          </cell>
          <cell r="R1613" t="str">
            <v>/ d</v>
          </cell>
        </row>
        <row r="1615">
          <cell r="H1615" t="str">
            <v>Costo por Unid.:</v>
          </cell>
          <cell r="N1615">
            <v>18365.827999999998</v>
          </cell>
          <cell r="P1615" t="str">
            <v>$ / d</v>
          </cell>
          <cell r="V1615" t="str">
            <v>=</v>
          </cell>
          <cell r="AB1615">
            <v>18365.830000000002</v>
          </cell>
          <cell r="AC1615" t="str">
            <v>$/</v>
          </cell>
          <cell r="AD1615" t="str">
            <v>Un</v>
          </cell>
        </row>
        <row r="1616">
          <cell r="N1616">
            <v>1</v>
          </cell>
          <cell r="O1616" t="str">
            <v>Un</v>
          </cell>
          <cell r="Q1616" t="str">
            <v>/ d</v>
          </cell>
        </row>
        <row r="1617">
          <cell r="P1617" t="str">
            <v/>
          </cell>
        </row>
        <row r="1618">
          <cell r="H1618" t="str">
            <v>2º - Materiales</v>
          </cell>
        </row>
        <row r="1619">
          <cell r="G1619">
            <v>1034</v>
          </cell>
          <cell r="H1619" t="str">
            <v>Hormigón elaborado H- 8</v>
          </cell>
          <cell r="N1619">
            <v>1.05</v>
          </cell>
          <cell r="O1619" t="str">
            <v>m3</v>
          </cell>
          <cell r="P1619" t="str">
            <v>/</v>
          </cell>
          <cell r="Q1619" t="str">
            <v>Un</v>
          </cell>
          <cell r="R1619" t="str">
            <v>x</v>
          </cell>
          <cell r="S1619">
            <v>288.06209999999999</v>
          </cell>
          <cell r="V1619" t="str">
            <v>$/</v>
          </cell>
          <cell r="W1619" t="str">
            <v>m3</v>
          </cell>
          <cell r="X1619" t="str">
            <v>=</v>
          </cell>
          <cell r="Y1619">
            <v>302.47000000000003</v>
          </cell>
          <cell r="Z1619" t="str">
            <v>$/</v>
          </cell>
          <cell r="AA1619" t="str">
            <v>Un</v>
          </cell>
        </row>
        <row r="1620">
          <cell r="G1620">
            <v>1033</v>
          </cell>
          <cell r="H1620" t="str">
            <v>Hormigón elaborado H-17</v>
          </cell>
          <cell r="N1620">
            <v>14.2</v>
          </cell>
          <cell r="O1620" t="str">
            <v>m3</v>
          </cell>
          <cell r="P1620" t="str">
            <v>/</v>
          </cell>
          <cell r="Q1620" t="str">
            <v>Un</v>
          </cell>
          <cell r="R1620" t="str">
            <v>x</v>
          </cell>
          <cell r="S1620">
            <v>320.41239999999999</v>
          </cell>
          <cell r="V1620" t="str">
            <v>$/</v>
          </cell>
          <cell r="W1620" t="str">
            <v>m3</v>
          </cell>
          <cell r="X1620" t="str">
            <v>=</v>
          </cell>
          <cell r="Y1620">
            <v>4549.8599999999997</v>
          </cell>
          <cell r="Z1620" t="str">
            <v>$/</v>
          </cell>
          <cell r="AA1620" t="str">
            <v>Un</v>
          </cell>
        </row>
        <row r="1621">
          <cell r="G1621">
            <v>1061</v>
          </cell>
          <cell r="H1621" t="str">
            <v>Acero tipo III ADN 420</v>
          </cell>
          <cell r="N1621">
            <v>0.51200000000000001</v>
          </cell>
          <cell r="O1621" t="str">
            <v>tn</v>
          </cell>
          <cell r="P1621" t="str">
            <v>/</v>
          </cell>
          <cell r="Q1621" t="str">
            <v>Un</v>
          </cell>
          <cell r="R1621" t="str">
            <v>x</v>
          </cell>
          <cell r="S1621">
            <v>3538.5839999999998</v>
          </cell>
          <cell r="V1621" t="str">
            <v>$/</v>
          </cell>
          <cell r="W1621" t="str">
            <v>tn</v>
          </cell>
          <cell r="X1621" t="str">
            <v>=</v>
          </cell>
          <cell r="Y1621">
            <v>1811.76</v>
          </cell>
          <cell r="Z1621" t="str">
            <v>$/</v>
          </cell>
          <cell r="AA1621" t="str">
            <v>Un</v>
          </cell>
        </row>
        <row r="1622">
          <cell r="G1622">
            <v>1071</v>
          </cell>
          <cell r="H1622" t="str">
            <v>Madera para encofrado</v>
          </cell>
          <cell r="N1622">
            <v>3.2</v>
          </cell>
          <cell r="O1622" t="str">
            <v>m2</v>
          </cell>
          <cell r="P1622" t="str">
            <v>/</v>
          </cell>
          <cell r="Q1622" t="str">
            <v>Un</v>
          </cell>
          <cell r="R1622" t="str">
            <v>x</v>
          </cell>
          <cell r="S1622">
            <v>29.049600000000002</v>
          </cell>
          <cell r="V1622" t="str">
            <v>$/</v>
          </cell>
          <cell r="W1622" t="str">
            <v>m2</v>
          </cell>
          <cell r="X1622" t="str">
            <v>=</v>
          </cell>
          <cell r="Y1622">
            <v>92.96</v>
          </cell>
          <cell r="Z1622" t="str">
            <v>$/</v>
          </cell>
          <cell r="AA1622" t="str">
            <v>Un</v>
          </cell>
        </row>
        <row r="1623">
          <cell r="G1623">
            <v>1072</v>
          </cell>
          <cell r="H1623" t="str">
            <v>Desencofrante</v>
          </cell>
          <cell r="N1623">
            <v>2.2000000000000002</v>
          </cell>
          <cell r="O1623" t="str">
            <v>lts.</v>
          </cell>
          <cell r="P1623" t="str">
            <v>/</v>
          </cell>
          <cell r="Q1623" t="str">
            <v>Un</v>
          </cell>
          <cell r="R1623" t="str">
            <v>x</v>
          </cell>
          <cell r="S1623">
            <v>10.607999999999999</v>
          </cell>
          <cell r="V1623" t="str">
            <v>$/</v>
          </cell>
          <cell r="W1623" t="str">
            <v>lts.</v>
          </cell>
          <cell r="X1623" t="str">
            <v>=</v>
          </cell>
          <cell r="Y1623">
            <v>23.34</v>
          </cell>
          <cell r="Z1623" t="str">
            <v>$/</v>
          </cell>
          <cell r="AA1623" t="str">
            <v>Un</v>
          </cell>
        </row>
        <row r="1624">
          <cell r="G1624">
            <v>1064</v>
          </cell>
          <cell r="H1624" t="str">
            <v>Clavos/Alambre</v>
          </cell>
          <cell r="N1624">
            <v>8.5</v>
          </cell>
          <cell r="O1624" t="str">
            <v>kg</v>
          </cell>
          <cell r="Q1624" t="str">
            <v>Un</v>
          </cell>
          <cell r="R1624" t="str">
            <v>x</v>
          </cell>
          <cell r="S1624">
            <v>5.6814</v>
          </cell>
          <cell r="V1624" t="str">
            <v>$/</v>
          </cell>
          <cell r="W1624" t="str">
            <v>kg</v>
          </cell>
          <cell r="X1624" t="str">
            <v>=</v>
          </cell>
          <cell r="Y1624">
            <v>48.29</v>
          </cell>
          <cell r="Z1624" t="str">
            <v>$/</v>
          </cell>
          <cell r="AA1624" t="str">
            <v>Un</v>
          </cell>
        </row>
        <row r="1625">
          <cell r="G1625">
            <v>1533</v>
          </cell>
          <cell r="H1625" t="str">
            <v>Marco y tapa metálica de 1,00 x 1,00 m</v>
          </cell>
          <cell r="N1625">
            <v>1</v>
          </cell>
          <cell r="O1625" t="str">
            <v>u</v>
          </cell>
          <cell r="Q1625" t="str">
            <v>Un</v>
          </cell>
          <cell r="R1625" t="str">
            <v>x</v>
          </cell>
          <cell r="S1625">
            <v>1018.258</v>
          </cell>
          <cell r="V1625" t="str">
            <v>$/</v>
          </cell>
          <cell r="W1625" t="str">
            <v>u</v>
          </cell>
          <cell r="X1625" t="str">
            <v>=</v>
          </cell>
          <cell r="Y1625">
            <v>1018.26</v>
          </cell>
          <cell r="Z1625" t="str">
            <v>$/</v>
          </cell>
          <cell r="AA1625" t="str">
            <v>Un</v>
          </cell>
        </row>
        <row r="1626">
          <cell r="G1626">
            <v>1534</v>
          </cell>
          <cell r="H1626" t="str">
            <v>Escalera marinera</v>
          </cell>
          <cell r="N1626">
            <v>1</v>
          </cell>
          <cell r="O1626" t="str">
            <v>u</v>
          </cell>
          <cell r="Q1626" t="str">
            <v>Un</v>
          </cell>
          <cell r="R1626" t="str">
            <v>x</v>
          </cell>
          <cell r="S1626">
            <v>1194.182</v>
          </cell>
          <cell r="V1626" t="str">
            <v>$/</v>
          </cell>
          <cell r="W1626" t="str">
            <v>u</v>
          </cell>
          <cell r="X1626" t="str">
            <v>=</v>
          </cell>
          <cell r="Y1626">
            <v>1194.18</v>
          </cell>
          <cell r="Z1626" t="str">
            <v>$/</v>
          </cell>
          <cell r="AA1626" t="str">
            <v>Un</v>
          </cell>
        </row>
        <row r="1627">
          <cell r="H1627" t="str">
            <v>Subtotal Materiales</v>
          </cell>
          <cell r="O1627" t="str">
            <v/>
          </cell>
          <cell r="Y1627">
            <v>9041.1200000000008</v>
          </cell>
          <cell r="Z1627" t="str">
            <v>$/</v>
          </cell>
          <cell r="AA1627" t="str">
            <v>Un</v>
          </cell>
          <cell r="AH1627">
            <v>0</v>
          </cell>
        </row>
        <row r="1628">
          <cell r="A1628">
            <v>1240</v>
          </cell>
          <cell r="H1628" t="str">
            <v>Desperdicio</v>
          </cell>
          <cell r="W1628">
            <v>0.05</v>
          </cell>
          <cell r="X1628" t="str">
            <v>=</v>
          </cell>
          <cell r="Y1628">
            <v>452.06</v>
          </cell>
          <cell r="Z1628" t="str">
            <v>$/</v>
          </cell>
          <cell r="AA1628" t="str">
            <v>Un</v>
          </cell>
          <cell r="AB1628">
            <v>9493.18</v>
          </cell>
          <cell r="AC1628" t="str">
            <v>$/</v>
          </cell>
          <cell r="AD1628" t="str">
            <v>Gl</v>
          </cell>
          <cell r="AH1628">
            <v>9493.18</v>
          </cell>
        </row>
        <row r="1630">
          <cell r="F1630">
            <v>1240</v>
          </cell>
          <cell r="H1630" t="str">
            <v>COSTO DEL ITEM</v>
          </cell>
          <cell r="AB1630">
            <v>27859.010000000002</v>
          </cell>
          <cell r="AC1630" t="str">
            <v>$/</v>
          </cell>
          <cell r="AD1630" t="str">
            <v>Un</v>
          </cell>
          <cell r="AI1630">
            <v>27859.010000000002</v>
          </cell>
          <cell r="AJ1630">
            <v>27859.007999999998</v>
          </cell>
        </row>
        <row r="1632">
          <cell r="H1632" t="str">
            <v>Gastos Generales y Otros Gastos</v>
          </cell>
        </row>
        <row r="1633">
          <cell r="H1633" t="str">
            <v>Indirectos</v>
          </cell>
          <cell r="Y1633">
            <v>0.10199999999999999</v>
          </cell>
          <cell r="AB1633">
            <v>2841.62</v>
          </cell>
          <cell r="AC1633" t="str">
            <v>$/</v>
          </cell>
          <cell r="AD1633" t="str">
            <v>Un</v>
          </cell>
        </row>
        <row r="1634">
          <cell r="H1634" t="str">
            <v>Beneficios</v>
          </cell>
          <cell r="Y1634">
            <v>0.08</v>
          </cell>
          <cell r="AB1634">
            <v>2228.7199999999998</v>
          </cell>
          <cell r="AC1634" t="str">
            <v>$/</v>
          </cell>
          <cell r="AD1634" t="str">
            <v>Un</v>
          </cell>
        </row>
        <row r="1635">
          <cell r="AB1635">
            <v>32929.35</v>
          </cell>
          <cell r="AC1635" t="str">
            <v>$/</v>
          </cell>
          <cell r="AD1635" t="str">
            <v>Un</v>
          </cell>
        </row>
        <row r="1636">
          <cell r="H1636" t="str">
            <v>Gastos Financieros</v>
          </cell>
          <cell r="Y1636">
            <v>0.01</v>
          </cell>
          <cell r="AB1636">
            <v>329.29</v>
          </cell>
          <cell r="AC1636" t="str">
            <v>$/</v>
          </cell>
          <cell r="AD1636" t="str">
            <v>Un</v>
          </cell>
        </row>
        <row r="1637">
          <cell r="AB1637">
            <v>33258.639999999999</v>
          </cell>
          <cell r="AC1637" t="str">
            <v>$/</v>
          </cell>
          <cell r="AD1637" t="str">
            <v>Un</v>
          </cell>
        </row>
        <row r="1638">
          <cell r="H1638" t="str">
            <v>I.V.A.</v>
          </cell>
          <cell r="Y1638">
            <v>0.21</v>
          </cell>
          <cell r="AB1638">
            <v>6984.31</v>
          </cell>
          <cell r="AC1638" t="str">
            <v>$/</v>
          </cell>
          <cell r="AD1638" t="str">
            <v>Un</v>
          </cell>
        </row>
        <row r="1639">
          <cell r="E1639">
            <v>1240</v>
          </cell>
          <cell r="Y1639" t="str">
            <v>ADOPTADO</v>
          </cell>
          <cell r="AB1639">
            <v>40242.949999999997</v>
          </cell>
          <cell r="AC1639" t="str">
            <v>$/</v>
          </cell>
          <cell r="AD1639" t="str">
            <v>Un</v>
          </cell>
        </row>
        <row r="1640">
          <cell r="G1640">
            <v>1250</v>
          </cell>
          <cell r="H1640" t="str">
            <v>Item:</v>
          </cell>
          <cell r="I1640" t="str">
            <v>3.1.1</v>
          </cell>
          <cell r="U1640" t="str">
            <v>Unidad:</v>
          </cell>
          <cell r="W1640" t="str">
            <v>m3</v>
          </cell>
          <cell r="Y1640">
            <v>738</v>
          </cell>
          <cell r="AE1640">
            <v>738</v>
          </cell>
        </row>
        <row r="1641">
          <cell r="H1641" t="str">
            <v>Descripción:</v>
          </cell>
          <cell r="I1641" t="str">
            <v>Estructura de Hormigón Armado H-21 para canales con aire incorporado y superfluidificante</v>
          </cell>
        </row>
        <row r="1643">
          <cell r="H1643" t="str">
            <v>1º - Equipo</v>
          </cell>
        </row>
        <row r="1644">
          <cell r="G1644">
            <v>5041</v>
          </cell>
          <cell r="H1644" t="str">
            <v>Perforadora rotativa</v>
          </cell>
          <cell r="T1644">
            <v>0.39600000000000002</v>
          </cell>
          <cell r="W1644">
            <v>220</v>
          </cell>
          <cell r="X1644" t="str">
            <v>HP</v>
          </cell>
          <cell r="Y1644">
            <v>2624800</v>
          </cell>
          <cell r="Z1644" t="str">
            <v>$</v>
          </cell>
        </row>
        <row r="1645">
          <cell r="G1645">
            <v>5037</v>
          </cell>
          <cell r="H1645" t="str">
            <v>Bomba para hormigón</v>
          </cell>
          <cell r="T1645">
            <v>0.4</v>
          </cell>
          <cell r="W1645">
            <v>120</v>
          </cell>
          <cell r="X1645" t="str">
            <v>HP</v>
          </cell>
          <cell r="Y1645">
            <v>263252</v>
          </cell>
          <cell r="Z1645" t="str">
            <v>$</v>
          </cell>
        </row>
        <row r="1646">
          <cell r="G1646">
            <v>5025</v>
          </cell>
          <cell r="H1646" t="str">
            <v>Motocompresor c/mart. demoledor</v>
          </cell>
          <cell r="T1646">
            <v>0.4</v>
          </cell>
          <cell r="W1646">
            <v>65</v>
          </cell>
          <cell r="X1646" t="str">
            <v>HP</v>
          </cell>
          <cell r="Y1646">
            <v>64848</v>
          </cell>
          <cell r="Z1646" t="str">
            <v>$</v>
          </cell>
        </row>
        <row r="1647">
          <cell r="G1647">
            <v>5034</v>
          </cell>
          <cell r="H1647" t="str">
            <v>Cortadora dobladora e acero</v>
          </cell>
          <cell r="T1647">
            <v>1</v>
          </cell>
          <cell r="W1647">
            <v>12</v>
          </cell>
          <cell r="X1647" t="str">
            <v>HP</v>
          </cell>
          <cell r="Y1647">
            <v>24009.200000000001</v>
          </cell>
          <cell r="Z1647" t="str">
            <v>$</v>
          </cell>
        </row>
        <row r="1648">
          <cell r="G1648">
            <v>5044</v>
          </cell>
          <cell r="H1648" t="str">
            <v>Mesa de sierra</v>
          </cell>
          <cell r="T1648">
            <v>1</v>
          </cell>
          <cell r="W1648">
            <v>4</v>
          </cell>
          <cell r="X1648" t="str">
            <v>HP</v>
          </cell>
          <cell r="Y1648">
            <v>10808</v>
          </cell>
          <cell r="Z1648" t="str">
            <v>$</v>
          </cell>
        </row>
        <row r="1649">
          <cell r="G1649">
            <v>5045</v>
          </cell>
          <cell r="H1649" t="str">
            <v>Vibrador de inmersión</v>
          </cell>
          <cell r="T1649">
            <v>1</v>
          </cell>
          <cell r="W1649">
            <v>2</v>
          </cell>
          <cell r="X1649" t="str">
            <v>HP</v>
          </cell>
          <cell r="Y1649">
            <v>6484.8</v>
          </cell>
          <cell r="Z1649" t="str">
            <v>$</v>
          </cell>
        </row>
        <row r="1650">
          <cell r="G1650">
            <v>5014</v>
          </cell>
          <cell r="H1650" t="str">
            <v>Minicargadora</v>
          </cell>
          <cell r="T1650">
            <v>0.1</v>
          </cell>
          <cell r="W1650">
            <v>54</v>
          </cell>
          <cell r="X1650" t="str">
            <v>HP</v>
          </cell>
          <cell r="Y1650">
            <v>160576</v>
          </cell>
          <cell r="Z1650" t="str">
            <v>$</v>
          </cell>
        </row>
        <row r="1651">
          <cell r="G1651">
            <v>5012</v>
          </cell>
          <cell r="H1651" t="str">
            <v xml:space="preserve">Camión </v>
          </cell>
          <cell r="T1651">
            <v>0.05</v>
          </cell>
          <cell r="W1651">
            <v>140</v>
          </cell>
          <cell r="X1651" t="str">
            <v>HP</v>
          </cell>
          <cell r="Y1651">
            <v>162120</v>
          </cell>
          <cell r="Z1651" t="str">
            <v>$</v>
          </cell>
        </row>
        <row r="1652">
          <cell r="H1652" t="str">
            <v/>
          </cell>
          <cell r="W1652" t="str">
            <v/>
          </cell>
          <cell r="X1652" t="str">
            <v/>
          </cell>
          <cell r="Y1652" t="str">
            <v/>
          </cell>
          <cell r="Z1652" t="str">
            <v/>
          </cell>
        </row>
        <row r="1653">
          <cell r="W1653">
            <v>192</v>
          </cell>
          <cell r="X1653" t="str">
            <v>HP</v>
          </cell>
          <cell r="Y1653">
            <v>1236126</v>
          </cell>
          <cell r="Z1653" t="str">
            <v>$</v>
          </cell>
        </row>
        <row r="1655">
          <cell r="H1655" t="str">
            <v>Rendimiento:</v>
          </cell>
          <cell r="N1655">
            <v>10</v>
          </cell>
          <cell r="Q1655" t="str">
            <v>m3</v>
          </cell>
          <cell r="R1655" t="str">
            <v>/ d</v>
          </cell>
        </row>
        <row r="1657">
          <cell r="H1657" t="str">
            <v>Amortización e intereses:</v>
          </cell>
        </row>
        <row r="1658">
          <cell r="H1658">
            <v>1236126</v>
          </cell>
          <cell r="I1658" t="str">
            <v>$</v>
          </cell>
          <cell r="J1658" t="str">
            <v>x</v>
          </cell>
          <cell r="K1658">
            <v>8</v>
          </cell>
          <cell r="L1658" t="str">
            <v>h/d</v>
          </cell>
          <cell r="M1658" t="str">
            <v>+</v>
          </cell>
          <cell r="N1658">
            <v>1236126</v>
          </cell>
          <cell r="O1658" t="str">
            <v>$</v>
          </cell>
          <cell r="P1658" t="str">
            <v>x</v>
          </cell>
          <cell r="Q1658">
            <v>0.14000000000000001</v>
          </cell>
          <cell r="R1658" t="str">
            <v>/ a</v>
          </cell>
          <cell r="S1658" t="str">
            <v>x</v>
          </cell>
          <cell r="T1658">
            <v>8</v>
          </cell>
          <cell r="U1658" t="str">
            <v>h/d</v>
          </cell>
          <cell r="V1658" t="str">
            <v>=</v>
          </cell>
          <cell r="W1658">
            <v>1335.02</v>
          </cell>
          <cell r="X1658" t="str">
            <v>$/d</v>
          </cell>
        </row>
        <row r="1659">
          <cell r="H1659">
            <v>10000</v>
          </cell>
          <cell r="J1659" t="str">
            <v>h</v>
          </cell>
          <cell r="N1659">
            <v>2</v>
          </cell>
          <cell r="P1659" t="str">
            <v>x</v>
          </cell>
          <cell r="Q1659">
            <v>2000</v>
          </cell>
          <cell r="R1659" t="str">
            <v>h / a</v>
          </cell>
        </row>
        <row r="1661">
          <cell r="H1661" t="str">
            <v>Reparaciones y Repuestos:</v>
          </cell>
        </row>
        <row r="1662">
          <cell r="H1662">
            <v>0.75</v>
          </cell>
          <cell r="I1662" t="str">
            <v>de amortización</v>
          </cell>
          <cell r="W1662">
            <v>741.68</v>
          </cell>
          <cell r="X1662" t="str">
            <v>$/d</v>
          </cell>
        </row>
        <row r="1664">
          <cell r="H1664" t="str">
            <v>Combustibles:</v>
          </cell>
        </row>
        <row r="1665">
          <cell r="H1665" t="str">
            <v>Gas Oil</v>
          </cell>
        </row>
        <row r="1666">
          <cell r="H1666">
            <v>0.14499999999999999</v>
          </cell>
          <cell r="I1666" t="str">
            <v>l/HP</v>
          </cell>
          <cell r="K1666" t="str">
            <v>x</v>
          </cell>
          <cell r="L1666">
            <v>192</v>
          </cell>
          <cell r="M1666" t="str">
            <v>HP  x  8 h/d   x</v>
          </cell>
          <cell r="Q1666">
            <v>2.7</v>
          </cell>
          <cell r="R1666" t="str">
            <v>$ / l</v>
          </cell>
          <cell r="V1666" t="str">
            <v>=</v>
          </cell>
          <cell r="W1666">
            <v>601.34</v>
          </cell>
          <cell r="X1666" t="str">
            <v>$/d</v>
          </cell>
        </row>
        <row r="1668">
          <cell r="H1668" t="str">
            <v>Lubricantes</v>
          </cell>
        </row>
        <row r="1669">
          <cell r="C1669">
            <v>1250</v>
          </cell>
          <cell r="H1669">
            <v>0.3</v>
          </cell>
          <cell r="I1669" t="str">
            <v>de combustibles</v>
          </cell>
          <cell r="W1669">
            <v>180.4</v>
          </cell>
          <cell r="X1669" t="str">
            <v>$/d</v>
          </cell>
          <cell r="AF1669">
            <v>210952.872</v>
          </cell>
        </row>
        <row r="1671">
          <cell r="H1671" t="str">
            <v>Mano de Obra</v>
          </cell>
        </row>
        <row r="1672">
          <cell r="G1672">
            <v>9010</v>
          </cell>
          <cell r="H1672" t="str">
            <v>OFICIAL ESPECIALIZADO</v>
          </cell>
          <cell r="N1672">
            <v>7.2</v>
          </cell>
          <cell r="O1672" t="str">
            <v>x</v>
          </cell>
          <cell r="Q1672">
            <v>297.2</v>
          </cell>
          <cell r="R1672" t="str">
            <v>$/d</v>
          </cell>
          <cell r="S1672" t="str">
            <v>=</v>
          </cell>
          <cell r="T1672">
            <v>2139.84</v>
          </cell>
          <cell r="V1672" t="str">
            <v>$/d</v>
          </cell>
        </row>
        <row r="1673">
          <cell r="G1673">
            <v>9020</v>
          </cell>
          <cell r="H1673" t="str">
            <v>OFICIAL</v>
          </cell>
          <cell r="N1673">
            <v>7.2</v>
          </cell>
          <cell r="O1673" t="str">
            <v>x</v>
          </cell>
          <cell r="Q1673">
            <v>254.16</v>
          </cell>
          <cell r="R1673" t="str">
            <v>$/d</v>
          </cell>
          <cell r="S1673" t="str">
            <v>=</v>
          </cell>
          <cell r="T1673">
            <v>1829.95</v>
          </cell>
          <cell r="V1673" t="str">
            <v>$/d</v>
          </cell>
        </row>
        <row r="1674">
          <cell r="G1674">
            <v>9030</v>
          </cell>
          <cell r="H1674" t="str">
            <v>MEDIO OFICIAL</v>
          </cell>
          <cell r="N1674">
            <v>9.6</v>
          </cell>
          <cell r="O1674" t="str">
            <v>x</v>
          </cell>
          <cell r="Q1674">
            <v>234.48</v>
          </cell>
          <cell r="R1674" t="str">
            <v>$/d</v>
          </cell>
          <cell r="S1674" t="str">
            <v>=</v>
          </cell>
          <cell r="T1674">
            <v>2251.0100000000002</v>
          </cell>
          <cell r="V1674" t="str">
            <v>$/d</v>
          </cell>
        </row>
        <row r="1675">
          <cell r="G1675">
            <v>9040</v>
          </cell>
          <cell r="H1675" t="str">
            <v>AYUDANTE</v>
          </cell>
          <cell r="N1675">
            <v>13.6</v>
          </cell>
          <cell r="O1675" t="str">
            <v>x</v>
          </cell>
          <cell r="Q1675">
            <v>216.16</v>
          </cell>
          <cell r="R1675" t="str">
            <v>$/d</v>
          </cell>
          <cell r="S1675" t="str">
            <v>=</v>
          </cell>
          <cell r="T1675">
            <v>2939.78</v>
          </cell>
          <cell r="V1675" t="str">
            <v>$/d</v>
          </cell>
        </row>
        <row r="1676">
          <cell r="O1676" t="str">
            <v/>
          </cell>
          <cell r="T1676">
            <v>9160.58</v>
          </cell>
          <cell r="V1676" t="str">
            <v>$/d</v>
          </cell>
        </row>
        <row r="1677">
          <cell r="B1677">
            <v>1250</v>
          </cell>
          <cell r="H1677" t="str">
            <v>Vigilancia</v>
          </cell>
          <cell r="N1677">
            <v>0</v>
          </cell>
          <cell r="Q1677">
            <v>0.1</v>
          </cell>
          <cell r="T1677">
            <v>916.05799999999999</v>
          </cell>
          <cell r="V1677" t="str">
            <v>$/d</v>
          </cell>
          <cell r="W1677">
            <v>10076.637999999999</v>
          </cell>
          <cell r="X1677" t="str">
            <v>$/d</v>
          </cell>
          <cell r="AG1677">
            <v>743655.88439999998</v>
          </cell>
        </row>
        <row r="1679">
          <cell r="N1679" t="str">
            <v>Costo Diario</v>
          </cell>
          <cell r="W1679">
            <v>12935.078</v>
          </cell>
          <cell r="X1679" t="str">
            <v>$/d</v>
          </cell>
        </row>
        <row r="1681">
          <cell r="H1681" t="str">
            <v>Rendimiento</v>
          </cell>
          <cell r="N1681">
            <v>10</v>
          </cell>
          <cell r="Q1681" t="str">
            <v>m3</v>
          </cell>
          <cell r="R1681" t="str">
            <v>/ d</v>
          </cell>
        </row>
        <row r="1683">
          <cell r="H1683" t="str">
            <v>Costo por Unid.:</v>
          </cell>
          <cell r="N1683">
            <v>12935.078</v>
          </cell>
          <cell r="P1683" t="str">
            <v>$ / d</v>
          </cell>
          <cell r="V1683" t="str">
            <v>=</v>
          </cell>
          <cell r="AB1683">
            <v>1293.51</v>
          </cell>
          <cell r="AC1683" t="str">
            <v>$/</v>
          </cell>
          <cell r="AD1683" t="str">
            <v>m3</v>
          </cell>
        </row>
        <row r="1684">
          <cell r="N1684">
            <v>10</v>
          </cell>
          <cell r="O1684" t="str">
            <v>m3</v>
          </cell>
          <cell r="Q1684" t="str">
            <v>/ d</v>
          </cell>
        </row>
        <row r="1685">
          <cell r="P1685" t="str">
            <v/>
          </cell>
        </row>
        <row r="1686">
          <cell r="H1686" t="str">
            <v>2º - Materiales</v>
          </cell>
        </row>
        <row r="1687">
          <cell r="G1687">
            <v>1035</v>
          </cell>
          <cell r="H1687" t="str">
            <v>Hormigón elaborado H-21 ARS</v>
          </cell>
          <cell r="N1687">
            <v>0.24794000000000002</v>
          </cell>
          <cell r="O1687" t="str">
            <v>m3</v>
          </cell>
          <cell r="P1687" t="str">
            <v>/</v>
          </cell>
          <cell r="Q1687" t="str">
            <v>m3</v>
          </cell>
          <cell r="R1687" t="str">
            <v>x</v>
          </cell>
          <cell r="S1687">
            <v>361.8426</v>
          </cell>
          <cell r="V1687" t="str">
            <v>$/</v>
          </cell>
          <cell r="W1687" t="str">
            <v>m3</v>
          </cell>
          <cell r="X1687" t="str">
            <v>=</v>
          </cell>
          <cell r="Y1687">
            <v>89.72</v>
          </cell>
          <cell r="Z1687" t="str">
            <v>$/</v>
          </cell>
          <cell r="AA1687" t="str">
            <v>m3</v>
          </cell>
        </row>
        <row r="1688">
          <cell r="G1688">
            <v>1032</v>
          </cell>
          <cell r="H1688" t="str">
            <v>Hormigón elaborado H-21</v>
          </cell>
          <cell r="N1688">
            <v>0.78234599999999999</v>
          </cell>
          <cell r="O1688" t="str">
            <v>m3</v>
          </cell>
          <cell r="P1688" t="str">
            <v>/</v>
          </cell>
          <cell r="Q1688" t="str">
            <v>m3</v>
          </cell>
          <cell r="R1688" t="str">
            <v>x</v>
          </cell>
          <cell r="S1688">
            <v>323.34139999999996</v>
          </cell>
          <cell r="V1688" t="str">
            <v>$/</v>
          </cell>
          <cell r="W1688" t="str">
            <v>m3</v>
          </cell>
          <cell r="X1688" t="str">
            <v>=</v>
          </cell>
          <cell r="Y1688">
            <v>252.96</v>
          </cell>
          <cell r="Z1688" t="str">
            <v>$/</v>
          </cell>
          <cell r="AA1688" t="str">
            <v>m3</v>
          </cell>
        </row>
        <row r="1689">
          <cell r="G1689">
            <v>1061</v>
          </cell>
          <cell r="H1689" t="str">
            <v>Acero tipo III ADN 420</v>
          </cell>
          <cell r="N1689">
            <v>9.0708800000000006E-2</v>
          </cell>
          <cell r="O1689" t="str">
            <v>tn</v>
          </cell>
          <cell r="P1689" t="str">
            <v>/</v>
          </cell>
          <cell r="Q1689" t="str">
            <v>m3</v>
          </cell>
          <cell r="R1689" t="str">
            <v>x</v>
          </cell>
          <cell r="S1689">
            <v>3538.5839999999998</v>
          </cell>
          <cell r="V1689" t="str">
            <v>$/</v>
          </cell>
          <cell r="W1689" t="str">
            <v>tn</v>
          </cell>
          <cell r="X1689" t="str">
            <v>=</v>
          </cell>
          <cell r="Y1689">
            <v>320.98</v>
          </cell>
          <cell r="Z1689" t="str">
            <v>$/</v>
          </cell>
          <cell r="AA1689" t="str">
            <v>m3</v>
          </cell>
        </row>
        <row r="1690">
          <cell r="G1690">
            <v>1062</v>
          </cell>
          <cell r="H1690" t="str">
            <v>Clavos</v>
          </cell>
          <cell r="N1690">
            <v>1</v>
          </cell>
          <cell r="O1690" t="str">
            <v>kg</v>
          </cell>
          <cell r="P1690" t="str">
            <v>/</v>
          </cell>
          <cell r="Q1690" t="str">
            <v>m3</v>
          </cell>
          <cell r="R1690" t="str">
            <v>x</v>
          </cell>
          <cell r="S1690">
            <v>5.0490000000000004</v>
          </cell>
          <cell r="V1690" t="str">
            <v>$/</v>
          </cell>
          <cell r="W1690" t="str">
            <v>kg</v>
          </cell>
          <cell r="X1690" t="str">
            <v>=</v>
          </cell>
          <cell r="Y1690">
            <v>5.05</v>
          </cell>
          <cell r="Z1690" t="str">
            <v>$/</v>
          </cell>
          <cell r="AA1690" t="str">
            <v>m3</v>
          </cell>
        </row>
        <row r="1691">
          <cell r="G1691">
            <v>1063</v>
          </cell>
          <cell r="H1691" t="str">
            <v>Alambre</v>
          </cell>
          <cell r="N1691">
            <v>1.0885056E-3</v>
          </cell>
          <cell r="O1691" t="str">
            <v>kg</v>
          </cell>
          <cell r="P1691" t="str">
            <v>/</v>
          </cell>
          <cell r="Q1691" t="str">
            <v>m3</v>
          </cell>
          <cell r="R1691" t="str">
            <v>x</v>
          </cell>
          <cell r="S1691">
            <v>6.3035999999999994</v>
          </cell>
          <cell r="V1691" t="str">
            <v>$/</v>
          </cell>
          <cell r="W1691" t="str">
            <v>kg</v>
          </cell>
          <cell r="X1691" t="str">
            <v>=</v>
          </cell>
          <cell r="Y1691">
            <v>0.01</v>
          </cell>
          <cell r="Z1691" t="str">
            <v>$/</v>
          </cell>
          <cell r="AA1691" t="str">
            <v>m3</v>
          </cell>
        </row>
        <row r="1692">
          <cell r="G1692">
            <v>1071</v>
          </cell>
          <cell r="H1692" t="str">
            <v>Madera para encofrado</v>
          </cell>
          <cell r="N1692">
            <v>0.71428571428571419</v>
          </cell>
          <cell r="O1692" t="str">
            <v>m2</v>
          </cell>
          <cell r="P1692" t="str">
            <v>/</v>
          </cell>
          <cell r="Q1692" t="str">
            <v>m3</v>
          </cell>
          <cell r="R1692" t="str">
            <v>x</v>
          </cell>
          <cell r="S1692">
            <v>29.049600000000002</v>
          </cell>
          <cell r="V1692" t="str">
            <v>$/</v>
          </cell>
          <cell r="W1692" t="str">
            <v>m2</v>
          </cell>
          <cell r="X1692" t="str">
            <v>=</v>
          </cell>
          <cell r="Y1692">
            <v>20.75</v>
          </cell>
          <cell r="Z1692" t="str">
            <v>$/</v>
          </cell>
          <cell r="AA1692" t="str">
            <v>m3</v>
          </cell>
        </row>
        <row r="1693">
          <cell r="G1693">
            <v>1072</v>
          </cell>
          <cell r="H1693" t="str">
            <v>Desencofrante</v>
          </cell>
          <cell r="N1693">
            <v>0.4</v>
          </cell>
          <cell r="O1693" t="str">
            <v>lts.</v>
          </cell>
          <cell r="P1693" t="str">
            <v>/</v>
          </cell>
          <cell r="Q1693" t="str">
            <v>m3</v>
          </cell>
          <cell r="R1693" t="str">
            <v>x</v>
          </cell>
          <cell r="S1693">
            <v>10.607999999999999</v>
          </cell>
          <cell r="V1693" t="str">
            <v>$/</v>
          </cell>
          <cell r="W1693" t="str">
            <v>lts.</v>
          </cell>
          <cell r="X1693" t="str">
            <v>=</v>
          </cell>
          <cell r="Y1693">
            <v>4.24</v>
          </cell>
          <cell r="Z1693" t="str">
            <v>$/</v>
          </cell>
          <cell r="AA1693" t="str">
            <v>m3</v>
          </cell>
        </row>
        <row r="1694">
          <cell r="G1694">
            <v>1203</v>
          </cell>
          <cell r="H1694" t="str">
            <v>Apuntalamiento pesado</v>
          </cell>
          <cell r="N1694">
            <v>1</v>
          </cell>
          <cell r="O1694" t="str">
            <v>m3</v>
          </cell>
          <cell r="P1694" t="str">
            <v>/</v>
          </cell>
          <cell r="Q1694" t="str">
            <v>m3</v>
          </cell>
          <cell r="R1694" t="str">
            <v>x</v>
          </cell>
          <cell r="S1694">
            <v>21</v>
          </cell>
          <cell r="V1694" t="str">
            <v>$/</v>
          </cell>
          <cell r="W1694" t="str">
            <v>m3</v>
          </cell>
          <cell r="X1694" t="str">
            <v>=</v>
          </cell>
          <cell r="Y1694">
            <v>21</v>
          </cell>
          <cell r="Z1694" t="str">
            <v>$/</v>
          </cell>
          <cell r="AA1694" t="str">
            <v>m3</v>
          </cell>
        </row>
        <row r="1695">
          <cell r="H1695" t="str">
            <v>Subtotal Materiales</v>
          </cell>
          <cell r="O1695" t="str">
            <v/>
          </cell>
          <cell r="Y1695">
            <v>714.71</v>
          </cell>
          <cell r="Z1695" t="str">
            <v>$/</v>
          </cell>
          <cell r="AA1695" t="str">
            <v>m3</v>
          </cell>
          <cell r="AH1695">
            <v>0</v>
          </cell>
        </row>
        <row r="1696">
          <cell r="A1696">
            <v>1250</v>
          </cell>
          <cell r="H1696" t="str">
            <v>Desperdicio</v>
          </cell>
          <cell r="W1696">
            <v>0.04</v>
          </cell>
          <cell r="Y1696">
            <v>28.59</v>
          </cell>
          <cell r="Z1696" t="str">
            <v>$/</v>
          </cell>
          <cell r="AA1696" t="str">
            <v>m3</v>
          </cell>
          <cell r="AB1696">
            <v>743.30000000000007</v>
          </cell>
          <cell r="AC1696" t="str">
            <v>$/</v>
          </cell>
          <cell r="AD1696" t="str">
            <v>m3</v>
          </cell>
          <cell r="AH1696">
            <v>548555.4</v>
          </cell>
        </row>
        <row r="1698">
          <cell r="F1698">
            <v>1250</v>
          </cell>
          <cell r="H1698" t="str">
            <v>COSTO DEL ITEM</v>
          </cell>
          <cell r="AB1698">
            <v>2036.81</v>
          </cell>
          <cell r="AC1698" t="str">
            <v>$/</v>
          </cell>
          <cell r="AD1698" t="str">
            <v>m3</v>
          </cell>
          <cell r="AI1698">
            <v>1503165.78</v>
          </cell>
          <cell r="AJ1698">
            <v>1503164.1564</v>
          </cell>
        </row>
        <row r="1700">
          <cell r="H1700" t="str">
            <v>Gastos Generales y Otros Gastos</v>
          </cell>
        </row>
        <row r="1701">
          <cell r="H1701" t="str">
            <v>Indirectos</v>
          </cell>
          <cell r="Y1701">
            <v>0.10199999999999999</v>
          </cell>
          <cell r="AB1701">
            <v>207.75</v>
          </cell>
          <cell r="AC1701" t="str">
            <v>$/</v>
          </cell>
          <cell r="AD1701" t="str">
            <v>m3</v>
          </cell>
        </row>
        <row r="1702">
          <cell r="H1702" t="str">
            <v>Beneficios</v>
          </cell>
          <cell r="Y1702">
            <v>0.08</v>
          </cell>
          <cell r="AB1702">
            <v>162.94</v>
          </cell>
          <cell r="AC1702" t="str">
            <v>$/</v>
          </cell>
          <cell r="AD1702" t="str">
            <v>m3</v>
          </cell>
        </row>
        <row r="1703">
          <cell r="AB1703">
            <v>2407.5</v>
          </cell>
          <cell r="AC1703" t="str">
            <v>$/</v>
          </cell>
          <cell r="AD1703" t="str">
            <v>m3</v>
          </cell>
        </row>
        <row r="1704">
          <cell r="H1704" t="str">
            <v>Gastos Financieros</v>
          </cell>
          <cell r="Y1704">
            <v>0.01</v>
          </cell>
          <cell r="AB1704">
            <v>24.08</v>
          </cell>
          <cell r="AC1704" t="str">
            <v>$/</v>
          </cell>
          <cell r="AD1704" t="str">
            <v>m3</v>
          </cell>
        </row>
        <row r="1705">
          <cell r="AB1705">
            <v>2431.58</v>
          </cell>
          <cell r="AC1705" t="str">
            <v>$/</v>
          </cell>
          <cell r="AD1705" t="str">
            <v>m3</v>
          </cell>
        </row>
        <row r="1706">
          <cell r="H1706" t="str">
            <v>I.V.A.</v>
          </cell>
          <cell r="Y1706">
            <v>0.21</v>
          </cell>
          <cell r="AB1706">
            <v>510.63</v>
          </cell>
          <cell r="AC1706" t="str">
            <v>$/</v>
          </cell>
          <cell r="AD1706" t="str">
            <v>m3</v>
          </cell>
        </row>
        <row r="1707">
          <cell r="E1707">
            <v>1250</v>
          </cell>
          <cell r="Y1707" t="str">
            <v>ADOPTADO</v>
          </cell>
          <cell r="AB1707">
            <v>2942.21</v>
          </cell>
          <cell r="AC1707" t="str">
            <v>$/</v>
          </cell>
          <cell r="AD1707" t="str">
            <v>m3</v>
          </cell>
        </row>
        <row r="1708">
          <cell r="G1708">
            <v>1260</v>
          </cell>
          <cell r="H1708" t="str">
            <v>Item:</v>
          </cell>
          <cell r="I1708" t="str">
            <v>3.1.2</v>
          </cell>
          <cell r="U1708" t="str">
            <v>Unidad:</v>
          </cell>
          <cell r="W1708" t="str">
            <v>Un</v>
          </cell>
          <cell r="Y1708">
            <v>2</v>
          </cell>
          <cell r="AE1708">
            <v>2</v>
          </cell>
        </row>
        <row r="1709">
          <cell r="H1709" t="str">
            <v>Descripción:</v>
          </cell>
          <cell r="I1709" t="str">
            <v>Válvulas Mariposas D° 200 mm para desagüe</v>
          </cell>
        </row>
        <row r="1711">
          <cell r="H1711" t="str">
            <v>1º - Equipo</v>
          </cell>
        </row>
        <row r="1712">
          <cell r="H1712" t="str">
            <v/>
          </cell>
          <cell r="W1712" t="str">
            <v/>
          </cell>
          <cell r="X1712" t="str">
            <v/>
          </cell>
          <cell r="Y1712" t="str">
            <v/>
          </cell>
          <cell r="Z1712" t="str">
            <v/>
          </cell>
        </row>
        <row r="1713">
          <cell r="H1713" t="str">
            <v/>
          </cell>
          <cell r="W1713" t="str">
            <v/>
          </cell>
          <cell r="X1713" t="str">
            <v/>
          </cell>
          <cell r="Y1713" t="str">
            <v/>
          </cell>
          <cell r="Z1713" t="str">
            <v/>
          </cell>
        </row>
        <row r="1714">
          <cell r="H1714" t="str">
            <v/>
          </cell>
          <cell r="W1714" t="str">
            <v/>
          </cell>
          <cell r="X1714" t="str">
            <v/>
          </cell>
          <cell r="Y1714" t="str">
            <v/>
          </cell>
          <cell r="Z1714" t="str">
            <v/>
          </cell>
        </row>
        <row r="1715">
          <cell r="H1715" t="str">
            <v/>
          </cell>
          <cell r="W1715" t="str">
            <v/>
          </cell>
          <cell r="X1715" t="str">
            <v/>
          </cell>
          <cell r="Y1715" t="str">
            <v/>
          </cell>
          <cell r="Z1715" t="str">
            <v/>
          </cell>
        </row>
        <row r="1716">
          <cell r="H1716" t="str">
            <v/>
          </cell>
          <cell r="W1716" t="str">
            <v/>
          </cell>
          <cell r="X1716" t="str">
            <v/>
          </cell>
          <cell r="Y1716" t="str">
            <v/>
          </cell>
          <cell r="Z1716" t="str">
            <v/>
          </cell>
        </row>
        <row r="1717">
          <cell r="H1717" t="str">
            <v/>
          </cell>
          <cell r="W1717" t="str">
            <v/>
          </cell>
          <cell r="X1717" t="str">
            <v/>
          </cell>
          <cell r="Y1717" t="str">
            <v/>
          </cell>
          <cell r="Z1717" t="str">
            <v/>
          </cell>
        </row>
        <row r="1718">
          <cell r="H1718" t="str">
            <v/>
          </cell>
          <cell r="W1718" t="str">
            <v/>
          </cell>
          <cell r="X1718" t="str">
            <v/>
          </cell>
          <cell r="Y1718" t="str">
            <v/>
          </cell>
          <cell r="Z1718" t="str">
            <v/>
          </cell>
        </row>
        <row r="1719">
          <cell r="H1719" t="str">
            <v/>
          </cell>
          <cell r="W1719" t="str">
            <v/>
          </cell>
          <cell r="X1719" t="str">
            <v/>
          </cell>
          <cell r="Y1719" t="str">
            <v/>
          </cell>
          <cell r="Z1719" t="str">
            <v/>
          </cell>
        </row>
        <row r="1720">
          <cell r="H1720" t="str">
            <v/>
          </cell>
          <cell r="W1720" t="str">
            <v/>
          </cell>
          <cell r="X1720" t="str">
            <v/>
          </cell>
          <cell r="Y1720" t="str">
            <v/>
          </cell>
          <cell r="Z1720" t="str">
            <v/>
          </cell>
        </row>
        <row r="1721">
          <cell r="W1721">
            <v>0</v>
          </cell>
          <cell r="X1721" t="str">
            <v/>
          </cell>
          <cell r="Y1721">
            <v>0</v>
          </cell>
          <cell r="Z1721" t="str">
            <v/>
          </cell>
        </row>
        <row r="1723">
          <cell r="H1723" t="str">
            <v>Rendimiento:</v>
          </cell>
          <cell r="N1723">
            <v>1</v>
          </cell>
          <cell r="Q1723" t="str">
            <v>Un</v>
          </cell>
          <cell r="R1723" t="str">
            <v>/ d</v>
          </cell>
        </row>
        <row r="1725">
          <cell r="H1725" t="str">
            <v>Amortización e intereses:</v>
          </cell>
        </row>
        <row r="1726">
          <cell r="H1726">
            <v>0</v>
          </cell>
          <cell r="I1726" t="str">
            <v>$</v>
          </cell>
          <cell r="J1726" t="str">
            <v>x</v>
          </cell>
          <cell r="K1726">
            <v>8</v>
          </cell>
          <cell r="L1726" t="str">
            <v>h/d</v>
          </cell>
          <cell r="M1726" t="str">
            <v>+</v>
          </cell>
          <cell r="N1726">
            <v>0</v>
          </cell>
          <cell r="O1726" t="str">
            <v>$</v>
          </cell>
          <cell r="P1726" t="str">
            <v>x</v>
          </cell>
          <cell r="Q1726">
            <v>0.14000000000000001</v>
          </cell>
          <cell r="R1726" t="str">
            <v>/ a</v>
          </cell>
          <cell r="S1726" t="str">
            <v>x</v>
          </cell>
          <cell r="T1726">
            <v>8</v>
          </cell>
          <cell r="U1726" t="str">
            <v>h/d</v>
          </cell>
          <cell r="V1726" t="str">
            <v>=</v>
          </cell>
          <cell r="W1726">
            <v>0</v>
          </cell>
          <cell r="X1726" t="str">
            <v/>
          </cell>
        </row>
        <row r="1727">
          <cell r="H1727">
            <v>10000</v>
          </cell>
          <cell r="J1727" t="str">
            <v>h</v>
          </cell>
          <cell r="N1727">
            <v>2</v>
          </cell>
          <cell r="P1727" t="str">
            <v>x</v>
          </cell>
          <cell r="Q1727">
            <v>2000</v>
          </cell>
          <cell r="R1727" t="str">
            <v>h / a</v>
          </cell>
        </row>
        <row r="1729">
          <cell r="H1729" t="str">
            <v>Reparaciones y Repuestos:</v>
          </cell>
        </row>
        <row r="1730">
          <cell r="H1730">
            <v>0.75</v>
          </cell>
          <cell r="I1730" t="str">
            <v>de amortización</v>
          </cell>
          <cell r="W1730">
            <v>0</v>
          </cell>
          <cell r="X1730" t="str">
            <v/>
          </cell>
        </row>
        <row r="1732">
          <cell r="H1732" t="str">
            <v>Combustibles:</v>
          </cell>
        </row>
        <row r="1733">
          <cell r="H1733" t="str">
            <v>Gas Oil</v>
          </cell>
        </row>
        <row r="1734">
          <cell r="H1734" t="str">
            <v/>
          </cell>
          <cell r="I1734" t="str">
            <v/>
          </cell>
          <cell r="K1734" t="str">
            <v/>
          </cell>
          <cell r="L1734">
            <v>0</v>
          </cell>
          <cell r="M1734" t="str">
            <v>HP  x  8 h/d   x</v>
          </cell>
          <cell r="Q1734" t="str">
            <v/>
          </cell>
          <cell r="R1734" t="str">
            <v/>
          </cell>
          <cell r="V1734" t="str">
            <v/>
          </cell>
          <cell r="W1734">
            <v>0</v>
          </cell>
          <cell r="X1734" t="str">
            <v/>
          </cell>
        </row>
        <row r="1736">
          <cell r="H1736" t="str">
            <v>Lubricantes</v>
          </cell>
        </row>
        <row r="1737">
          <cell r="C1737">
            <v>1260</v>
          </cell>
          <cell r="H1737">
            <v>0.3</v>
          </cell>
          <cell r="I1737" t="str">
            <v>de combustibles</v>
          </cell>
          <cell r="W1737">
            <v>0</v>
          </cell>
          <cell r="X1737" t="str">
            <v/>
          </cell>
          <cell r="AF1737">
            <v>0</v>
          </cell>
        </row>
        <row r="1739">
          <cell r="H1739" t="str">
            <v>Mano de Obra</v>
          </cell>
        </row>
        <row r="1740">
          <cell r="G1740">
            <v>9050</v>
          </cell>
          <cell r="H1740" t="str">
            <v>OFIC. ESPEC. ELECTROMEC.</v>
          </cell>
          <cell r="N1740">
            <v>0.9</v>
          </cell>
          <cell r="O1740" t="str">
            <v>x</v>
          </cell>
          <cell r="Q1740">
            <v>297.2</v>
          </cell>
          <cell r="R1740" t="str">
            <v>$/d</v>
          </cell>
          <cell r="S1740" t="str">
            <v>=</v>
          </cell>
          <cell r="T1740">
            <v>267.48</v>
          </cell>
          <cell r="V1740" t="str">
            <v>$/d</v>
          </cell>
        </row>
        <row r="1741">
          <cell r="G1741">
            <v>9060</v>
          </cell>
          <cell r="H1741" t="str">
            <v>OFIC. ELECTROMEC.</v>
          </cell>
          <cell r="O1741" t="str">
            <v/>
          </cell>
          <cell r="Q1741">
            <v>254.16</v>
          </cell>
          <cell r="R1741" t="str">
            <v>$/d</v>
          </cell>
          <cell r="S1741" t="str">
            <v>=</v>
          </cell>
          <cell r="T1741">
            <v>0</v>
          </cell>
          <cell r="V1741" t="str">
            <v>$/d</v>
          </cell>
        </row>
        <row r="1742">
          <cell r="G1742">
            <v>9070</v>
          </cell>
          <cell r="H1742" t="str">
            <v>MEDIO OFIC. ELECTROMEC.</v>
          </cell>
          <cell r="O1742" t="str">
            <v/>
          </cell>
          <cell r="Q1742">
            <v>234.48</v>
          </cell>
          <cell r="R1742" t="str">
            <v>$/d</v>
          </cell>
          <cell r="S1742" t="str">
            <v>=</v>
          </cell>
          <cell r="T1742">
            <v>0</v>
          </cell>
          <cell r="V1742" t="str">
            <v>$/d</v>
          </cell>
        </row>
        <row r="1743">
          <cell r="G1743">
            <v>9080</v>
          </cell>
          <cell r="H1743" t="str">
            <v>AYUDANTE ELECTROMEC.</v>
          </cell>
          <cell r="N1743">
            <v>0.9</v>
          </cell>
          <cell r="O1743" t="str">
            <v>x</v>
          </cell>
          <cell r="Q1743">
            <v>216.16</v>
          </cell>
          <cell r="R1743" t="str">
            <v>$/d</v>
          </cell>
          <cell r="S1743" t="str">
            <v>=</v>
          </cell>
          <cell r="T1743">
            <v>194.54</v>
          </cell>
          <cell r="V1743" t="str">
            <v>$/d</v>
          </cell>
        </row>
        <row r="1744">
          <cell r="T1744">
            <v>462.02</v>
          </cell>
          <cell r="V1744" t="str">
            <v>$/d</v>
          </cell>
        </row>
        <row r="1745">
          <cell r="B1745">
            <v>1260</v>
          </cell>
          <cell r="H1745" t="str">
            <v>Vigilancia</v>
          </cell>
          <cell r="N1745">
            <v>0</v>
          </cell>
          <cell r="Q1745">
            <v>0.1</v>
          </cell>
          <cell r="T1745">
            <v>46.201999999999998</v>
          </cell>
          <cell r="V1745" t="str">
            <v>$/d</v>
          </cell>
          <cell r="W1745">
            <v>508.22199999999998</v>
          </cell>
          <cell r="X1745" t="str">
            <v>$/d</v>
          </cell>
          <cell r="AG1745">
            <v>1016.444</v>
          </cell>
        </row>
        <row r="1747">
          <cell r="N1747" t="str">
            <v>Costo Diario</v>
          </cell>
          <cell r="W1747">
            <v>508.22199999999998</v>
          </cell>
          <cell r="X1747" t="str">
            <v>$/d</v>
          </cell>
        </row>
        <row r="1749">
          <cell r="H1749" t="str">
            <v>Rendimiento</v>
          </cell>
          <cell r="N1749">
            <v>1</v>
          </cell>
          <cell r="Q1749" t="str">
            <v>Un</v>
          </cell>
          <cell r="R1749" t="str">
            <v>/ d</v>
          </cell>
        </row>
        <row r="1751">
          <cell r="H1751" t="str">
            <v>Costo por Unid.:</v>
          </cell>
          <cell r="N1751">
            <v>508.22199999999998</v>
          </cell>
          <cell r="P1751" t="str">
            <v>$ / d</v>
          </cell>
          <cell r="V1751" t="str">
            <v>=</v>
          </cell>
          <cell r="AB1751">
            <v>508.22</v>
          </cell>
          <cell r="AC1751" t="str">
            <v>$/</v>
          </cell>
          <cell r="AD1751" t="str">
            <v>Un</v>
          </cell>
        </row>
        <row r="1752">
          <cell r="N1752">
            <v>1</v>
          </cell>
          <cell r="O1752" t="str">
            <v>Un</v>
          </cell>
          <cell r="Q1752" t="str">
            <v>/ d</v>
          </cell>
        </row>
        <row r="1753">
          <cell r="P1753" t="str">
            <v/>
          </cell>
        </row>
        <row r="1754">
          <cell r="H1754" t="str">
            <v>2º - Materiales</v>
          </cell>
        </row>
        <row r="1755">
          <cell r="G1755">
            <v>4024</v>
          </cell>
          <cell r="H1755" t="str">
            <v>Válvulas Mariposas D° 200 mm para desagüe</v>
          </cell>
          <cell r="N1755">
            <v>1</v>
          </cell>
          <cell r="O1755" t="str">
            <v>u</v>
          </cell>
          <cell r="P1755" t="str">
            <v>/</v>
          </cell>
          <cell r="Q1755" t="str">
            <v>Un</v>
          </cell>
          <cell r="R1755" t="str">
            <v>x</v>
          </cell>
          <cell r="S1755">
            <v>1232</v>
          </cell>
          <cell r="V1755" t="str">
            <v>$/</v>
          </cell>
          <cell r="W1755" t="str">
            <v>u</v>
          </cell>
          <cell r="X1755" t="str">
            <v>=</v>
          </cell>
          <cell r="Y1755">
            <v>1232</v>
          </cell>
          <cell r="Z1755" t="str">
            <v>$/</v>
          </cell>
          <cell r="AA1755" t="str">
            <v>Un</v>
          </cell>
        </row>
        <row r="1756">
          <cell r="G1756">
            <v>4025</v>
          </cell>
          <cell r="H1756" t="str">
            <v>Caños y accesorios p/válvula</v>
          </cell>
          <cell r="N1756">
            <v>1</v>
          </cell>
          <cell r="O1756" t="str">
            <v>u</v>
          </cell>
          <cell r="P1756" t="str">
            <v>/</v>
          </cell>
          <cell r="Q1756" t="str">
            <v>Un</v>
          </cell>
          <cell r="R1756" t="str">
            <v>x</v>
          </cell>
          <cell r="S1756">
            <v>2862</v>
          </cell>
          <cell r="V1756" t="str">
            <v>$/</v>
          </cell>
          <cell r="W1756" t="str">
            <v>u</v>
          </cell>
          <cell r="X1756" t="str">
            <v>=</v>
          </cell>
          <cell r="Y1756">
            <v>2862</v>
          </cell>
          <cell r="Z1756" t="str">
            <v>$/</v>
          </cell>
          <cell r="AA1756" t="str">
            <v>Un</v>
          </cell>
        </row>
        <row r="1757">
          <cell r="H1757" t="str">
            <v/>
          </cell>
          <cell r="O1757" t="str">
            <v/>
          </cell>
          <cell r="P1757" t="str">
            <v/>
          </cell>
          <cell r="Q1757" t="str">
            <v/>
          </cell>
          <cell r="R1757" t="str">
            <v/>
          </cell>
          <cell r="S1757">
            <v>0</v>
          </cell>
          <cell r="V1757" t="str">
            <v/>
          </cell>
          <cell r="W1757" t="str">
            <v/>
          </cell>
          <cell r="X1757" t="str">
            <v/>
          </cell>
          <cell r="Y1757">
            <v>0</v>
          </cell>
          <cell r="Z1757" t="str">
            <v/>
          </cell>
          <cell r="AA1757" t="str">
            <v/>
          </cell>
        </row>
        <row r="1758">
          <cell r="H1758" t="str">
            <v/>
          </cell>
          <cell r="O1758" t="str">
            <v/>
          </cell>
          <cell r="P1758" t="str">
            <v/>
          </cell>
          <cell r="Q1758" t="str">
            <v/>
          </cell>
          <cell r="R1758" t="str">
            <v/>
          </cell>
          <cell r="S1758">
            <v>0</v>
          </cell>
          <cell r="V1758" t="str">
            <v/>
          </cell>
          <cell r="W1758" t="str">
            <v/>
          </cell>
          <cell r="X1758" t="str">
            <v/>
          </cell>
          <cell r="Y1758">
            <v>0</v>
          </cell>
          <cell r="Z1758" t="str">
            <v/>
          </cell>
          <cell r="AA1758" t="str">
            <v/>
          </cell>
        </row>
        <row r="1759">
          <cell r="H1759" t="str">
            <v/>
          </cell>
          <cell r="O1759" t="str">
            <v/>
          </cell>
          <cell r="P1759" t="str">
            <v/>
          </cell>
          <cell r="Q1759" t="str">
            <v/>
          </cell>
          <cell r="R1759" t="str">
            <v/>
          </cell>
          <cell r="S1759">
            <v>0</v>
          </cell>
          <cell r="V1759" t="str">
            <v/>
          </cell>
          <cell r="W1759" t="str">
            <v/>
          </cell>
          <cell r="X1759" t="str">
            <v/>
          </cell>
          <cell r="Y1759">
            <v>0</v>
          </cell>
          <cell r="Z1759" t="str">
            <v/>
          </cell>
          <cell r="AA1759" t="str">
            <v/>
          </cell>
        </row>
        <row r="1760">
          <cell r="H1760" t="str">
            <v/>
          </cell>
          <cell r="O1760" t="str">
            <v/>
          </cell>
          <cell r="P1760" t="str">
            <v/>
          </cell>
          <cell r="Q1760" t="str">
            <v/>
          </cell>
          <cell r="R1760" t="str">
            <v/>
          </cell>
          <cell r="S1760">
            <v>0</v>
          </cell>
          <cell r="V1760" t="str">
            <v/>
          </cell>
          <cell r="W1760" t="str">
            <v/>
          </cell>
          <cell r="X1760" t="str">
            <v/>
          </cell>
          <cell r="Y1760">
            <v>0</v>
          </cell>
          <cell r="Z1760" t="str">
            <v/>
          </cell>
          <cell r="AA1760" t="str">
            <v/>
          </cell>
        </row>
        <row r="1761">
          <cell r="H1761" t="str">
            <v/>
          </cell>
          <cell r="O1761" t="str">
            <v/>
          </cell>
          <cell r="P1761" t="str">
            <v/>
          </cell>
          <cell r="Q1761" t="str">
            <v/>
          </cell>
          <cell r="R1761" t="str">
            <v/>
          </cell>
          <cell r="S1761">
            <v>0</v>
          </cell>
          <cell r="V1761" t="str">
            <v/>
          </cell>
          <cell r="W1761" t="str">
            <v/>
          </cell>
          <cell r="X1761" t="str">
            <v/>
          </cell>
          <cell r="Y1761">
            <v>0</v>
          </cell>
          <cell r="Z1761" t="str">
            <v/>
          </cell>
          <cell r="AA1761" t="str">
            <v/>
          </cell>
        </row>
        <row r="1762">
          <cell r="H1762" t="str">
            <v/>
          </cell>
          <cell r="O1762" t="str">
            <v/>
          </cell>
          <cell r="P1762" t="str">
            <v/>
          </cell>
          <cell r="Q1762" t="str">
            <v/>
          </cell>
          <cell r="R1762" t="str">
            <v/>
          </cell>
          <cell r="S1762">
            <v>0</v>
          </cell>
          <cell r="V1762" t="str">
            <v/>
          </cell>
          <cell r="W1762" t="str">
            <v/>
          </cell>
          <cell r="X1762" t="str">
            <v/>
          </cell>
          <cell r="Y1762">
            <v>0</v>
          </cell>
          <cell r="Z1762" t="str">
            <v/>
          </cell>
          <cell r="AA1762" t="str">
            <v/>
          </cell>
        </row>
        <row r="1763">
          <cell r="H1763" t="str">
            <v>Subtotal Materiales</v>
          </cell>
          <cell r="O1763" t="str">
            <v/>
          </cell>
          <cell r="Y1763">
            <v>4094</v>
          </cell>
          <cell r="Z1763" t="str">
            <v>$/</v>
          </cell>
          <cell r="AA1763" t="str">
            <v>Un</v>
          </cell>
          <cell r="AH1763">
            <v>0</v>
          </cell>
        </row>
        <row r="1764">
          <cell r="A1764">
            <v>1260</v>
          </cell>
          <cell r="H1764" t="str">
            <v>Desperdicio</v>
          </cell>
          <cell r="X1764" t="str">
            <v/>
          </cell>
          <cell r="Y1764">
            <v>0</v>
          </cell>
          <cell r="Z1764" t="str">
            <v/>
          </cell>
          <cell r="AA1764" t="str">
            <v/>
          </cell>
          <cell r="AB1764">
            <v>4094</v>
          </cell>
          <cell r="AC1764" t="str">
            <v>$/</v>
          </cell>
          <cell r="AD1764" t="str">
            <v>Un</v>
          </cell>
          <cell r="AH1764">
            <v>8188</v>
          </cell>
        </row>
        <row r="1766">
          <cell r="F1766">
            <v>1260</v>
          </cell>
          <cell r="H1766" t="str">
            <v>COSTO DEL ITEM</v>
          </cell>
          <cell r="AB1766">
            <v>4602.22</v>
          </cell>
          <cell r="AC1766" t="str">
            <v>$/</v>
          </cell>
          <cell r="AD1766" t="str">
            <v>Un</v>
          </cell>
          <cell r="AI1766">
            <v>9204.44</v>
          </cell>
          <cell r="AJ1766">
            <v>9204.4439999999995</v>
          </cell>
        </row>
        <row r="1768">
          <cell r="H1768" t="str">
            <v>Gastos Generales y Otros Gastos</v>
          </cell>
        </row>
        <row r="1769">
          <cell r="H1769" t="str">
            <v>Indirectos</v>
          </cell>
          <cell r="Y1769">
            <v>0.10199999999999999</v>
          </cell>
          <cell r="AB1769">
            <v>469.43</v>
          </cell>
          <cell r="AC1769" t="str">
            <v>$/</v>
          </cell>
          <cell r="AD1769" t="str">
            <v>Un</v>
          </cell>
        </row>
        <row r="1770">
          <cell r="H1770" t="str">
            <v>Beneficios</v>
          </cell>
          <cell r="Y1770">
            <v>0.08</v>
          </cell>
          <cell r="AB1770">
            <v>368.18</v>
          </cell>
          <cell r="AC1770" t="str">
            <v>$/</v>
          </cell>
          <cell r="AD1770" t="str">
            <v>Un</v>
          </cell>
        </row>
        <row r="1771">
          <cell r="AB1771">
            <v>5439.8300000000008</v>
          </cell>
          <cell r="AC1771" t="str">
            <v>$/</v>
          </cell>
          <cell r="AD1771" t="str">
            <v>Un</v>
          </cell>
        </row>
        <row r="1772">
          <cell r="H1772" t="str">
            <v>Gastos Financieros</v>
          </cell>
          <cell r="Y1772">
            <v>0.01</v>
          </cell>
          <cell r="AB1772">
            <v>54.4</v>
          </cell>
          <cell r="AC1772" t="str">
            <v>$/</v>
          </cell>
          <cell r="AD1772" t="str">
            <v>Un</v>
          </cell>
        </row>
        <row r="1773">
          <cell r="AB1773">
            <v>5494.2300000000005</v>
          </cell>
          <cell r="AC1773" t="str">
            <v>$/</v>
          </cell>
          <cell r="AD1773" t="str">
            <v>Un</v>
          </cell>
        </row>
        <row r="1774">
          <cell r="H1774" t="str">
            <v>I.V.A.</v>
          </cell>
          <cell r="Y1774">
            <v>0.21</v>
          </cell>
          <cell r="AB1774">
            <v>1153.79</v>
          </cell>
          <cell r="AC1774" t="str">
            <v>$/</v>
          </cell>
          <cell r="AD1774" t="str">
            <v>Un</v>
          </cell>
        </row>
        <row r="1775">
          <cell r="E1775">
            <v>1260</v>
          </cell>
          <cell r="Y1775" t="str">
            <v>ADOPTADO</v>
          </cell>
          <cell r="AB1775">
            <v>6648.02</v>
          </cell>
          <cell r="AC1775" t="str">
            <v>$/</v>
          </cell>
          <cell r="AD1775" t="str">
            <v>Un</v>
          </cell>
        </row>
        <row r="1776">
          <cell r="G1776">
            <v>1270</v>
          </cell>
          <cell r="H1776" t="str">
            <v>Item:</v>
          </cell>
          <cell r="I1776" t="str">
            <v>3.1.3</v>
          </cell>
          <cell r="U1776" t="str">
            <v>Unidad:</v>
          </cell>
          <cell r="W1776" t="str">
            <v>m</v>
          </cell>
          <cell r="Y1776">
            <v>120</v>
          </cell>
          <cell r="AE1776">
            <v>120</v>
          </cell>
        </row>
        <row r="1777">
          <cell r="H1777" t="str">
            <v>Descripción:</v>
          </cell>
          <cell r="I1777" t="str">
            <v>Barandas metálicas</v>
          </cell>
        </row>
        <row r="1779">
          <cell r="H1779" t="str">
            <v>1º - Equipo</v>
          </cell>
        </row>
        <row r="1780">
          <cell r="H1780" t="str">
            <v/>
          </cell>
          <cell r="W1780" t="str">
            <v/>
          </cell>
          <cell r="X1780" t="str">
            <v/>
          </cell>
          <cell r="Y1780" t="str">
            <v/>
          </cell>
          <cell r="Z1780" t="str">
            <v/>
          </cell>
        </row>
        <row r="1781">
          <cell r="H1781" t="str">
            <v/>
          </cell>
          <cell r="W1781" t="str">
            <v/>
          </cell>
          <cell r="X1781" t="str">
            <v/>
          </cell>
          <cell r="Y1781" t="str">
            <v/>
          </cell>
          <cell r="Z1781" t="str">
            <v/>
          </cell>
        </row>
        <row r="1782">
          <cell r="H1782" t="str">
            <v/>
          </cell>
          <cell r="W1782" t="str">
            <v/>
          </cell>
          <cell r="X1782" t="str">
            <v/>
          </cell>
          <cell r="Y1782" t="str">
            <v/>
          </cell>
          <cell r="Z1782" t="str">
            <v/>
          </cell>
        </row>
        <row r="1783">
          <cell r="H1783" t="str">
            <v/>
          </cell>
          <cell r="W1783" t="str">
            <v/>
          </cell>
          <cell r="X1783" t="str">
            <v/>
          </cell>
          <cell r="Y1783" t="str">
            <v/>
          </cell>
          <cell r="Z1783" t="str">
            <v/>
          </cell>
        </row>
        <row r="1784">
          <cell r="H1784" t="str">
            <v/>
          </cell>
          <cell r="W1784" t="str">
            <v/>
          </cell>
          <cell r="X1784" t="str">
            <v/>
          </cell>
          <cell r="Y1784" t="str">
            <v/>
          </cell>
          <cell r="Z1784" t="str">
            <v/>
          </cell>
        </row>
        <row r="1785">
          <cell r="H1785" t="str">
            <v/>
          </cell>
          <cell r="W1785" t="str">
            <v/>
          </cell>
          <cell r="X1785" t="str">
            <v/>
          </cell>
          <cell r="Y1785" t="str">
            <v/>
          </cell>
          <cell r="Z1785" t="str">
            <v/>
          </cell>
        </row>
        <row r="1786">
          <cell r="H1786" t="str">
            <v/>
          </cell>
          <cell r="W1786" t="str">
            <v/>
          </cell>
          <cell r="X1786" t="str">
            <v/>
          </cell>
          <cell r="Y1786" t="str">
            <v/>
          </cell>
          <cell r="Z1786" t="str">
            <v/>
          </cell>
        </row>
        <row r="1787">
          <cell r="H1787" t="str">
            <v/>
          </cell>
          <cell r="W1787" t="str">
            <v/>
          </cell>
          <cell r="X1787" t="str">
            <v/>
          </cell>
          <cell r="Y1787" t="str">
            <v/>
          </cell>
          <cell r="Z1787" t="str">
            <v/>
          </cell>
        </row>
        <row r="1788">
          <cell r="H1788" t="str">
            <v/>
          </cell>
          <cell r="W1788" t="str">
            <v/>
          </cell>
          <cell r="X1788" t="str">
            <v/>
          </cell>
          <cell r="Y1788" t="str">
            <v/>
          </cell>
          <cell r="Z1788" t="str">
            <v/>
          </cell>
        </row>
        <row r="1789">
          <cell r="W1789">
            <v>0</v>
          </cell>
          <cell r="X1789" t="str">
            <v/>
          </cell>
          <cell r="Y1789">
            <v>0</v>
          </cell>
          <cell r="Z1789" t="str">
            <v/>
          </cell>
        </row>
        <row r="1791">
          <cell r="H1791" t="str">
            <v>Rendimiento:</v>
          </cell>
          <cell r="N1791">
            <v>6.6</v>
          </cell>
          <cell r="Q1791" t="str">
            <v>m</v>
          </cell>
          <cell r="R1791" t="str">
            <v>/ d</v>
          </cell>
        </row>
        <row r="1793">
          <cell r="H1793" t="str">
            <v>Amortización e intereses:</v>
          </cell>
        </row>
        <row r="1794">
          <cell r="H1794">
            <v>0</v>
          </cell>
          <cell r="I1794" t="str">
            <v>$</v>
          </cell>
          <cell r="J1794" t="str">
            <v>x</v>
          </cell>
          <cell r="K1794">
            <v>8</v>
          </cell>
          <cell r="L1794" t="str">
            <v>h/d</v>
          </cell>
          <cell r="M1794" t="str">
            <v>+</v>
          </cell>
          <cell r="N1794">
            <v>0</v>
          </cell>
          <cell r="O1794" t="str">
            <v>$</v>
          </cell>
          <cell r="P1794" t="str">
            <v>x</v>
          </cell>
          <cell r="Q1794">
            <v>0.14000000000000001</v>
          </cell>
          <cell r="R1794" t="str">
            <v>/ a</v>
          </cell>
          <cell r="S1794" t="str">
            <v>x</v>
          </cell>
          <cell r="T1794">
            <v>8</v>
          </cell>
          <cell r="U1794" t="str">
            <v>h/d</v>
          </cell>
          <cell r="V1794" t="str">
            <v>=</v>
          </cell>
          <cell r="W1794">
            <v>0</v>
          </cell>
          <cell r="X1794" t="str">
            <v/>
          </cell>
        </row>
        <row r="1795">
          <cell r="H1795">
            <v>10000</v>
          </cell>
          <cell r="J1795" t="str">
            <v>h</v>
          </cell>
          <cell r="N1795">
            <v>2</v>
          </cell>
          <cell r="P1795" t="str">
            <v>x</v>
          </cell>
          <cell r="Q1795">
            <v>2000</v>
          </cell>
          <cell r="R1795" t="str">
            <v>h / a</v>
          </cell>
        </row>
        <row r="1797">
          <cell r="H1797" t="str">
            <v>Reparaciones y Repuestos:</v>
          </cell>
        </row>
        <row r="1798">
          <cell r="H1798">
            <v>0.75</v>
          </cell>
          <cell r="I1798" t="str">
            <v>de amortización</v>
          </cell>
          <cell r="W1798">
            <v>0</v>
          </cell>
          <cell r="X1798" t="str">
            <v/>
          </cell>
        </row>
        <row r="1800">
          <cell r="H1800" t="str">
            <v>Combustibles:</v>
          </cell>
        </row>
        <row r="1801">
          <cell r="H1801" t="str">
            <v>Gas Oil</v>
          </cell>
        </row>
        <row r="1802">
          <cell r="H1802" t="str">
            <v/>
          </cell>
          <cell r="I1802" t="str">
            <v/>
          </cell>
          <cell r="K1802" t="str">
            <v/>
          </cell>
          <cell r="L1802">
            <v>0</v>
          </cell>
          <cell r="M1802" t="str">
            <v>HP  x  8 h/d   x</v>
          </cell>
          <cell r="Q1802" t="str">
            <v/>
          </cell>
          <cell r="R1802" t="str">
            <v/>
          </cell>
          <cell r="V1802" t="str">
            <v/>
          </cell>
          <cell r="W1802">
            <v>0</v>
          </cell>
          <cell r="X1802" t="str">
            <v/>
          </cell>
        </row>
        <row r="1804">
          <cell r="H1804" t="str">
            <v>Lubricantes</v>
          </cell>
        </row>
        <row r="1805">
          <cell r="C1805">
            <v>1270</v>
          </cell>
          <cell r="H1805">
            <v>0.3</v>
          </cell>
          <cell r="I1805" t="str">
            <v>de combustibles</v>
          </cell>
          <cell r="W1805">
            <v>0</v>
          </cell>
          <cell r="X1805" t="str">
            <v/>
          </cell>
          <cell r="AF1805">
            <v>0</v>
          </cell>
        </row>
        <row r="1807">
          <cell r="H1807" t="str">
            <v>Mano de Obra</v>
          </cell>
        </row>
        <row r="1808">
          <cell r="G1808">
            <v>9050</v>
          </cell>
          <cell r="H1808" t="str">
            <v>OFIC. ESPEC. ELECTROMEC.</v>
          </cell>
          <cell r="O1808" t="str">
            <v/>
          </cell>
          <cell r="Q1808">
            <v>297.2</v>
          </cell>
          <cell r="R1808" t="str">
            <v>$/d</v>
          </cell>
          <cell r="S1808" t="str">
            <v>=</v>
          </cell>
          <cell r="T1808">
            <v>0</v>
          </cell>
          <cell r="V1808" t="str">
            <v>$/d</v>
          </cell>
        </row>
        <row r="1809">
          <cell r="G1809">
            <v>9060</v>
          </cell>
          <cell r="H1809" t="str">
            <v>OFIC. ELECTROMEC.</v>
          </cell>
          <cell r="N1809">
            <v>1</v>
          </cell>
          <cell r="O1809" t="str">
            <v>x</v>
          </cell>
          <cell r="Q1809">
            <v>254.16</v>
          </cell>
          <cell r="R1809" t="str">
            <v>$/d</v>
          </cell>
          <cell r="S1809" t="str">
            <v>=</v>
          </cell>
          <cell r="T1809">
            <v>254.16</v>
          </cell>
          <cell r="V1809" t="str">
            <v>$/d</v>
          </cell>
        </row>
        <row r="1810">
          <cell r="G1810">
            <v>9070</v>
          </cell>
          <cell r="H1810" t="str">
            <v>MEDIO OFIC. ELECTROMEC.</v>
          </cell>
          <cell r="O1810" t="str">
            <v/>
          </cell>
          <cell r="Q1810">
            <v>234.48</v>
          </cell>
          <cell r="R1810" t="str">
            <v>$/d</v>
          </cell>
          <cell r="S1810" t="str">
            <v>=</v>
          </cell>
          <cell r="T1810">
            <v>0</v>
          </cell>
          <cell r="V1810" t="str">
            <v>$/d</v>
          </cell>
        </row>
        <row r="1811">
          <cell r="G1811">
            <v>9080</v>
          </cell>
          <cell r="H1811" t="str">
            <v>AYUDANTE ELECTROMEC.</v>
          </cell>
          <cell r="N1811">
            <v>1</v>
          </cell>
          <cell r="O1811" t="str">
            <v>x</v>
          </cell>
          <cell r="Q1811">
            <v>216.16</v>
          </cell>
          <cell r="R1811" t="str">
            <v>$/d</v>
          </cell>
          <cell r="S1811" t="str">
            <v>=</v>
          </cell>
          <cell r="T1811">
            <v>216.16</v>
          </cell>
          <cell r="V1811" t="str">
            <v>$/d</v>
          </cell>
        </row>
        <row r="1812">
          <cell r="T1812">
            <v>470.32</v>
          </cell>
          <cell r="V1812" t="str">
            <v>$/d</v>
          </cell>
        </row>
        <row r="1813">
          <cell r="B1813">
            <v>1270</v>
          </cell>
          <cell r="H1813" t="str">
            <v>Vigilancia</v>
          </cell>
          <cell r="N1813">
            <v>0</v>
          </cell>
          <cell r="Q1813">
            <v>0.1</v>
          </cell>
          <cell r="T1813">
            <v>47.032000000000004</v>
          </cell>
          <cell r="V1813" t="str">
            <v>$/d</v>
          </cell>
          <cell r="W1813">
            <v>517.35199999999998</v>
          </cell>
          <cell r="X1813" t="str">
            <v>$/d</v>
          </cell>
          <cell r="AG1813">
            <v>9406.4</v>
          </cell>
        </row>
        <row r="1815">
          <cell r="N1815" t="str">
            <v>Costo Diario</v>
          </cell>
          <cell r="W1815">
            <v>517.35199999999998</v>
          </cell>
          <cell r="X1815" t="str">
            <v>$/d</v>
          </cell>
        </row>
        <row r="1817">
          <cell r="H1817" t="str">
            <v>Rendimiento</v>
          </cell>
          <cell r="N1817">
            <v>6.6</v>
          </cell>
          <cell r="Q1817" t="str">
            <v>m</v>
          </cell>
          <cell r="R1817" t="str">
            <v>/ d</v>
          </cell>
        </row>
        <row r="1819">
          <cell r="H1819" t="str">
            <v>Costo por Unid.:</v>
          </cell>
          <cell r="N1819">
            <v>517.35199999999998</v>
          </cell>
          <cell r="P1819" t="str">
            <v>$ / d</v>
          </cell>
          <cell r="V1819" t="str">
            <v>=</v>
          </cell>
          <cell r="AB1819">
            <v>78.39</v>
          </cell>
          <cell r="AC1819" t="str">
            <v>$/</v>
          </cell>
          <cell r="AD1819" t="str">
            <v>m</v>
          </cell>
        </row>
        <row r="1820">
          <cell r="N1820">
            <v>6.6</v>
          </cell>
          <cell r="O1820" t="str">
            <v>m</v>
          </cell>
          <cell r="Q1820" t="str">
            <v>/ d</v>
          </cell>
        </row>
        <row r="1821">
          <cell r="P1821" t="str">
            <v/>
          </cell>
        </row>
        <row r="1822">
          <cell r="H1822" t="str">
            <v>2º - Materiales</v>
          </cell>
        </row>
        <row r="1823">
          <cell r="G1823">
            <v>1535</v>
          </cell>
          <cell r="H1823" t="str">
            <v xml:space="preserve">Barandas de caño </v>
          </cell>
          <cell r="N1823">
            <v>1</v>
          </cell>
          <cell r="O1823" t="str">
            <v>m</v>
          </cell>
          <cell r="P1823" t="str">
            <v>/</v>
          </cell>
          <cell r="Q1823" t="str">
            <v>m</v>
          </cell>
          <cell r="R1823" t="str">
            <v>x</v>
          </cell>
          <cell r="S1823">
            <v>108.768</v>
          </cell>
          <cell r="V1823" t="str">
            <v>$/</v>
          </cell>
          <cell r="W1823" t="str">
            <v>m</v>
          </cell>
          <cell r="X1823" t="str">
            <v>=</v>
          </cell>
          <cell r="Y1823">
            <v>108.77</v>
          </cell>
          <cell r="Z1823" t="str">
            <v>$/</v>
          </cell>
          <cell r="AA1823" t="str">
            <v>m</v>
          </cell>
        </row>
        <row r="1824">
          <cell r="G1824">
            <v>1050</v>
          </cell>
          <cell r="H1824" t="str">
            <v>Cemento común en bolsas</v>
          </cell>
          <cell r="N1824">
            <v>3.0000000000000001E-3</v>
          </cell>
          <cell r="O1824" t="str">
            <v>tn</v>
          </cell>
          <cell r="P1824" t="str">
            <v>/</v>
          </cell>
          <cell r="Q1824" t="str">
            <v>m</v>
          </cell>
          <cell r="R1824" t="str">
            <v>x</v>
          </cell>
          <cell r="S1824">
            <v>428.64480000000003</v>
          </cell>
          <cell r="V1824" t="str">
            <v>$/</v>
          </cell>
          <cell r="W1824" t="str">
            <v>tn</v>
          </cell>
          <cell r="X1824" t="str">
            <v>=</v>
          </cell>
          <cell r="Y1824">
            <v>1.29</v>
          </cell>
          <cell r="Z1824" t="str">
            <v>$/</v>
          </cell>
          <cell r="AA1824" t="str">
            <v>m</v>
          </cell>
        </row>
        <row r="1825">
          <cell r="G1825">
            <v>1005</v>
          </cell>
          <cell r="H1825" t="str">
            <v xml:space="preserve">Arena  </v>
          </cell>
          <cell r="N1825">
            <v>1E-3</v>
          </cell>
          <cell r="O1825" t="str">
            <v>m3</v>
          </cell>
          <cell r="P1825" t="str">
            <v>/</v>
          </cell>
          <cell r="Q1825" t="str">
            <v>m</v>
          </cell>
          <cell r="R1825" t="str">
            <v>x</v>
          </cell>
          <cell r="S1825">
            <v>56.762999999999998</v>
          </cell>
          <cell r="V1825" t="str">
            <v>$/</v>
          </cell>
          <cell r="W1825" t="str">
            <v>m3</v>
          </cell>
          <cell r="X1825" t="str">
            <v>=</v>
          </cell>
          <cell r="Y1825">
            <v>0.06</v>
          </cell>
          <cell r="Z1825" t="str">
            <v>$/</v>
          </cell>
          <cell r="AA1825" t="str">
            <v>m</v>
          </cell>
        </row>
        <row r="1826">
          <cell r="G1826">
            <v>1202</v>
          </cell>
          <cell r="H1826" t="str">
            <v>Herramientas menores</v>
          </cell>
          <cell r="N1826">
            <v>1</v>
          </cell>
          <cell r="O1826" t="str">
            <v>u</v>
          </cell>
          <cell r="P1826" t="str">
            <v>/</v>
          </cell>
          <cell r="Q1826" t="str">
            <v>m</v>
          </cell>
          <cell r="R1826" t="str">
            <v>x</v>
          </cell>
          <cell r="S1826">
            <v>3</v>
          </cell>
          <cell r="V1826" t="str">
            <v>$/</v>
          </cell>
          <cell r="W1826" t="str">
            <v>u</v>
          </cell>
          <cell r="X1826" t="str">
            <v>=</v>
          </cell>
          <cell r="Y1826">
            <v>3</v>
          </cell>
          <cell r="Z1826" t="str">
            <v>$/</v>
          </cell>
          <cell r="AA1826" t="str">
            <v>m</v>
          </cell>
        </row>
        <row r="1827">
          <cell r="H1827" t="str">
            <v/>
          </cell>
          <cell r="O1827" t="str">
            <v/>
          </cell>
          <cell r="P1827" t="str">
            <v/>
          </cell>
          <cell r="Q1827" t="str">
            <v/>
          </cell>
          <cell r="R1827" t="str">
            <v/>
          </cell>
          <cell r="S1827">
            <v>0</v>
          </cell>
          <cell r="V1827" t="str">
            <v/>
          </cell>
          <cell r="W1827" t="str">
            <v/>
          </cell>
          <cell r="X1827" t="str">
            <v/>
          </cell>
          <cell r="Y1827">
            <v>0</v>
          </cell>
          <cell r="Z1827" t="str">
            <v/>
          </cell>
          <cell r="AA1827" t="str">
            <v/>
          </cell>
        </row>
        <row r="1828">
          <cell r="H1828" t="str">
            <v/>
          </cell>
          <cell r="O1828" t="str">
            <v/>
          </cell>
          <cell r="P1828" t="str">
            <v/>
          </cell>
          <cell r="Q1828" t="str">
            <v/>
          </cell>
          <cell r="R1828" t="str">
            <v/>
          </cell>
          <cell r="S1828">
            <v>0</v>
          </cell>
          <cell r="V1828" t="str">
            <v/>
          </cell>
          <cell r="W1828" t="str">
            <v/>
          </cell>
          <cell r="X1828" t="str">
            <v/>
          </cell>
          <cell r="Y1828">
            <v>0</v>
          </cell>
          <cell r="Z1828" t="str">
            <v/>
          </cell>
          <cell r="AA1828" t="str">
            <v/>
          </cell>
        </row>
        <row r="1829">
          <cell r="H1829" t="str">
            <v/>
          </cell>
          <cell r="O1829" t="str">
            <v/>
          </cell>
          <cell r="P1829" t="str">
            <v/>
          </cell>
          <cell r="Q1829" t="str">
            <v/>
          </cell>
          <cell r="R1829" t="str">
            <v/>
          </cell>
          <cell r="S1829">
            <v>0</v>
          </cell>
          <cell r="V1829" t="str">
            <v/>
          </cell>
          <cell r="W1829" t="str">
            <v/>
          </cell>
          <cell r="X1829" t="str">
            <v/>
          </cell>
          <cell r="Y1829">
            <v>0</v>
          </cell>
          <cell r="Z1829" t="str">
            <v/>
          </cell>
          <cell r="AA1829" t="str">
            <v/>
          </cell>
        </row>
        <row r="1830">
          <cell r="H1830" t="str">
            <v/>
          </cell>
          <cell r="O1830" t="str">
            <v/>
          </cell>
          <cell r="P1830" t="str">
            <v/>
          </cell>
          <cell r="Q1830" t="str">
            <v/>
          </cell>
          <cell r="R1830" t="str">
            <v/>
          </cell>
          <cell r="S1830">
            <v>0</v>
          </cell>
          <cell r="V1830" t="str">
            <v/>
          </cell>
          <cell r="W1830" t="str">
            <v/>
          </cell>
          <cell r="X1830" t="str">
            <v/>
          </cell>
          <cell r="Y1830">
            <v>0</v>
          </cell>
          <cell r="Z1830" t="str">
            <v/>
          </cell>
          <cell r="AA1830" t="str">
            <v/>
          </cell>
        </row>
        <row r="1831">
          <cell r="H1831" t="str">
            <v>Subtotal Materiales</v>
          </cell>
          <cell r="O1831" t="str">
            <v/>
          </cell>
          <cell r="Y1831">
            <v>113.12</v>
          </cell>
          <cell r="Z1831" t="str">
            <v>$/</v>
          </cell>
          <cell r="AA1831" t="str">
            <v>m</v>
          </cell>
          <cell r="AH1831">
            <v>0</v>
          </cell>
        </row>
        <row r="1832">
          <cell r="A1832">
            <v>1270</v>
          </cell>
          <cell r="H1832" t="str">
            <v>Desperdicio</v>
          </cell>
          <cell r="W1832">
            <v>0.02</v>
          </cell>
          <cell r="X1832" t="str">
            <v>=</v>
          </cell>
          <cell r="Y1832">
            <v>2.2599999999999998</v>
          </cell>
          <cell r="Z1832" t="str">
            <v>$/</v>
          </cell>
          <cell r="AA1832" t="str">
            <v>m</v>
          </cell>
          <cell r="AB1832">
            <v>115.38000000000001</v>
          </cell>
          <cell r="AC1832" t="str">
            <v>$/</v>
          </cell>
          <cell r="AD1832" t="str">
            <v>m</v>
          </cell>
          <cell r="AH1832">
            <v>13845.6</v>
          </cell>
        </row>
        <row r="1834">
          <cell r="F1834">
            <v>1270</v>
          </cell>
          <cell r="H1834" t="str">
            <v>COSTO DEL ITEM</v>
          </cell>
          <cell r="AB1834">
            <v>193.77</v>
          </cell>
          <cell r="AC1834" t="str">
            <v>$/</v>
          </cell>
          <cell r="AD1834" t="str">
            <v>m</v>
          </cell>
          <cell r="AI1834">
            <v>23252.400000000001</v>
          </cell>
          <cell r="AJ1834">
            <v>23252</v>
          </cell>
        </row>
        <row r="1836">
          <cell r="H1836" t="str">
            <v>Gastos Generales y Otros Gastos</v>
          </cell>
        </row>
        <row r="1837">
          <cell r="H1837" t="str">
            <v>Indirectos</v>
          </cell>
          <cell r="Y1837">
            <v>0.10199999999999999</v>
          </cell>
          <cell r="AB1837">
            <v>19.760000000000002</v>
          </cell>
          <cell r="AC1837" t="str">
            <v>$/</v>
          </cell>
          <cell r="AD1837" t="str">
            <v>m</v>
          </cell>
        </row>
        <row r="1838">
          <cell r="H1838" t="str">
            <v>Beneficios</v>
          </cell>
          <cell r="Y1838">
            <v>0.08</v>
          </cell>
          <cell r="AB1838">
            <v>15.5</v>
          </cell>
          <cell r="AC1838" t="str">
            <v>$/</v>
          </cell>
          <cell r="AD1838" t="str">
            <v>m</v>
          </cell>
        </row>
        <row r="1839">
          <cell r="AB1839">
            <v>229.03</v>
          </cell>
          <cell r="AC1839" t="str">
            <v>$/</v>
          </cell>
          <cell r="AD1839" t="str">
            <v>m</v>
          </cell>
        </row>
        <row r="1840">
          <cell r="H1840" t="str">
            <v>Gastos Financieros</v>
          </cell>
          <cell r="Y1840">
            <v>0.01</v>
          </cell>
          <cell r="AB1840">
            <v>2.29</v>
          </cell>
          <cell r="AC1840" t="str">
            <v>$/</v>
          </cell>
          <cell r="AD1840" t="str">
            <v>m</v>
          </cell>
        </row>
        <row r="1841">
          <cell r="AB1841">
            <v>231.32</v>
          </cell>
          <cell r="AC1841" t="str">
            <v>$/</v>
          </cell>
          <cell r="AD1841" t="str">
            <v>m</v>
          </cell>
        </row>
        <row r="1842">
          <cell r="H1842" t="str">
            <v>I.V.A.</v>
          </cell>
          <cell r="Y1842">
            <v>0.21</v>
          </cell>
          <cell r="AB1842">
            <v>48.58</v>
          </cell>
          <cell r="AC1842" t="str">
            <v>$/</v>
          </cell>
          <cell r="AD1842" t="str">
            <v>m</v>
          </cell>
        </row>
        <row r="1843">
          <cell r="E1843">
            <v>1270</v>
          </cell>
          <cell r="Y1843" t="str">
            <v>ADOPTADO</v>
          </cell>
          <cell r="AB1843">
            <v>279.89999999999998</v>
          </cell>
          <cell r="AC1843" t="str">
            <v>$/</v>
          </cell>
          <cell r="AD1843" t="str">
            <v>m</v>
          </cell>
        </row>
        <row r="1844">
          <cell r="G1844">
            <v>1280</v>
          </cell>
          <cell r="H1844" t="str">
            <v>Item:</v>
          </cell>
          <cell r="I1844" t="str">
            <v>3.1.4</v>
          </cell>
          <cell r="U1844" t="str">
            <v>Unidad:</v>
          </cell>
          <cell r="W1844" t="str">
            <v>m2</v>
          </cell>
          <cell r="Y1844">
            <v>9</v>
          </cell>
          <cell r="AE1844">
            <v>9</v>
          </cell>
        </row>
        <row r="1845">
          <cell r="H1845" t="str">
            <v>Descripción:</v>
          </cell>
          <cell r="I1845" t="str">
            <v>Entramado metálico</v>
          </cell>
        </row>
        <row r="1847">
          <cell r="H1847" t="str">
            <v>1º - Equipo</v>
          </cell>
        </row>
        <row r="1848">
          <cell r="G1848">
            <v>5012</v>
          </cell>
          <cell r="H1848" t="str">
            <v xml:space="preserve">Camión </v>
          </cell>
          <cell r="T1848">
            <v>0.25</v>
          </cell>
          <cell r="W1848">
            <v>140</v>
          </cell>
          <cell r="X1848" t="str">
            <v>HP</v>
          </cell>
          <cell r="Y1848">
            <v>162120</v>
          </cell>
          <cell r="Z1848" t="str">
            <v>$</v>
          </cell>
        </row>
        <row r="1849">
          <cell r="H1849" t="str">
            <v/>
          </cell>
          <cell r="W1849" t="str">
            <v/>
          </cell>
          <cell r="X1849" t="str">
            <v/>
          </cell>
          <cell r="Y1849" t="str">
            <v/>
          </cell>
          <cell r="Z1849" t="str">
            <v/>
          </cell>
        </row>
        <row r="1850">
          <cell r="H1850" t="str">
            <v/>
          </cell>
          <cell r="W1850" t="str">
            <v/>
          </cell>
          <cell r="X1850" t="str">
            <v/>
          </cell>
          <cell r="Y1850" t="str">
            <v/>
          </cell>
          <cell r="Z1850" t="str">
            <v/>
          </cell>
        </row>
        <row r="1851">
          <cell r="H1851" t="str">
            <v/>
          </cell>
          <cell r="W1851" t="str">
            <v/>
          </cell>
          <cell r="X1851" t="str">
            <v/>
          </cell>
          <cell r="Y1851" t="str">
            <v/>
          </cell>
          <cell r="Z1851" t="str">
            <v/>
          </cell>
        </row>
        <row r="1852">
          <cell r="H1852" t="str">
            <v/>
          </cell>
          <cell r="W1852" t="str">
            <v/>
          </cell>
          <cell r="X1852" t="str">
            <v/>
          </cell>
          <cell r="Y1852" t="str">
            <v/>
          </cell>
          <cell r="Z1852" t="str">
            <v/>
          </cell>
        </row>
        <row r="1853">
          <cell r="H1853" t="str">
            <v/>
          </cell>
          <cell r="W1853" t="str">
            <v/>
          </cell>
          <cell r="X1853" t="str">
            <v/>
          </cell>
          <cell r="Y1853" t="str">
            <v/>
          </cell>
          <cell r="Z1853" t="str">
            <v/>
          </cell>
        </row>
        <row r="1854">
          <cell r="H1854" t="str">
            <v/>
          </cell>
          <cell r="W1854" t="str">
            <v/>
          </cell>
          <cell r="X1854" t="str">
            <v/>
          </cell>
          <cell r="Y1854" t="str">
            <v/>
          </cell>
          <cell r="Z1854" t="str">
            <v/>
          </cell>
        </row>
        <row r="1855">
          <cell r="H1855" t="str">
            <v/>
          </cell>
          <cell r="W1855" t="str">
            <v/>
          </cell>
          <cell r="X1855" t="str">
            <v/>
          </cell>
          <cell r="Y1855" t="str">
            <v/>
          </cell>
          <cell r="Z1855" t="str">
            <v/>
          </cell>
        </row>
        <row r="1856">
          <cell r="H1856" t="str">
            <v/>
          </cell>
          <cell r="W1856" t="str">
            <v/>
          </cell>
          <cell r="X1856" t="str">
            <v/>
          </cell>
          <cell r="Y1856" t="str">
            <v/>
          </cell>
          <cell r="Z1856" t="str">
            <v/>
          </cell>
        </row>
        <row r="1857">
          <cell r="W1857">
            <v>35</v>
          </cell>
          <cell r="X1857" t="str">
            <v>HP</v>
          </cell>
          <cell r="Y1857">
            <v>40530</v>
          </cell>
          <cell r="Z1857" t="str">
            <v>$</v>
          </cell>
        </row>
        <row r="1859">
          <cell r="H1859" t="str">
            <v>Rendimiento:</v>
          </cell>
          <cell r="N1859">
            <v>9</v>
          </cell>
          <cell r="Q1859" t="str">
            <v>m2</v>
          </cell>
          <cell r="R1859" t="str">
            <v>/ d</v>
          </cell>
        </row>
        <row r="1861">
          <cell r="H1861" t="str">
            <v>Amortización e intereses:</v>
          </cell>
        </row>
        <row r="1862">
          <cell r="H1862">
            <v>40530</v>
          </cell>
          <cell r="I1862" t="str">
            <v>$</v>
          </cell>
          <cell r="J1862" t="str">
            <v>x</v>
          </cell>
          <cell r="K1862">
            <v>8</v>
          </cell>
          <cell r="L1862" t="str">
            <v>h/d</v>
          </cell>
          <cell r="M1862" t="str">
            <v>+</v>
          </cell>
          <cell r="N1862">
            <v>40530</v>
          </cell>
          <cell r="O1862" t="str">
            <v>$</v>
          </cell>
          <cell r="P1862" t="str">
            <v>x</v>
          </cell>
          <cell r="Q1862">
            <v>0.14000000000000001</v>
          </cell>
          <cell r="R1862" t="str">
            <v>/ a</v>
          </cell>
          <cell r="S1862" t="str">
            <v>x</v>
          </cell>
          <cell r="T1862">
            <v>8</v>
          </cell>
          <cell r="U1862" t="str">
            <v>h/d</v>
          </cell>
          <cell r="V1862" t="str">
            <v>=</v>
          </cell>
          <cell r="W1862">
            <v>43.77</v>
          </cell>
          <cell r="X1862" t="str">
            <v>$/d</v>
          </cell>
        </row>
        <row r="1863">
          <cell r="H1863">
            <v>10000</v>
          </cell>
          <cell r="J1863" t="str">
            <v>h</v>
          </cell>
          <cell r="N1863">
            <v>2</v>
          </cell>
          <cell r="P1863" t="str">
            <v>x</v>
          </cell>
          <cell r="Q1863">
            <v>2000</v>
          </cell>
          <cell r="R1863" t="str">
            <v>h / a</v>
          </cell>
        </row>
        <row r="1865">
          <cell r="H1865" t="str">
            <v>Reparaciones y Repuestos:</v>
          </cell>
        </row>
        <row r="1866">
          <cell r="H1866">
            <v>0.75</v>
          </cell>
          <cell r="I1866" t="str">
            <v>de amortización</v>
          </cell>
          <cell r="W1866">
            <v>24.32</v>
          </cell>
          <cell r="X1866" t="str">
            <v>$/d</v>
          </cell>
        </row>
        <row r="1868">
          <cell r="H1868" t="str">
            <v>Combustibles:</v>
          </cell>
        </row>
        <row r="1869">
          <cell r="H1869" t="str">
            <v>Gas Oil</v>
          </cell>
        </row>
        <row r="1870">
          <cell r="H1870">
            <v>0.14499999999999999</v>
          </cell>
          <cell r="I1870" t="str">
            <v>l/HP</v>
          </cell>
          <cell r="K1870" t="str">
            <v>x</v>
          </cell>
          <cell r="L1870">
            <v>35</v>
          </cell>
          <cell r="M1870" t="str">
            <v>HP  x  8 h/d   x</v>
          </cell>
          <cell r="Q1870">
            <v>2.7</v>
          </cell>
          <cell r="R1870" t="str">
            <v>$ / l</v>
          </cell>
          <cell r="V1870" t="str">
            <v>=</v>
          </cell>
          <cell r="W1870">
            <v>109.62</v>
          </cell>
          <cell r="X1870" t="str">
            <v>$/d</v>
          </cell>
        </row>
        <row r="1872">
          <cell r="H1872" t="str">
            <v>Lubricantes</v>
          </cell>
        </row>
        <row r="1873">
          <cell r="C1873">
            <v>1280</v>
          </cell>
          <cell r="H1873">
            <v>0.3</v>
          </cell>
          <cell r="I1873" t="str">
            <v>de combustibles</v>
          </cell>
          <cell r="W1873">
            <v>32.89</v>
          </cell>
          <cell r="X1873" t="str">
            <v>$/d</v>
          </cell>
          <cell r="AF1873">
            <v>210.60000000000002</v>
          </cell>
        </row>
        <row r="1875">
          <cell r="H1875" t="str">
            <v>Mano de Obra</v>
          </cell>
        </row>
        <row r="1876">
          <cell r="G1876">
            <v>9050</v>
          </cell>
          <cell r="H1876" t="str">
            <v>OFIC. ESPEC. ELECTROMEC.</v>
          </cell>
          <cell r="N1876">
            <v>1</v>
          </cell>
          <cell r="O1876" t="str">
            <v>x</v>
          </cell>
          <cell r="Q1876">
            <v>297.2</v>
          </cell>
          <cell r="R1876" t="str">
            <v>$/d</v>
          </cell>
          <cell r="S1876" t="str">
            <v>=</v>
          </cell>
          <cell r="T1876">
            <v>297.2</v>
          </cell>
          <cell r="V1876" t="str">
            <v>$/d</v>
          </cell>
        </row>
        <row r="1877">
          <cell r="G1877">
            <v>9060</v>
          </cell>
          <cell r="H1877" t="str">
            <v>OFIC. ELECTROMEC.</v>
          </cell>
          <cell r="N1877">
            <v>1</v>
          </cell>
          <cell r="O1877" t="str">
            <v>x</v>
          </cell>
          <cell r="Q1877">
            <v>254.16</v>
          </cell>
          <cell r="R1877" t="str">
            <v>$/d</v>
          </cell>
          <cell r="S1877" t="str">
            <v>=</v>
          </cell>
          <cell r="T1877">
            <v>254.16</v>
          </cell>
          <cell r="V1877" t="str">
            <v>$/d</v>
          </cell>
        </row>
        <row r="1878">
          <cell r="G1878">
            <v>9070</v>
          </cell>
          <cell r="H1878" t="str">
            <v>MEDIO OFIC. ELECTROMEC.</v>
          </cell>
          <cell r="N1878">
            <v>2</v>
          </cell>
          <cell r="O1878" t="str">
            <v>x</v>
          </cell>
          <cell r="Q1878">
            <v>234.48</v>
          </cell>
          <cell r="R1878" t="str">
            <v>$/d</v>
          </cell>
          <cell r="S1878" t="str">
            <v>=</v>
          </cell>
          <cell r="T1878">
            <v>468.96</v>
          </cell>
          <cell r="V1878" t="str">
            <v>$/d</v>
          </cell>
        </row>
        <row r="1879">
          <cell r="G1879">
            <v>9080</v>
          </cell>
          <cell r="H1879" t="str">
            <v>AYUDANTE ELECTROMEC.</v>
          </cell>
          <cell r="N1879">
            <v>2</v>
          </cell>
          <cell r="O1879" t="str">
            <v>x</v>
          </cell>
          <cell r="Q1879">
            <v>216.16</v>
          </cell>
          <cell r="R1879" t="str">
            <v>$/d</v>
          </cell>
          <cell r="S1879" t="str">
            <v>=</v>
          </cell>
          <cell r="T1879">
            <v>432.32</v>
          </cell>
          <cell r="V1879" t="str">
            <v>$/d</v>
          </cell>
        </row>
        <row r="1880">
          <cell r="T1880">
            <v>1452.6399999999999</v>
          </cell>
          <cell r="V1880" t="str">
            <v>$/d</v>
          </cell>
        </row>
        <row r="1881">
          <cell r="B1881">
            <v>1280</v>
          </cell>
          <cell r="H1881" t="str">
            <v>Vigilancia</v>
          </cell>
          <cell r="N1881">
            <v>0</v>
          </cell>
          <cell r="Q1881">
            <v>0.1</v>
          </cell>
          <cell r="T1881">
            <v>145.26399999999998</v>
          </cell>
          <cell r="V1881" t="str">
            <v>$/d</v>
          </cell>
          <cell r="W1881">
            <v>1597.9039999999998</v>
          </cell>
          <cell r="X1881" t="str">
            <v>$/d</v>
          </cell>
          <cell r="AG1881">
            <v>1597.9039999999998</v>
          </cell>
        </row>
        <row r="1883">
          <cell r="N1883" t="str">
            <v>Costo Diario</v>
          </cell>
          <cell r="W1883">
            <v>1808.5039999999999</v>
          </cell>
          <cell r="X1883" t="str">
            <v>$/d</v>
          </cell>
        </row>
        <row r="1885">
          <cell r="H1885" t="str">
            <v>Rendimiento</v>
          </cell>
          <cell r="N1885">
            <v>9</v>
          </cell>
          <cell r="Q1885" t="str">
            <v>m2</v>
          </cell>
          <cell r="R1885" t="str">
            <v>/ d</v>
          </cell>
        </row>
        <row r="1887">
          <cell r="H1887" t="str">
            <v>Costo por Unid.:</v>
          </cell>
          <cell r="N1887">
            <v>1808.5039999999999</v>
          </cell>
          <cell r="P1887" t="str">
            <v>$ / d</v>
          </cell>
          <cell r="V1887" t="str">
            <v>=</v>
          </cell>
          <cell r="AB1887">
            <v>200.94</v>
          </cell>
          <cell r="AC1887" t="str">
            <v>$/</v>
          </cell>
          <cell r="AD1887" t="str">
            <v>m2</v>
          </cell>
        </row>
        <row r="1888">
          <cell r="N1888">
            <v>9</v>
          </cell>
          <cell r="O1888" t="str">
            <v>m2</v>
          </cell>
          <cell r="Q1888" t="str">
            <v>/ d</v>
          </cell>
        </row>
        <row r="1889">
          <cell r="P1889" t="str">
            <v/>
          </cell>
        </row>
        <row r="1890">
          <cell r="H1890" t="str">
            <v>2º - Materiales</v>
          </cell>
        </row>
        <row r="1891">
          <cell r="G1891">
            <v>1540</v>
          </cell>
          <cell r="H1891" t="str">
            <v>Entramado metálico - 6Ud de 1,15m x 1,25m x 3/16"</v>
          </cell>
          <cell r="N1891">
            <v>1</v>
          </cell>
          <cell r="O1891" t="str">
            <v>m2</v>
          </cell>
          <cell r="P1891" t="str">
            <v>/</v>
          </cell>
          <cell r="Q1891" t="str">
            <v>m2</v>
          </cell>
          <cell r="R1891" t="str">
            <v>x</v>
          </cell>
          <cell r="S1891">
            <v>180.70320000000001</v>
          </cell>
          <cell r="V1891" t="str">
            <v>$/</v>
          </cell>
          <cell r="W1891" t="str">
            <v>m2</v>
          </cell>
          <cell r="X1891" t="str">
            <v>=</v>
          </cell>
          <cell r="Y1891">
            <v>180.7</v>
          </cell>
          <cell r="Z1891" t="str">
            <v>$/</v>
          </cell>
          <cell r="AA1891" t="str">
            <v>m2</v>
          </cell>
        </row>
        <row r="1892">
          <cell r="G1892">
            <v>1541</v>
          </cell>
          <cell r="H1892" t="str">
            <v>Marco de Reja de Perfil L de 2" X 1/4"</v>
          </cell>
          <cell r="N1892">
            <v>16.222222222222221</v>
          </cell>
          <cell r="O1892" t="str">
            <v>kg</v>
          </cell>
          <cell r="P1892" t="str">
            <v>/</v>
          </cell>
          <cell r="Q1892" t="str">
            <v>m2</v>
          </cell>
          <cell r="R1892" t="str">
            <v>x</v>
          </cell>
          <cell r="S1892">
            <v>10.711999999999998</v>
          </cell>
          <cell r="V1892" t="str">
            <v>$/</v>
          </cell>
          <cell r="W1892" t="str">
            <v>kg</v>
          </cell>
          <cell r="X1892" t="str">
            <v>=</v>
          </cell>
          <cell r="Y1892">
            <v>173.77</v>
          </cell>
          <cell r="Z1892" t="str">
            <v>$/</v>
          </cell>
          <cell r="AA1892" t="str">
            <v>m2</v>
          </cell>
        </row>
        <row r="1893">
          <cell r="G1893">
            <v>1542</v>
          </cell>
          <cell r="H1893" t="str">
            <v>Marco de Perfil L de 2" X 1/4" sobre muro</v>
          </cell>
          <cell r="N1893">
            <v>10</v>
          </cell>
          <cell r="O1893" t="str">
            <v>kg</v>
          </cell>
          <cell r="P1893" t="str">
            <v>/</v>
          </cell>
          <cell r="Q1893" t="str">
            <v>m2</v>
          </cell>
          <cell r="R1893" t="str">
            <v>x</v>
          </cell>
          <cell r="S1893">
            <v>10.711999999999998</v>
          </cell>
          <cell r="V1893" t="str">
            <v>$/</v>
          </cell>
          <cell r="W1893" t="str">
            <v>kg</v>
          </cell>
          <cell r="X1893" t="str">
            <v>=</v>
          </cell>
          <cell r="Y1893">
            <v>107.12</v>
          </cell>
          <cell r="Z1893" t="str">
            <v>$/</v>
          </cell>
          <cell r="AA1893" t="str">
            <v>m2</v>
          </cell>
        </row>
        <row r="1894">
          <cell r="G1894">
            <v>1202</v>
          </cell>
          <cell r="H1894" t="str">
            <v>Herramientas menores</v>
          </cell>
          <cell r="N1894">
            <v>2</v>
          </cell>
          <cell r="O1894" t="str">
            <v>u</v>
          </cell>
          <cell r="P1894" t="str">
            <v>/</v>
          </cell>
          <cell r="Q1894" t="str">
            <v>m2</v>
          </cell>
          <cell r="R1894" t="str">
            <v>x</v>
          </cell>
          <cell r="S1894">
            <v>3</v>
          </cell>
          <cell r="V1894" t="str">
            <v>$/</v>
          </cell>
          <cell r="W1894" t="str">
            <v>u</v>
          </cell>
          <cell r="X1894" t="str">
            <v>=</v>
          </cell>
          <cell r="Y1894">
            <v>6</v>
          </cell>
          <cell r="Z1894" t="str">
            <v>$/</v>
          </cell>
          <cell r="AA1894" t="str">
            <v>m2</v>
          </cell>
        </row>
        <row r="1895">
          <cell r="H1895" t="str">
            <v/>
          </cell>
          <cell r="O1895" t="str">
            <v/>
          </cell>
          <cell r="P1895" t="str">
            <v/>
          </cell>
          <cell r="Q1895" t="str">
            <v/>
          </cell>
          <cell r="R1895" t="str">
            <v/>
          </cell>
          <cell r="S1895">
            <v>0</v>
          </cell>
          <cell r="V1895" t="str">
            <v/>
          </cell>
          <cell r="W1895" t="str">
            <v/>
          </cell>
          <cell r="X1895" t="str">
            <v/>
          </cell>
          <cell r="Y1895">
            <v>0</v>
          </cell>
          <cell r="Z1895" t="str">
            <v/>
          </cell>
          <cell r="AA1895" t="str">
            <v/>
          </cell>
        </row>
        <row r="1896">
          <cell r="H1896" t="str">
            <v/>
          </cell>
          <cell r="O1896" t="str">
            <v/>
          </cell>
          <cell r="P1896" t="str">
            <v/>
          </cell>
          <cell r="Q1896" t="str">
            <v/>
          </cell>
          <cell r="R1896" t="str">
            <v/>
          </cell>
          <cell r="S1896">
            <v>0</v>
          </cell>
          <cell r="V1896" t="str">
            <v/>
          </cell>
          <cell r="W1896" t="str">
            <v/>
          </cell>
          <cell r="X1896" t="str">
            <v/>
          </cell>
          <cell r="Y1896">
            <v>0</v>
          </cell>
          <cell r="Z1896" t="str">
            <v/>
          </cell>
          <cell r="AA1896" t="str">
            <v/>
          </cell>
        </row>
        <row r="1897">
          <cell r="H1897" t="str">
            <v/>
          </cell>
          <cell r="O1897" t="str">
            <v/>
          </cell>
          <cell r="Q1897" t="str">
            <v/>
          </cell>
          <cell r="R1897" t="str">
            <v/>
          </cell>
          <cell r="S1897">
            <v>0</v>
          </cell>
          <cell r="W1897" t="str">
            <v/>
          </cell>
          <cell r="Y1897">
            <v>0</v>
          </cell>
          <cell r="Z1897" t="str">
            <v/>
          </cell>
          <cell r="AA1897" t="str">
            <v/>
          </cell>
        </row>
        <row r="1898">
          <cell r="H1898" t="str">
            <v/>
          </cell>
          <cell r="O1898" t="str">
            <v/>
          </cell>
          <cell r="Q1898" t="str">
            <v/>
          </cell>
          <cell r="R1898" t="str">
            <v/>
          </cell>
          <cell r="S1898">
            <v>0</v>
          </cell>
          <cell r="W1898" t="str">
            <v/>
          </cell>
          <cell r="Y1898">
            <v>0</v>
          </cell>
          <cell r="Z1898" t="str">
            <v/>
          </cell>
          <cell r="AA1898" t="str">
            <v/>
          </cell>
        </row>
        <row r="1899">
          <cell r="H1899" t="str">
            <v>Subtotal Materiales</v>
          </cell>
          <cell r="O1899" t="str">
            <v/>
          </cell>
          <cell r="Y1899">
            <v>467.59000000000003</v>
          </cell>
          <cell r="Z1899" t="str">
            <v>$/</v>
          </cell>
          <cell r="AA1899" t="str">
            <v>m2</v>
          </cell>
          <cell r="AH1899">
            <v>0</v>
          </cell>
        </row>
        <row r="1900">
          <cell r="A1900">
            <v>1280</v>
          </cell>
          <cell r="H1900" t="str">
            <v>Desperdicio</v>
          </cell>
          <cell r="W1900">
            <v>0.04</v>
          </cell>
          <cell r="X1900" t="str">
            <v>=</v>
          </cell>
          <cell r="Y1900">
            <v>18.7</v>
          </cell>
          <cell r="Z1900" t="str">
            <v>$/</v>
          </cell>
          <cell r="AA1900" t="str">
            <v>m2</v>
          </cell>
          <cell r="AB1900">
            <v>486.29</v>
          </cell>
          <cell r="AC1900" t="str">
            <v>$/</v>
          </cell>
          <cell r="AD1900" t="str">
            <v>m2</v>
          </cell>
          <cell r="AH1900">
            <v>4376.6100000000006</v>
          </cell>
        </row>
        <row r="1902">
          <cell r="F1902">
            <v>1280</v>
          </cell>
          <cell r="H1902" t="str">
            <v>COSTO DEL ITEM</v>
          </cell>
          <cell r="AB1902">
            <v>687.23</v>
          </cell>
          <cell r="AC1902" t="str">
            <v>$/</v>
          </cell>
          <cell r="AD1902" t="str">
            <v>m2</v>
          </cell>
          <cell r="AI1902">
            <v>6185.07</v>
          </cell>
          <cell r="AJ1902">
            <v>6185.1140000000005</v>
          </cell>
        </row>
        <row r="1904">
          <cell r="H1904" t="str">
            <v>Gastos Generales y Otros Gastos</v>
          </cell>
        </row>
        <row r="1905">
          <cell r="H1905" t="str">
            <v>Indirectos</v>
          </cell>
          <cell r="Y1905">
            <v>0.10199999999999999</v>
          </cell>
          <cell r="AB1905">
            <v>70.099999999999994</v>
          </cell>
          <cell r="AC1905" t="str">
            <v>$/</v>
          </cell>
          <cell r="AD1905" t="str">
            <v>m2</v>
          </cell>
        </row>
        <row r="1906">
          <cell r="H1906" t="str">
            <v>Beneficios</v>
          </cell>
          <cell r="Y1906">
            <v>0.08</v>
          </cell>
          <cell r="AB1906">
            <v>54.98</v>
          </cell>
          <cell r="AC1906" t="str">
            <v>$/</v>
          </cell>
          <cell r="AD1906" t="str">
            <v>m2</v>
          </cell>
        </row>
        <row r="1907">
          <cell r="AB1907">
            <v>812.31000000000006</v>
          </cell>
          <cell r="AC1907" t="str">
            <v>$/</v>
          </cell>
          <cell r="AD1907" t="str">
            <v>m2</v>
          </cell>
        </row>
        <row r="1908">
          <cell r="H1908" t="str">
            <v>Gastos Financieros</v>
          </cell>
          <cell r="Y1908">
            <v>0.01</v>
          </cell>
          <cell r="AB1908">
            <v>8.1199999999999992</v>
          </cell>
          <cell r="AC1908" t="str">
            <v>$/</v>
          </cell>
          <cell r="AD1908" t="str">
            <v>m2</v>
          </cell>
        </row>
        <row r="1909">
          <cell r="AB1909">
            <v>820.43000000000006</v>
          </cell>
          <cell r="AC1909" t="str">
            <v>$/</v>
          </cell>
          <cell r="AD1909" t="str">
            <v>m2</v>
          </cell>
        </row>
        <row r="1910">
          <cell r="H1910" t="str">
            <v>I.V.A.</v>
          </cell>
          <cell r="Y1910">
            <v>0.21</v>
          </cell>
          <cell r="AB1910">
            <v>172.29</v>
          </cell>
          <cell r="AC1910" t="str">
            <v>$/</v>
          </cell>
          <cell r="AD1910" t="str">
            <v>m2</v>
          </cell>
        </row>
        <row r="1911">
          <cell r="E1911">
            <v>1280</v>
          </cell>
          <cell r="Y1911" t="str">
            <v>ADOPTADO</v>
          </cell>
          <cell r="AB1911">
            <v>992.72</v>
          </cell>
          <cell r="AC1911" t="str">
            <v>$/</v>
          </cell>
          <cell r="AD1911" t="str">
            <v>m2</v>
          </cell>
        </row>
        <row r="1912">
          <cell r="G1912">
            <v>1290</v>
          </cell>
          <cell r="H1912" t="str">
            <v>Item:</v>
          </cell>
          <cell r="I1912" t="str">
            <v>3.1.5</v>
          </cell>
          <cell r="U1912" t="str">
            <v>Unidad:</v>
          </cell>
          <cell r="W1912" t="str">
            <v>Gl</v>
          </cell>
          <cell r="Y1912">
            <v>1</v>
          </cell>
          <cell r="AE1912">
            <v>1</v>
          </cell>
        </row>
        <row r="1913">
          <cell r="H1913" t="str">
            <v>Descripción:</v>
          </cell>
          <cell r="I1913" t="str">
            <v>Deflectores de Acero Inoxidable</v>
          </cell>
        </row>
        <row r="1915">
          <cell r="H1915" t="str">
            <v>1º - Equipo</v>
          </cell>
        </row>
        <row r="1916">
          <cell r="H1916" t="str">
            <v/>
          </cell>
          <cell r="W1916" t="str">
            <v/>
          </cell>
          <cell r="X1916" t="str">
            <v/>
          </cell>
          <cell r="Y1916" t="str">
            <v/>
          </cell>
          <cell r="Z1916" t="str">
            <v/>
          </cell>
        </row>
        <row r="1917">
          <cell r="H1917" t="str">
            <v/>
          </cell>
          <cell r="W1917" t="str">
            <v/>
          </cell>
          <cell r="X1917" t="str">
            <v/>
          </cell>
          <cell r="Y1917" t="str">
            <v/>
          </cell>
          <cell r="Z1917" t="str">
            <v/>
          </cell>
        </row>
        <row r="1918">
          <cell r="H1918" t="str">
            <v/>
          </cell>
          <cell r="W1918" t="str">
            <v/>
          </cell>
          <cell r="X1918" t="str">
            <v/>
          </cell>
          <cell r="Y1918" t="str">
            <v/>
          </cell>
          <cell r="Z1918" t="str">
            <v/>
          </cell>
        </row>
        <row r="1919">
          <cell r="H1919" t="str">
            <v/>
          </cell>
          <cell r="W1919" t="str">
            <v/>
          </cell>
          <cell r="X1919" t="str">
            <v/>
          </cell>
          <cell r="Y1919" t="str">
            <v/>
          </cell>
          <cell r="Z1919" t="str">
            <v/>
          </cell>
        </row>
        <row r="1920">
          <cell r="H1920" t="str">
            <v/>
          </cell>
          <cell r="W1920" t="str">
            <v/>
          </cell>
          <cell r="X1920" t="str">
            <v/>
          </cell>
          <cell r="Y1920" t="str">
            <v/>
          </cell>
          <cell r="Z1920" t="str">
            <v/>
          </cell>
        </row>
        <row r="1921">
          <cell r="H1921" t="str">
            <v/>
          </cell>
          <cell r="W1921" t="str">
            <v/>
          </cell>
          <cell r="X1921" t="str">
            <v/>
          </cell>
          <cell r="Y1921" t="str">
            <v/>
          </cell>
          <cell r="Z1921" t="str">
            <v/>
          </cell>
        </row>
        <row r="1922">
          <cell r="H1922" t="str">
            <v/>
          </cell>
          <cell r="W1922" t="str">
            <v/>
          </cell>
          <cell r="X1922" t="str">
            <v/>
          </cell>
          <cell r="Y1922" t="str">
            <v/>
          </cell>
          <cell r="Z1922" t="str">
            <v/>
          </cell>
        </row>
        <row r="1923">
          <cell r="H1923" t="str">
            <v/>
          </cell>
          <cell r="W1923" t="str">
            <v/>
          </cell>
          <cell r="X1923" t="str">
            <v/>
          </cell>
          <cell r="Y1923" t="str">
            <v/>
          </cell>
          <cell r="Z1923" t="str">
            <v/>
          </cell>
        </row>
        <row r="1924">
          <cell r="H1924" t="str">
            <v/>
          </cell>
          <cell r="W1924" t="str">
            <v/>
          </cell>
          <cell r="X1924" t="str">
            <v/>
          </cell>
          <cell r="Y1924" t="str">
            <v/>
          </cell>
          <cell r="Z1924" t="str">
            <v/>
          </cell>
        </row>
        <row r="1925">
          <cell r="W1925">
            <v>0</v>
          </cell>
          <cell r="X1925" t="str">
            <v/>
          </cell>
          <cell r="Y1925">
            <v>0</v>
          </cell>
          <cell r="Z1925" t="str">
            <v/>
          </cell>
        </row>
        <row r="1927">
          <cell r="H1927" t="str">
            <v>Rendimiento:</v>
          </cell>
          <cell r="N1927">
            <v>1</v>
          </cell>
          <cell r="Q1927" t="str">
            <v>Gl</v>
          </cell>
          <cell r="R1927" t="str">
            <v>/ d</v>
          </cell>
        </row>
        <row r="1929">
          <cell r="H1929" t="str">
            <v>Amortización e intereses:</v>
          </cell>
        </row>
        <row r="1930">
          <cell r="H1930">
            <v>0</v>
          </cell>
          <cell r="I1930" t="str">
            <v>$</v>
          </cell>
          <cell r="J1930" t="str">
            <v>x</v>
          </cell>
          <cell r="K1930">
            <v>8</v>
          </cell>
          <cell r="L1930" t="str">
            <v>h/d</v>
          </cell>
          <cell r="M1930" t="str">
            <v>+</v>
          </cell>
          <cell r="N1930">
            <v>0</v>
          </cell>
          <cell r="O1930" t="str">
            <v>$</v>
          </cell>
          <cell r="P1930" t="str">
            <v>x</v>
          </cell>
          <cell r="Q1930">
            <v>0.14000000000000001</v>
          </cell>
          <cell r="R1930" t="str">
            <v>/ a</v>
          </cell>
          <cell r="S1930" t="str">
            <v>x</v>
          </cell>
          <cell r="T1930">
            <v>8</v>
          </cell>
          <cell r="U1930" t="str">
            <v>h/d</v>
          </cell>
          <cell r="V1930" t="str">
            <v>=</v>
          </cell>
          <cell r="W1930">
            <v>0</v>
          </cell>
          <cell r="X1930" t="str">
            <v/>
          </cell>
        </row>
        <row r="1931">
          <cell r="H1931">
            <v>10000</v>
          </cell>
          <cell r="J1931" t="str">
            <v>h</v>
          </cell>
          <cell r="N1931">
            <v>2</v>
          </cell>
          <cell r="P1931" t="str">
            <v>x</v>
          </cell>
          <cell r="Q1931">
            <v>2000</v>
          </cell>
          <cell r="R1931" t="str">
            <v>h / a</v>
          </cell>
        </row>
        <row r="1933">
          <cell r="H1933" t="str">
            <v>Reparaciones y Repuestos:</v>
          </cell>
        </row>
        <row r="1934">
          <cell r="H1934">
            <v>0.75</v>
          </cell>
          <cell r="I1934" t="str">
            <v>de amortización</v>
          </cell>
          <cell r="W1934">
            <v>0</v>
          </cell>
          <cell r="X1934" t="str">
            <v/>
          </cell>
        </row>
        <row r="1936">
          <cell r="H1936" t="str">
            <v>Combustibles:</v>
          </cell>
        </row>
        <row r="1937">
          <cell r="H1937" t="str">
            <v>Gas Oil</v>
          </cell>
        </row>
        <row r="1938">
          <cell r="H1938" t="str">
            <v/>
          </cell>
          <cell r="I1938" t="str">
            <v/>
          </cell>
          <cell r="K1938" t="str">
            <v/>
          </cell>
          <cell r="L1938">
            <v>0</v>
          </cell>
          <cell r="M1938" t="str">
            <v>HP  x  8 h/d   x</v>
          </cell>
          <cell r="Q1938" t="str">
            <v/>
          </cell>
          <cell r="R1938" t="str">
            <v/>
          </cell>
          <cell r="V1938" t="str">
            <v/>
          </cell>
          <cell r="W1938">
            <v>0</v>
          </cell>
          <cell r="X1938" t="str">
            <v/>
          </cell>
        </row>
        <row r="1940">
          <cell r="H1940" t="str">
            <v>Lubricantes</v>
          </cell>
        </row>
        <row r="1941">
          <cell r="C1941">
            <v>1290</v>
          </cell>
          <cell r="H1941">
            <v>0.3</v>
          </cell>
          <cell r="I1941" t="str">
            <v>de combustibles</v>
          </cell>
          <cell r="W1941">
            <v>0</v>
          </cell>
          <cell r="X1941" t="str">
            <v/>
          </cell>
          <cell r="AF1941">
            <v>0</v>
          </cell>
        </row>
        <row r="1943">
          <cell r="H1943" t="str">
            <v>Mano de Obra</v>
          </cell>
        </row>
        <row r="1944">
          <cell r="G1944">
            <v>9050</v>
          </cell>
          <cell r="H1944" t="str">
            <v>OFIC. ESPEC. ELECTROMEC.</v>
          </cell>
          <cell r="N1944">
            <v>2</v>
          </cell>
          <cell r="O1944" t="str">
            <v>x</v>
          </cell>
          <cell r="Q1944">
            <v>297.2</v>
          </cell>
          <cell r="R1944" t="str">
            <v>$/d</v>
          </cell>
          <cell r="S1944" t="str">
            <v>=</v>
          </cell>
          <cell r="T1944">
            <v>594.4</v>
          </cell>
          <cell r="V1944" t="str">
            <v>$/d</v>
          </cell>
        </row>
        <row r="1945">
          <cell r="G1945">
            <v>9060</v>
          </cell>
          <cell r="H1945" t="str">
            <v>OFIC. ELECTROMEC.</v>
          </cell>
          <cell r="N1945">
            <v>2</v>
          </cell>
          <cell r="O1945" t="str">
            <v>x</v>
          </cell>
          <cell r="Q1945">
            <v>254.16</v>
          </cell>
          <cell r="R1945" t="str">
            <v>$/d</v>
          </cell>
          <cell r="S1945" t="str">
            <v>=</v>
          </cell>
          <cell r="T1945">
            <v>508.32</v>
          </cell>
          <cell r="V1945" t="str">
            <v>$/d</v>
          </cell>
        </row>
        <row r="1946">
          <cell r="G1946">
            <v>9070</v>
          </cell>
          <cell r="H1946" t="str">
            <v>MEDIO OFIC. ELECTROMEC.</v>
          </cell>
          <cell r="N1946">
            <v>2</v>
          </cell>
          <cell r="O1946" t="str">
            <v>x</v>
          </cell>
          <cell r="Q1946">
            <v>234.48</v>
          </cell>
          <cell r="R1946" t="str">
            <v>$/d</v>
          </cell>
          <cell r="S1946" t="str">
            <v>=</v>
          </cell>
          <cell r="T1946">
            <v>468.96</v>
          </cell>
          <cell r="V1946" t="str">
            <v>$/d</v>
          </cell>
        </row>
        <row r="1947">
          <cell r="G1947">
            <v>9080</v>
          </cell>
          <cell r="H1947" t="str">
            <v>AYUDANTE ELECTROMEC.</v>
          </cell>
          <cell r="N1947">
            <v>4</v>
          </cell>
          <cell r="O1947" t="str">
            <v>x</v>
          </cell>
          <cell r="Q1947">
            <v>216.16</v>
          </cell>
          <cell r="R1947" t="str">
            <v>$/d</v>
          </cell>
          <cell r="S1947" t="str">
            <v>=</v>
          </cell>
          <cell r="T1947">
            <v>864.64</v>
          </cell>
          <cell r="V1947" t="str">
            <v>$/d</v>
          </cell>
        </row>
        <row r="1948">
          <cell r="T1948">
            <v>2436.3200000000002</v>
          </cell>
          <cell r="V1948" t="str">
            <v>$/d</v>
          </cell>
        </row>
        <row r="1949">
          <cell r="B1949">
            <v>1290</v>
          </cell>
          <cell r="H1949" t="str">
            <v>Vigilancia</v>
          </cell>
          <cell r="N1949">
            <v>0</v>
          </cell>
          <cell r="Q1949">
            <v>0.1</v>
          </cell>
          <cell r="T1949">
            <v>243.63200000000003</v>
          </cell>
          <cell r="V1949" t="str">
            <v>$/d</v>
          </cell>
          <cell r="W1949">
            <v>2679.9520000000002</v>
          </cell>
          <cell r="X1949" t="str">
            <v>$/d</v>
          </cell>
          <cell r="AG1949">
            <v>2679.9520000000002</v>
          </cell>
        </row>
        <row r="1951">
          <cell r="N1951" t="str">
            <v>Costo Diario</v>
          </cell>
          <cell r="W1951">
            <v>2679.9520000000002</v>
          </cell>
          <cell r="X1951" t="str">
            <v>$/d</v>
          </cell>
        </row>
        <row r="1953">
          <cell r="H1953" t="str">
            <v>Rendimiento</v>
          </cell>
          <cell r="N1953">
            <v>1</v>
          </cell>
          <cell r="Q1953" t="str">
            <v>Gl</v>
          </cell>
          <cell r="R1953" t="str">
            <v>/ d</v>
          </cell>
        </row>
        <row r="1955">
          <cell r="H1955" t="str">
            <v>Costo por Unid.:</v>
          </cell>
          <cell r="N1955">
            <v>2679.9520000000002</v>
          </cell>
          <cell r="P1955" t="str">
            <v>$ / d</v>
          </cell>
          <cell r="V1955" t="str">
            <v>=</v>
          </cell>
          <cell r="AB1955">
            <v>2679.95</v>
          </cell>
          <cell r="AC1955" t="str">
            <v>$/</v>
          </cell>
          <cell r="AD1955" t="str">
            <v>Gl</v>
          </cell>
        </row>
        <row r="1956">
          <cell r="N1956">
            <v>1</v>
          </cell>
          <cell r="O1956" t="str">
            <v>Gl</v>
          </cell>
          <cell r="Q1956" t="str">
            <v>/ d</v>
          </cell>
        </row>
        <row r="1957">
          <cell r="P1957" t="str">
            <v/>
          </cell>
        </row>
        <row r="1958">
          <cell r="H1958" t="str">
            <v>2º - Materiales</v>
          </cell>
        </row>
        <row r="1959">
          <cell r="G1959">
            <v>4167</v>
          </cell>
          <cell r="H1959" t="str">
            <v>Deflectores de Acero Inoxidable</v>
          </cell>
          <cell r="N1959">
            <v>1</v>
          </cell>
          <cell r="O1959" t="str">
            <v>gl</v>
          </cell>
          <cell r="P1959" t="str">
            <v>/</v>
          </cell>
          <cell r="Q1959" t="str">
            <v>Gl</v>
          </cell>
          <cell r="R1959" t="str">
            <v>x</v>
          </cell>
          <cell r="S1959">
            <v>7579.11</v>
          </cell>
          <cell r="V1959" t="str">
            <v>$/</v>
          </cell>
          <cell r="W1959" t="str">
            <v>gl</v>
          </cell>
          <cell r="X1959" t="str">
            <v>=</v>
          </cell>
          <cell r="Y1959">
            <v>7579.11</v>
          </cell>
          <cell r="Z1959" t="str">
            <v>$/</v>
          </cell>
          <cell r="AA1959" t="str">
            <v>Gl</v>
          </cell>
        </row>
        <row r="1960">
          <cell r="G1960">
            <v>1202</v>
          </cell>
          <cell r="H1960" t="str">
            <v>Herramientas menores</v>
          </cell>
          <cell r="N1960">
            <v>24</v>
          </cell>
          <cell r="O1960" t="str">
            <v>u</v>
          </cell>
          <cell r="P1960" t="str">
            <v>/</v>
          </cell>
          <cell r="Q1960" t="str">
            <v>Gl</v>
          </cell>
          <cell r="R1960" t="str">
            <v>x</v>
          </cell>
          <cell r="S1960">
            <v>3</v>
          </cell>
          <cell r="V1960" t="str">
            <v>$/</v>
          </cell>
          <cell r="W1960" t="str">
            <v>u</v>
          </cell>
          <cell r="X1960" t="str">
            <v>=</v>
          </cell>
          <cell r="Y1960">
            <v>72</v>
          </cell>
          <cell r="Z1960" t="str">
            <v>$/</v>
          </cell>
          <cell r="AA1960" t="str">
            <v>Gl</v>
          </cell>
        </row>
        <row r="1961">
          <cell r="H1961" t="str">
            <v/>
          </cell>
          <cell r="O1961" t="str">
            <v/>
          </cell>
          <cell r="P1961" t="str">
            <v/>
          </cell>
          <cell r="Q1961" t="str">
            <v/>
          </cell>
          <cell r="R1961" t="str">
            <v/>
          </cell>
          <cell r="S1961">
            <v>0</v>
          </cell>
          <cell r="V1961" t="str">
            <v/>
          </cell>
          <cell r="W1961" t="str">
            <v/>
          </cell>
          <cell r="X1961" t="str">
            <v/>
          </cell>
          <cell r="Y1961">
            <v>0</v>
          </cell>
          <cell r="Z1961" t="str">
            <v/>
          </cell>
          <cell r="AA1961" t="str">
            <v/>
          </cell>
        </row>
        <row r="1962">
          <cell r="H1962" t="str">
            <v/>
          </cell>
          <cell r="O1962" t="str">
            <v/>
          </cell>
          <cell r="P1962" t="str">
            <v/>
          </cell>
          <cell r="Q1962" t="str">
            <v/>
          </cell>
          <cell r="R1962" t="str">
            <v/>
          </cell>
          <cell r="S1962">
            <v>0</v>
          </cell>
          <cell r="V1962" t="str">
            <v/>
          </cell>
          <cell r="W1962" t="str">
            <v/>
          </cell>
          <cell r="X1962" t="str">
            <v/>
          </cell>
          <cell r="Y1962">
            <v>0</v>
          </cell>
          <cell r="Z1962" t="str">
            <v/>
          </cell>
          <cell r="AA1962" t="str">
            <v/>
          </cell>
        </row>
        <row r="1963">
          <cell r="H1963" t="str">
            <v/>
          </cell>
          <cell r="O1963" t="str">
            <v/>
          </cell>
          <cell r="P1963" t="str">
            <v/>
          </cell>
          <cell r="Q1963" t="str">
            <v/>
          </cell>
          <cell r="R1963" t="str">
            <v/>
          </cell>
          <cell r="S1963">
            <v>0</v>
          </cell>
          <cell r="V1963" t="str">
            <v/>
          </cell>
          <cell r="W1963" t="str">
            <v/>
          </cell>
          <cell r="X1963" t="str">
            <v/>
          </cell>
          <cell r="Y1963">
            <v>0</v>
          </cell>
          <cell r="Z1963" t="str">
            <v/>
          </cell>
          <cell r="AA1963" t="str">
            <v/>
          </cell>
        </row>
        <row r="1964">
          <cell r="H1964" t="str">
            <v/>
          </cell>
          <cell r="O1964" t="str">
            <v/>
          </cell>
          <cell r="P1964" t="str">
            <v/>
          </cell>
          <cell r="Q1964" t="str">
            <v/>
          </cell>
          <cell r="R1964" t="str">
            <v/>
          </cell>
          <cell r="S1964">
            <v>0</v>
          </cell>
          <cell r="V1964" t="str">
            <v/>
          </cell>
          <cell r="W1964" t="str">
            <v/>
          </cell>
          <cell r="X1964" t="str">
            <v/>
          </cell>
          <cell r="Y1964">
            <v>0</v>
          </cell>
          <cell r="Z1964" t="str">
            <v/>
          </cell>
          <cell r="AA1964" t="str">
            <v/>
          </cell>
        </row>
        <row r="1965">
          <cell r="H1965" t="str">
            <v/>
          </cell>
          <cell r="O1965" t="str">
            <v/>
          </cell>
          <cell r="Q1965" t="str">
            <v/>
          </cell>
          <cell r="R1965" t="str">
            <v/>
          </cell>
          <cell r="S1965">
            <v>0</v>
          </cell>
          <cell r="W1965" t="str">
            <v/>
          </cell>
          <cell r="Y1965">
            <v>0</v>
          </cell>
          <cell r="Z1965" t="str">
            <v/>
          </cell>
          <cell r="AA1965" t="str">
            <v/>
          </cell>
        </row>
        <row r="1966">
          <cell r="H1966" t="str">
            <v/>
          </cell>
          <cell r="O1966" t="str">
            <v/>
          </cell>
          <cell r="Q1966" t="str">
            <v/>
          </cell>
          <cell r="R1966" t="str">
            <v/>
          </cell>
          <cell r="S1966">
            <v>0</v>
          </cell>
          <cell r="W1966" t="str">
            <v/>
          </cell>
          <cell r="Y1966">
            <v>0</v>
          </cell>
          <cell r="Z1966" t="str">
            <v/>
          </cell>
          <cell r="AA1966" t="str">
            <v/>
          </cell>
        </row>
        <row r="1967">
          <cell r="H1967" t="str">
            <v>Subtotal Materiales</v>
          </cell>
          <cell r="O1967" t="str">
            <v/>
          </cell>
          <cell r="Y1967">
            <v>7651.11</v>
          </cell>
          <cell r="Z1967" t="str">
            <v>$/</v>
          </cell>
          <cell r="AA1967" t="str">
            <v>Gl</v>
          </cell>
          <cell r="AH1967">
            <v>0</v>
          </cell>
        </row>
        <row r="1968">
          <cell r="A1968">
            <v>1290</v>
          </cell>
          <cell r="H1968" t="str">
            <v>Desperdicio</v>
          </cell>
          <cell r="W1968">
            <v>0.03</v>
          </cell>
          <cell r="X1968" t="str">
            <v>=</v>
          </cell>
          <cell r="Y1968">
            <v>229.53</v>
          </cell>
          <cell r="Z1968" t="str">
            <v>$/</v>
          </cell>
          <cell r="AA1968" t="str">
            <v>Gl</v>
          </cell>
          <cell r="AB1968">
            <v>7880.6399999999994</v>
          </cell>
          <cell r="AC1968" t="str">
            <v>$/</v>
          </cell>
          <cell r="AD1968" t="str">
            <v>Gl</v>
          </cell>
          <cell r="AH1968">
            <v>7880.6399999999994</v>
          </cell>
        </row>
        <row r="1970">
          <cell r="F1970">
            <v>1290</v>
          </cell>
          <cell r="H1970" t="str">
            <v>COSTO DEL ITEM</v>
          </cell>
          <cell r="AB1970">
            <v>10560.59</v>
          </cell>
          <cell r="AC1970" t="str">
            <v>$/</v>
          </cell>
          <cell r="AD1970" t="str">
            <v>Gl</v>
          </cell>
          <cell r="AI1970">
            <v>10560.59</v>
          </cell>
          <cell r="AJ1970">
            <v>10560.592000000001</v>
          </cell>
        </row>
        <row r="1972">
          <cell r="H1972" t="str">
            <v>Gastos Generales y Otros Gastos</v>
          </cell>
        </row>
        <row r="1973">
          <cell r="H1973" t="str">
            <v>Indirectos</v>
          </cell>
          <cell r="Y1973">
            <v>0.10199999999999999</v>
          </cell>
          <cell r="AB1973">
            <v>1077.18</v>
          </cell>
          <cell r="AC1973" t="str">
            <v>$/</v>
          </cell>
          <cell r="AD1973" t="str">
            <v>Gl</v>
          </cell>
        </row>
        <row r="1974">
          <cell r="H1974" t="str">
            <v>Beneficios</v>
          </cell>
          <cell r="Y1974">
            <v>0.08</v>
          </cell>
          <cell r="AB1974">
            <v>844.85</v>
          </cell>
          <cell r="AC1974" t="str">
            <v>$/</v>
          </cell>
          <cell r="AD1974" t="str">
            <v>Gl</v>
          </cell>
        </row>
        <row r="1975">
          <cell r="AB1975">
            <v>12482.62</v>
          </cell>
          <cell r="AC1975" t="str">
            <v>$/</v>
          </cell>
          <cell r="AD1975" t="str">
            <v>Gl</v>
          </cell>
        </row>
        <row r="1976">
          <cell r="H1976" t="str">
            <v>Gastos Financieros</v>
          </cell>
          <cell r="Y1976">
            <v>0.01</v>
          </cell>
          <cell r="AB1976">
            <v>124.83</v>
          </cell>
          <cell r="AC1976" t="str">
            <v>$/</v>
          </cell>
          <cell r="AD1976" t="str">
            <v>Gl</v>
          </cell>
        </row>
        <row r="1977">
          <cell r="AB1977">
            <v>12607.45</v>
          </cell>
          <cell r="AC1977" t="str">
            <v>$/</v>
          </cell>
          <cell r="AD1977" t="str">
            <v>Gl</v>
          </cell>
        </row>
        <row r="1978">
          <cell r="H1978" t="str">
            <v>I.V.A.</v>
          </cell>
          <cell r="Y1978">
            <v>0.21</v>
          </cell>
          <cell r="AB1978">
            <v>2647.56</v>
          </cell>
          <cell r="AC1978" t="str">
            <v>$/</v>
          </cell>
          <cell r="AD1978" t="str">
            <v>Gl</v>
          </cell>
        </row>
        <row r="1979">
          <cell r="E1979">
            <v>1290</v>
          </cell>
          <cell r="Y1979" t="str">
            <v>ADOPTADO</v>
          </cell>
          <cell r="AB1979">
            <v>15255.01</v>
          </cell>
          <cell r="AC1979" t="str">
            <v>$/</v>
          </cell>
          <cell r="AD1979" t="str">
            <v>Gl</v>
          </cell>
        </row>
        <row r="1980">
          <cell r="G1980">
            <v>1300</v>
          </cell>
          <cell r="H1980" t="str">
            <v>Item:</v>
          </cell>
          <cell r="I1980" t="str">
            <v>3.2.1</v>
          </cell>
          <cell r="U1980" t="str">
            <v>Unidad:</v>
          </cell>
          <cell r="W1980" t="str">
            <v>m3</v>
          </cell>
          <cell r="Y1980">
            <v>117.25</v>
          </cell>
          <cell r="AE1980">
            <v>117.25</v>
          </cell>
        </row>
        <row r="1981">
          <cell r="H1981" t="str">
            <v>Descripción:</v>
          </cell>
          <cell r="I1981" t="str">
            <v>Excavación</v>
          </cell>
        </row>
        <row r="1983">
          <cell r="H1983" t="str">
            <v>1º - Equipo</v>
          </cell>
        </row>
        <row r="1984">
          <cell r="G1984">
            <v>5019</v>
          </cell>
          <cell r="H1984" t="str">
            <v>Retro con pala</v>
          </cell>
          <cell r="T1984">
            <v>1</v>
          </cell>
          <cell r="W1984">
            <v>110</v>
          </cell>
          <cell r="X1984" t="str">
            <v>HP</v>
          </cell>
          <cell r="Y1984">
            <v>173700</v>
          </cell>
          <cell r="Z1984" t="str">
            <v>$</v>
          </cell>
        </row>
        <row r="1985">
          <cell r="G1985">
            <v>5014</v>
          </cell>
          <cell r="H1985" t="str">
            <v>Minicargadora</v>
          </cell>
          <cell r="T1985">
            <v>1</v>
          </cell>
          <cell r="W1985">
            <v>54</v>
          </cell>
          <cell r="X1985" t="str">
            <v>HP</v>
          </cell>
          <cell r="Y1985">
            <v>160576</v>
          </cell>
          <cell r="Z1985" t="str">
            <v>$</v>
          </cell>
        </row>
        <row r="1986">
          <cell r="G1986">
            <v>5012</v>
          </cell>
          <cell r="H1986" t="str">
            <v xml:space="preserve">Camión </v>
          </cell>
          <cell r="T1986">
            <v>1</v>
          </cell>
          <cell r="W1986">
            <v>140</v>
          </cell>
          <cell r="X1986" t="str">
            <v>HP</v>
          </cell>
          <cell r="Y1986">
            <v>162120</v>
          </cell>
          <cell r="Z1986" t="str">
            <v>$</v>
          </cell>
        </row>
        <row r="1987">
          <cell r="G1987">
            <v>5043</v>
          </cell>
          <cell r="H1987" t="str">
            <v>Bomba depresora de napa</v>
          </cell>
          <cell r="T1987">
            <v>6</v>
          </cell>
          <cell r="W1987">
            <v>3</v>
          </cell>
          <cell r="X1987" t="str">
            <v>HP</v>
          </cell>
          <cell r="Y1987">
            <v>13896</v>
          </cell>
          <cell r="Z1987" t="str">
            <v>$</v>
          </cell>
        </row>
        <row r="1988">
          <cell r="H1988" t="str">
            <v/>
          </cell>
          <cell r="W1988" t="str">
            <v/>
          </cell>
          <cell r="X1988" t="str">
            <v/>
          </cell>
          <cell r="Y1988" t="str">
            <v/>
          </cell>
          <cell r="Z1988" t="str">
            <v/>
          </cell>
        </row>
        <row r="1989">
          <cell r="H1989" t="str">
            <v/>
          </cell>
          <cell r="W1989" t="str">
            <v/>
          </cell>
          <cell r="X1989" t="str">
            <v/>
          </cell>
          <cell r="Y1989" t="str">
            <v/>
          </cell>
          <cell r="Z1989" t="str">
            <v/>
          </cell>
        </row>
        <row r="1990">
          <cell r="H1990" t="str">
            <v/>
          </cell>
          <cell r="W1990" t="str">
            <v/>
          </cell>
          <cell r="X1990" t="str">
            <v/>
          </cell>
          <cell r="Y1990" t="str">
            <v/>
          </cell>
          <cell r="Z1990" t="str">
            <v/>
          </cell>
        </row>
        <row r="1991">
          <cell r="H1991" t="str">
            <v/>
          </cell>
          <cell r="W1991" t="str">
            <v/>
          </cell>
          <cell r="X1991" t="str">
            <v/>
          </cell>
          <cell r="Y1991" t="str">
            <v/>
          </cell>
          <cell r="Z1991" t="str">
            <v/>
          </cell>
        </row>
        <row r="1992">
          <cell r="H1992" t="str">
            <v/>
          </cell>
          <cell r="W1992" t="str">
            <v/>
          </cell>
          <cell r="X1992" t="str">
            <v/>
          </cell>
          <cell r="Y1992" t="str">
            <v/>
          </cell>
          <cell r="Z1992" t="str">
            <v/>
          </cell>
        </row>
        <row r="1993">
          <cell r="W1993">
            <v>322</v>
          </cell>
          <cell r="X1993" t="str">
            <v>HP</v>
          </cell>
          <cell r="Y1993">
            <v>579772</v>
          </cell>
          <cell r="Z1993" t="str">
            <v>$</v>
          </cell>
        </row>
        <row r="1995">
          <cell r="H1995" t="str">
            <v>Rendimiento:</v>
          </cell>
          <cell r="N1995">
            <v>90</v>
          </cell>
          <cell r="Q1995" t="str">
            <v>m3</v>
          </cell>
          <cell r="R1995" t="str">
            <v>/ d</v>
          </cell>
        </row>
        <row r="1997">
          <cell r="H1997" t="str">
            <v>Amortización e intereses:</v>
          </cell>
        </row>
        <row r="1998">
          <cell r="H1998">
            <v>579772</v>
          </cell>
          <cell r="I1998" t="str">
            <v>$</v>
          </cell>
          <cell r="J1998" t="str">
            <v>x</v>
          </cell>
          <cell r="K1998">
            <v>8</v>
          </cell>
          <cell r="L1998" t="str">
            <v>h/d</v>
          </cell>
          <cell r="M1998" t="str">
            <v>+</v>
          </cell>
          <cell r="N1998">
            <v>579772</v>
          </cell>
          <cell r="O1998" t="str">
            <v>$</v>
          </cell>
          <cell r="P1998" t="str">
            <v>x</v>
          </cell>
          <cell r="Q1998">
            <v>0.14000000000000001</v>
          </cell>
          <cell r="R1998" t="str">
            <v>/ a</v>
          </cell>
          <cell r="S1998" t="str">
            <v>x</v>
          </cell>
          <cell r="T1998">
            <v>8</v>
          </cell>
          <cell r="U1998" t="str">
            <v>h/d</v>
          </cell>
          <cell r="V1998" t="str">
            <v>=</v>
          </cell>
          <cell r="W1998">
            <v>626.15</v>
          </cell>
          <cell r="X1998" t="str">
            <v>$/d</v>
          </cell>
        </row>
        <row r="1999">
          <cell r="H1999">
            <v>10000</v>
          </cell>
          <cell r="J1999" t="str">
            <v>h</v>
          </cell>
          <cell r="N1999">
            <v>2</v>
          </cell>
          <cell r="P1999" t="str">
            <v>x</v>
          </cell>
          <cell r="Q1999">
            <v>2000</v>
          </cell>
          <cell r="R1999" t="str">
            <v>h / a</v>
          </cell>
        </row>
        <row r="2001">
          <cell r="H2001" t="str">
            <v>Reparaciones y Repuestos:</v>
          </cell>
        </row>
        <row r="2002">
          <cell r="H2002">
            <v>0.75</v>
          </cell>
          <cell r="I2002" t="str">
            <v>de amortización</v>
          </cell>
          <cell r="W2002">
            <v>347.86</v>
          </cell>
          <cell r="X2002" t="str">
            <v>$/d</v>
          </cell>
        </row>
        <row r="2004">
          <cell r="H2004" t="str">
            <v>Combustibles:</v>
          </cell>
        </row>
        <row r="2005">
          <cell r="H2005" t="str">
            <v>Gas Oil</v>
          </cell>
        </row>
        <row r="2006">
          <cell r="H2006">
            <v>0.14499999999999999</v>
          </cell>
          <cell r="I2006" t="str">
            <v>l/HP</v>
          </cell>
          <cell r="K2006" t="str">
            <v>x</v>
          </cell>
          <cell r="L2006">
            <v>322</v>
          </cell>
          <cell r="M2006" t="str">
            <v>HP  x  8 h/d   x</v>
          </cell>
          <cell r="Q2006">
            <v>2.7</v>
          </cell>
          <cell r="R2006" t="str">
            <v>$ / l</v>
          </cell>
          <cell r="V2006" t="str">
            <v>=</v>
          </cell>
          <cell r="W2006">
            <v>1008.5</v>
          </cell>
          <cell r="X2006" t="str">
            <v>$/d</v>
          </cell>
        </row>
        <row r="2008">
          <cell r="H2008" t="str">
            <v>Lubricantes</v>
          </cell>
        </row>
        <row r="2009">
          <cell r="C2009">
            <v>1300</v>
          </cell>
          <cell r="H2009">
            <v>0.3</v>
          </cell>
          <cell r="I2009" t="str">
            <v>de combustibles</v>
          </cell>
          <cell r="W2009">
            <v>302.55</v>
          </cell>
          <cell r="X2009" t="str">
            <v>$/d</v>
          </cell>
          <cell r="AF2009">
            <v>2976.9253888888884</v>
          </cell>
        </row>
        <row r="2011">
          <cell r="H2011" t="str">
            <v>Mano de Obra</v>
          </cell>
        </row>
        <row r="2012">
          <cell r="G2012">
            <v>9010</v>
          </cell>
          <cell r="H2012" t="str">
            <v>OFICIAL ESPECIALIZADO</v>
          </cell>
          <cell r="N2012">
            <v>1</v>
          </cell>
          <cell r="O2012" t="str">
            <v>x</v>
          </cell>
          <cell r="Q2012">
            <v>297.2</v>
          </cell>
          <cell r="R2012" t="str">
            <v>$/d</v>
          </cell>
          <cell r="S2012" t="str">
            <v>=</v>
          </cell>
          <cell r="T2012">
            <v>297.2</v>
          </cell>
          <cell r="V2012" t="str">
            <v>$/d</v>
          </cell>
        </row>
        <row r="2013">
          <cell r="G2013">
            <v>9020</v>
          </cell>
          <cell r="H2013" t="str">
            <v>OFICIAL</v>
          </cell>
          <cell r="N2013">
            <v>2</v>
          </cell>
          <cell r="O2013" t="str">
            <v>x</v>
          </cell>
          <cell r="Q2013">
            <v>254.16</v>
          </cell>
          <cell r="R2013" t="str">
            <v>$/d</v>
          </cell>
          <cell r="S2013" t="str">
            <v>=</v>
          </cell>
          <cell r="T2013">
            <v>508.32</v>
          </cell>
          <cell r="V2013" t="str">
            <v>$/d</v>
          </cell>
        </row>
        <row r="2014">
          <cell r="G2014">
            <v>9030</v>
          </cell>
          <cell r="H2014" t="str">
            <v>MEDIO OFICIAL</v>
          </cell>
          <cell r="N2014">
            <v>2</v>
          </cell>
          <cell r="O2014" t="str">
            <v>x</v>
          </cell>
          <cell r="Q2014">
            <v>234.48</v>
          </cell>
          <cell r="R2014" t="str">
            <v>$/d</v>
          </cell>
          <cell r="S2014" t="str">
            <v>=</v>
          </cell>
          <cell r="T2014">
            <v>468.96</v>
          </cell>
          <cell r="V2014" t="str">
            <v>$/d</v>
          </cell>
        </row>
        <row r="2015">
          <cell r="G2015">
            <v>9040</v>
          </cell>
          <cell r="H2015" t="str">
            <v>AYUDANTE</v>
          </cell>
          <cell r="N2015">
            <v>4</v>
          </cell>
          <cell r="O2015" t="str">
            <v>x</v>
          </cell>
          <cell r="Q2015">
            <v>216.16</v>
          </cell>
          <cell r="R2015" t="str">
            <v>$/d</v>
          </cell>
          <cell r="S2015" t="str">
            <v>=</v>
          </cell>
          <cell r="T2015">
            <v>864.64</v>
          </cell>
          <cell r="V2015" t="str">
            <v>$/d</v>
          </cell>
        </row>
        <row r="2016">
          <cell r="T2016">
            <v>2139.12</v>
          </cell>
          <cell r="V2016" t="str">
            <v>$/d</v>
          </cell>
        </row>
        <row r="2017">
          <cell r="B2017">
            <v>1300</v>
          </cell>
          <cell r="H2017" t="str">
            <v>Vigilancia</v>
          </cell>
          <cell r="N2017">
            <v>0</v>
          </cell>
          <cell r="Q2017">
            <v>0.1</v>
          </cell>
          <cell r="T2017">
            <v>213.91200000000001</v>
          </cell>
          <cell r="V2017" t="str">
            <v>$/d</v>
          </cell>
          <cell r="W2017">
            <v>2353.0319999999997</v>
          </cell>
          <cell r="X2017" t="str">
            <v>$/d</v>
          </cell>
          <cell r="AG2017">
            <v>3065.4777999999997</v>
          </cell>
        </row>
        <row r="2019">
          <cell r="N2019" t="str">
            <v>Costo Diario</v>
          </cell>
          <cell r="W2019">
            <v>4638.0919999999996</v>
          </cell>
          <cell r="X2019" t="str">
            <v>$/d</v>
          </cell>
        </row>
        <row r="2021">
          <cell r="H2021" t="str">
            <v>Rendimiento</v>
          </cell>
          <cell r="N2021">
            <v>90</v>
          </cell>
          <cell r="Q2021" t="str">
            <v>m3</v>
          </cell>
          <cell r="R2021" t="str">
            <v>/ d</v>
          </cell>
        </row>
        <row r="2023">
          <cell r="H2023" t="str">
            <v>Costo por Unid.:</v>
          </cell>
          <cell r="N2023">
            <v>4638.0919999999996</v>
          </cell>
          <cell r="P2023" t="str">
            <v>$ / d</v>
          </cell>
          <cell r="V2023" t="str">
            <v>=</v>
          </cell>
          <cell r="AB2023">
            <v>51.53</v>
          </cell>
          <cell r="AC2023" t="str">
            <v>$/</v>
          </cell>
          <cell r="AD2023" t="str">
            <v>m3</v>
          </cell>
        </row>
        <row r="2024">
          <cell r="N2024">
            <v>90</v>
          </cell>
          <cell r="O2024" t="str">
            <v>m3</v>
          </cell>
          <cell r="Q2024" t="str">
            <v>/ d</v>
          </cell>
        </row>
        <row r="2025">
          <cell r="P2025" t="str">
            <v/>
          </cell>
        </row>
        <row r="2026">
          <cell r="H2026" t="str">
            <v>2º - Materiales</v>
          </cell>
        </row>
        <row r="2027">
          <cell r="H2027" t="str">
            <v/>
          </cell>
          <cell r="O2027" t="str">
            <v/>
          </cell>
          <cell r="P2027" t="str">
            <v/>
          </cell>
          <cell r="Q2027" t="str">
            <v/>
          </cell>
          <cell r="R2027" t="str">
            <v/>
          </cell>
          <cell r="S2027">
            <v>0</v>
          </cell>
          <cell r="V2027" t="str">
            <v/>
          </cell>
          <cell r="W2027" t="str">
            <v/>
          </cell>
          <cell r="X2027" t="str">
            <v/>
          </cell>
          <cell r="Y2027">
            <v>0</v>
          </cell>
          <cell r="Z2027" t="str">
            <v/>
          </cell>
          <cell r="AA2027" t="str">
            <v/>
          </cell>
        </row>
        <row r="2028">
          <cell r="H2028" t="str">
            <v/>
          </cell>
          <cell r="O2028" t="str">
            <v/>
          </cell>
          <cell r="P2028" t="str">
            <v/>
          </cell>
          <cell r="Q2028" t="str">
            <v/>
          </cell>
          <cell r="R2028" t="str">
            <v/>
          </cell>
          <cell r="S2028">
            <v>0</v>
          </cell>
          <cell r="V2028" t="str">
            <v/>
          </cell>
          <cell r="W2028" t="str">
            <v/>
          </cell>
          <cell r="X2028" t="str">
            <v/>
          </cell>
          <cell r="Y2028">
            <v>0</v>
          </cell>
          <cell r="Z2028" t="str">
            <v/>
          </cell>
          <cell r="AA2028" t="str">
            <v/>
          </cell>
        </row>
        <row r="2029">
          <cell r="H2029" t="str">
            <v/>
          </cell>
          <cell r="O2029" t="str">
            <v/>
          </cell>
          <cell r="P2029" t="str">
            <v/>
          </cell>
          <cell r="Q2029" t="str">
            <v/>
          </cell>
          <cell r="R2029" t="str">
            <v/>
          </cell>
          <cell r="S2029">
            <v>0</v>
          </cell>
          <cell r="V2029" t="str">
            <v/>
          </cell>
          <cell r="W2029" t="str">
            <v/>
          </cell>
          <cell r="X2029" t="str">
            <v/>
          </cell>
          <cell r="Y2029">
            <v>0</v>
          </cell>
          <cell r="Z2029" t="str">
            <v/>
          </cell>
          <cell r="AA2029" t="str">
            <v/>
          </cell>
        </row>
        <row r="2030">
          <cell r="H2030" t="str">
            <v/>
          </cell>
          <cell r="O2030" t="str">
            <v/>
          </cell>
          <cell r="P2030" t="str">
            <v/>
          </cell>
          <cell r="Q2030" t="str">
            <v/>
          </cell>
          <cell r="R2030" t="str">
            <v/>
          </cell>
          <cell r="S2030">
            <v>0</v>
          </cell>
          <cell r="V2030" t="str">
            <v/>
          </cell>
          <cell r="W2030" t="str">
            <v/>
          </cell>
          <cell r="X2030" t="str">
            <v/>
          </cell>
          <cell r="Y2030">
            <v>0</v>
          </cell>
          <cell r="Z2030" t="str">
            <v/>
          </cell>
          <cell r="AA2030" t="str">
            <v/>
          </cell>
        </row>
        <row r="2031">
          <cell r="H2031" t="str">
            <v/>
          </cell>
          <cell r="O2031" t="str">
            <v/>
          </cell>
          <cell r="P2031" t="str">
            <v/>
          </cell>
          <cell r="Q2031" t="str">
            <v/>
          </cell>
          <cell r="R2031" t="str">
            <v/>
          </cell>
          <cell r="S2031">
            <v>0</v>
          </cell>
          <cell r="V2031" t="str">
            <v/>
          </cell>
          <cell r="W2031" t="str">
            <v/>
          </cell>
          <cell r="X2031" t="str">
            <v/>
          </cell>
          <cell r="Y2031">
            <v>0</v>
          </cell>
          <cell r="Z2031" t="str">
            <v/>
          </cell>
          <cell r="AA2031" t="str">
            <v/>
          </cell>
        </row>
        <row r="2032">
          <cell r="H2032" t="str">
            <v/>
          </cell>
          <cell r="O2032" t="str">
            <v/>
          </cell>
          <cell r="P2032" t="str">
            <v/>
          </cell>
          <cell r="Q2032" t="str">
            <v/>
          </cell>
          <cell r="R2032" t="str">
            <v/>
          </cell>
          <cell r="S2032">
            <v>0</v>
          </cell>
          <cell r="V2032" t="str">
            <v/>
          </cell>
          <cell r="W2032" t="str">
            <v/>
          </cell>
          <cell r="X2032" t="str">
            <v/>
          </cell>
          <cell r="Y2032">
            <v>0</v>
          </cell>
          <cell r="Z2032" t="str">
            <v/>
          </cell>
          <cell r="AA2032" t="str">
            <v/>
          </cell>
        </row>
        <row r="2033">
          <cell r="H2033" t="str">
            <v/>
          </cell>
          <cell r="O2033" t="str">
            <v/>
          </cell>
          <cell r="Q2033" t="str">
            <v/>
          </cell>
          <cell r="R2033" t="str">
            <v/>
          </cell>
          <cell r="S2033">
            <v>0</v>
          </cell>
          <cell r="W2033" t="str">
            <v/>
          </cell>
          <cell r="Y2033">
            <v>0</v>
          </cell>
          <cell r="Z2033" t="str">
            <v/>
          </cell>
          <cell r="AA2033" t="str">
            <v/>
          </cell>
        </row>
        <row r="2034">
          <cell r="H2034" t="str">
            <v/>
          </cell>
          <cell r="O2034" t="str">
            <v/>
          </cell>
          <cell r="Q2034" t="str">
            <v/>
          </cell>
          <cell r="R2034" t="str">
            <v/>
          </cell>
          <cell r="S2034">
            <v>0</v>
          </cell>
          <cell r="W2034" t="str">
            <v/>
          </cell>
          <cell r="Y2034">
            <v>0</v>
          </cell>
          <cell r="Z2034" t="str">
            <v/>
          </cell>
          <cell r="AA2034" t="str">
            <v/>
          </cell>
        </row>
        <row r="2035">
          <cell r="H2035" t="str">
            <v>Subtotal Materiales</v>
          </cell>
          <cell r="O2035" t="str">
            <v/>
          </cell>
          <cell r="Y2035">
            <v>0</v>
          </cell>
          <cell r="Z2035" t="str">
            <v/>
          </cell>
          <cell r="AA2035" t="str">
            <v/>
          </cell>
          <cell r="AH2035">
            <v>0</v>
          </cell>
        </row>
        <row r="2036">
          <cell r="A2036">
            <v>1300</v>
          </cell>
          <cell r="H2036" t="str">
            <v>Desperdicio</v>
          </cell>
          <cell r="X2036" t="str">
            <v/>
          </cell>
          <cell r="Y2036">
            <v>0</v>
          </cell>
          <cell r="Z2036" t="str">
            <v/>
          </cell>
          <cell r="AA2036" t="str">
            <v/>
          </cell>
          <cell r="AB2036">
            <v>0</v>
          </cell>
          <cell r="AC2036" t="str">
            <v/>
          </cell>
          <cell r="AD2036" t="str">
            <v/>
          </cell>
          <cell r="AH2036">
            <v>0</v>
          </cell>
        </row>
        <row r="2038">
          <cell r="F2038">
            <v>1300</v>
          </cell>
          <cell r="H2038" t="str">
            <v>COSTO DEL ITEM</v>
          </cell>
          <cell r="AB2038">
            <v>51.53</v>
          </cell>
          <cell r="AC2038" t="str">
            <v>$/</v>
          </cell>
          <cell r="AD2038" t="str">
            <v>m3</v>
          </cell>
          <cell r="AI2038">
            <v>6041.8924999999999</v>
          </cell>
          <cell r="AJ2038">
            <v>6042.4031888888876</v>
          </cell>
        </row>
        <row r="2040">
          <cell r="H2040" t="str">
            <v>Gastos Generales y Otros Gastos</v>
          </cell>
        </row>
        <row r="2041">
          <cell r="H2041" t="str">
            <v>Indirectos</v>
          </cell>
          <cell r="Y2041">
            <v>0.10199999999999999</v>
          </cell>
          <cell r="AB2041">
            <v>5.26</v>
          </cell>
          <cell r="AC2041" t="str">
            <v>$/</v>
          </cell>
          <cell r="AD2041" t="str">
            <v>m3</v>
          </cell>
        </row>
        <row r="2042">
          <cell r="H2042" t="str">
            <v>Beneficios</v>
          </cell>
          <cell r="Y2042">
            <v>0.08</v>
          </cell>
          <cell r="AB2042">
            <v>4.12</v>
          </cell>
          <cell r="AC2042" t="str">
            <v>$/</v>
          </cell>
          <cell r="AD2042" t="str">
            <v>m3</v>
          </cell>
        </row>
        <row r="2043">
          <cell r="AB2043">
            <v>60.91</v>
          </cell>
          <cell r="AC2043" t="str">
            <v>$/</v>
          </cell>
          <cell r="AD2043" t="str">
            <v>m3</v>
          </cell>
        </row>
        <row r="2044">
          <cell r="H2044" t="str">
            <v>Gastos Financieros</v>
          </cell>
          <cell r="Y2044">
            <v>0.01</v>
          </cell>
          <cell r="AB2044">
            <v>0.61</v>
          </cell>
          <cell r="AC2044" t="str">
            <v>$/</v>
          </cell>
          <cell r="AD2044" t="str">
            <v>m3</v>
          </cell>
        </row>
        <row r="2045">
          <cell r="AB2045">
            <v>61.519999999999996</v>
          </cell>
          <cell r="AC2045" t="str">
            <v>$/</v>
          </cell>
          <cell r="AD2045" t="str">
            <v>m3</v>
          </cell>
        </row>
        <row r="2046">
          <cell r="H2046" t="str">
            <v>I.V.A.</v>
          </cell>
          <cell r="Y2046">
            <v>0.21</v>
          </cell>
          <cell r="AB2046">
            <v>12.92</v>
          </cell>
          <cell r="AC2046" t="str">
            <v>$/</v>
          </cell>
          <cell r="AD2046" t="str">
            <v>m3</v>
          </cell>
        </row>
        <row r="2047">
          <cell r="E2047">
            <v>1300</v>
          </cell>
          <cell r="Y2047" t="str">
            <v>ADOPTADO</v>
          </cell>
          <cell r="AB2047">
            <v>74.44</v>
          </cell>
          <cell r="AC2047" t="str">
            <v>$/</v>
          </cell>
          <cell r="AD2047" t="str">
            <v>m3</v>
          </cell>
        </row>
        <row r="2048">
          <cell r="G2048">
            <v>1310</v>
          </cell>
          <cell r="H2048" t="str">
            <v>Item:</v>
          </cell>
          <cell r="I2048" t="str">
            <v>3.2.2</v>
          </cell>
          <cell r="U2048" t="str">
            <v>Unidad:</v>
          </cell>
          <cell r="W2048" t="str">
            <v>m3</v>
          </cell>
          <cell r="Y2048">
            <v>11.73</v>
          </cell>
          <cell r="AE2048">
            <v>11.73</v>
          </cell>
        </row>
        <row r="2049">
          <cell r="H2049" t="str">
            <v>Descripción:</v>
          </cell>
          <cell r="I2049" t="str">
            <v>Hormigón simple de Limpieza (tipo H-8)</v>
          </cell>
        </row>
        <row r="2051">
          <cell r="H2051" t="str">
            <v>1º - Equipo</v>
          </cell>
        </row>
        <row r="2052">
          <cell r="H2052" t="str">
            <v/>
          </cell>
          <cell r="W2052" t="str">
            <v/>
          </cell>
          <cell r="X2052" t="str">
            <v/>
          </cell>
          <cell r="Y2052" t="str">
            <v/>
          </cell>
          <cell r="Z2052" t="str">
            <v/>
          </cell>
        </row>
        <row r="2053">
          <cell r="H2053" t="str">
            <v/>
          </cell>
          <cell r="W2053" t="str">
            <v/>
          </cell>
          <cell r="X2053" t="str">
            <v/>
          </cell>
          <cell r="Y2053" t="str">
            <v/>
          </cell>
          <cell r="Z2053" t="str">
            <v/>
          </cell>
        </row>
        <row r="2054">
          <cell r="H2054" t="str">
            <v/>
          </cell>
          <cell r="W2054" t="str">
            <v/>
          </cell>
          <cell r="X2054" t="str">
            <v/>
          </cell>
          <cell r="Y2054" t="str">
            <v/>
          </cell>
          <cell r="Z2054" t="str">
            <v/>
          </cell>
        </row>
        <row r="2055">
          <cell r="H2055" t="str">
            <v/>
          </cell>
          <cell r="W2055" t="str">
            <v/>
          </cell>
          <cell r="X2055" t="str">
            <v/>
          </cell>
          <cell r="Y2055" t="str">
            <v/>
          </cell>
          <cell r="Z2055" t="str">
            <v/>
          </cell>
        </row>
        <row r="2056">
          <cell r="H2056" t="str">
            <v/>
          </cell>
          <cell r="W2056" t="str">
            <v/>
          </cell>
          <cell r="X2056" t="str">
            <v/>
          </cell>
          <cell r="Y2056" t="str">
            <v/>
          </cell>
          <cell r="Z2056" t="str">
            <v/>
          </cell>
        </row>
        <row r="2057">
          <cell r="H2057" t="str">
            <v/>
          </cell>
          <cell r="W2057" t="str">
            <v/>
          </cell>
          <cell r="X2057" t="str">
            <v/>
          </cell>
          <cell r="Y2057" t="str">
            <v/>
          </cell>
          <cell r="Z2057" t="str">
            <v/>
          </cell>
        </row>
        <row r="2058">
          <cell r="H2058" t="str">
            <v/>
          </cell>
          <cell r="W2058" t="str">
            <v/>
          </cell>
          <cell r="X2058" t="str">
            <v/>
          </cell>
          <cell r="Y2058" t="str">
            <v/>
          </cell>
          <cell r="Z2058" t="str">
            <v/>
          </cell>
        </row>
        <row r="2059">
          <cell r="H2059" t="str">
            <v/>
          </cell>
          <cell r="W2059" t="str">
            <v/>
          </cell>
          <cell r="X2059" t="str">
            <v/>
          </cell>
          <cell r="Y2059" t="str">
            <v/>
          </cell>
          <cell r="Z2059" t="str">
            <v/>
          </cell>
        </row>
        <row r="2060">
          <cell r="H2060" t="str">
            <v/>
          </cell>
          <cell r="W2060" t="str">
            <v/>
          </cell>
          <cell r="X2060" t="str">
            <v/>
          </cell>
          <cell r="Y2060" t="str">
            <v/>
          </cell>
          <cell r="Z2060" t="str">
            <v/>
          </cell>
        </row>
        <row r="2061">
          <cell r="W2061">
            <v>0</v>
          </cell>
          <cell r="X2061" t="str">
            <v/>
          </cell>
          <cell r="Y2061">
            <v>0</v>
          </cell>
          <cell r="Z2061" t="str">
            <v/>
          </cell>
        </row>
        <row r="2063">
          <cell r="H2063" t="str">
            <v>Rendimiento:</v>
          </cell>
          <cell r="N2063">
            <v>12</v>
          </cell>
          <cell r="Q2063" t="str">
            <v>m3</v>
          </cell>
          <cell r="R2063" t="str">
            <v>/ d</v>
          </cell>
        </row>
        <row r="2065">
          <cell r="H2065" t="str">
            <v>Amortización e intereses:</v>
          </cell>
        </row>
        <row r="2066">
          <cell r="H2066">
            <v>0</v>
          </cell>
          <cell r="I2066" t="str">
            <v>$</v>
          </cell>
          <cell r="J2066" t="str">
            <v>x</v>
          </cell>
          <cell r="K2066">
            <v>8</v>
          </cell>
          <cell r="L2066" t="str">
            <v>h/d</v>
          </cell>
          <cell r="M2066" t="str">
            <v>+</v>
          </cell>
          <cell r="N2066">
            <v>0</v>
          </cell>
          <cell r="O2066" t="str">
            <v>$</v>
          </cell>
          <cell r="P2066" t="str">
            <v>x</v>
          </cell>
          <cell r="Q2066">
            <v>0.14000000000000001</v>
          </cell>
          <cell r="R2066" t="str">
            <v>/ a</v>
          </cell>
          <cell r="S2066" t="str">
            <v>x</v>
          </cell>
          <cell r="T2066">
            <v>8</v>
          </cell>
          <cell r="U2066" t="str">
            <v>h/d</v>
          </cell>
          <cell r="V2066" t="str">
            <v>=</v>
          </cell>
          <cell r="W2066">
            <v>0</v>
          </cell>
          <cell r="X2066" t="str">
            <v/>
          </cell>
        </row>
        <row r="2067">
          <cell r="H2067">
            <v>10000</v>
          </cell>
          <cell r="J2067" t="str">
            <v>h</v>
          </cell>
          <cell r="N2067">
            <v>2</v>
          </cell>
          <cell r="P2067" t="str">
            <v>x</v>
          </cell>
          <cell r="Q2067">
            <v>2000</v>
          </cell>
          <cell r="R2067" t="str">
            <v>h / a</v>
          </cell>
        </row>
        <row r="2069">
          <cell r="H2069" t="str">
            <v>Reparaciones y Repuestos:</v>
          </cell>
        </row>
        <row r="2070">
          <cell r="H2070">
            <v>0.75</v>
          </cell>
          <cell r="I2070" t="str">
            <v>de amortización</v>
          </cell>
          <cell r="W2070">
            <v>0</v>
          </cell>
          <cell r="X2070" t="str">
            <v/>
          </cell>
        </row>
        <row r="2072">
          <cell r="H2072" t="str">
            <v>Combustibles:</v>
          </cell>
        </row>
        <row r="2073">
          <cell r="H2073" t="str">
            <v>Gas Oil</v>
          </cell>
        </row>
        <row r="2074">
          <cell r="H2074" t="str">
            <v/>
          </cell>
          <cell r="I2074" t="str">
            <v/>
          </cell>
          <cell r="K2074" t="str">
            <v/>
          </cell>
          <cell r="L2074">
            <v>0</v>
          </cell>
          <cell r="M2074" t="str">
            <v>HP  x  8 h/d   x</v>
          </cell>
          <cell r="Q2074" t="str">
            <v/>
          </cell>
          <cell r="R2074" t="str">
            <v/>
          </cell>
          <cell r="V2074" t="str">
            <v/>
          </cell>
          <cell r="W2074">
            <v>0</v>
          </cell>
          <cell r="X2074" t="str">
            <v/>
          </cell>
        </row>
        <row r="2076">
          <cell r="H2076" t="str">
            <v>Lubricantes</v>
          </cell>
        </row>
        <row r="2077">
          <cell r="C2077">
            <v>1310</v>
          </cell>
          <cell r="H2077">
            <v>0.3</v>
          </cell>
          <cell r="I2077" t="str">
            <v>de combustibles</v>
          </cell>
          <cell r="W2077">
            <v>0</v>
          </cell>
          <cell r="X2077" t="str">
            <v/>
          </cell>
          <cell r="AF2077">
            <v>0</v>
          </cell>
        </row>
        <row r="2079">
          <cell r="H2079" t="str">
            <v>Mano de Obra</v>
          </cell>
        </row>
        <row r="2080">
          <cell r="G2080">
            <v>9010</v>
          </cell>
          <cell r="H2080" t="str">
            <v>OFICIAL ESPECIALIZADO</v>
          </cell>
          <cell r="O2080" t="str">
            <v/>
          </cell>
          <cell r="Q2080">
            <v>297.2</v>
          </cell>
          <cell r="R2080" t="str">
            <v>$/d</v>
          </cell>
          <cell r="S2080" t="str">
            <v>=</v>
          </cell>
          <cell r="T2080">
            <v>0</v>
          </cell>
          <cell r="V2080" t="str">
            <v>$/d</v>
          </cell>
        </row>
        <row r="2081">
          <cell r="G2081">
            <v>9020</v>
          </cell>
          <cell r="H2081" t="str">
            <v>OFICIAL</v>
          </cell>
          <cell r="N2081">
            <v>3</v>
          </cell>
          <cell r="O2081" t="str">
            <v>x</v>
          </cell>
          <cell r="Q2081">
            <v>254.16</v>
          </cell>
          <cell r="R2081" t="str">
            <v>$/d</v>
          </cell>
          <cell r="S2081" t="str">
            <v>=</v>
          </cell>
          <cell r="T2081">
            <v>762.48</v>
          </cell>
          <cell r="V2081" t="str">
            <v>$/d</v>
          </cell>
        </row>
        <row r="2082">
          <cell r="G2082">
            <v>9030</v>
          </cell>
          <cell r="H2082" t="str">
            <v>MEDIO OFICIAL</v>
          </cell>
          <cell r="N2082">
            <v>6</v>
          </cell>
          <cell r="O2082" t="str">
            <v>x</v>
          </cell>
          <cell r="Q2082">
            <v>234.48</v>
          </cell>
          <cell r="R2082" t="str">
            <v>$/d</v>
          </cell>
          <cell r="S2082" t="str">
            <v>=</v>
          </cell>
          <cell r="T2082">
            <v>1406.88</v>
          </cell>
          <cell r="V2082" t="str">
            <v>$/d</v>
          </cell>
        </row>
        <row r="2083">
          <cell r="G2083">
            <v>9040</v>
          </cell>
          <cell r="H2083" t="str">
            <v>AYUDANTE</v>
          </cell>
          <cell r="N2083">
            <v>6</v>
          </cell>
          <cell r="O2083" t="str">
            <v>x</v>
          </cell>
          <cell r="Q2083">
            <v>216.16</v>
          </cell>
          <cell r="R2083" t="str">
            <v>$/d</v>
          </cell>
          <cell r="S2083" t="str">
            <v>=</v>
          </cell>
          <cell r="T2083">
            <v>1296.96</v>
          </cell>
          <cell r="V2083" t="str">
            <v>$/d</v>
          </cell>
        </row>
        <row r="2084">
          <cell r="T2084">
            <v>3466.32</v>
          </cell>
          <cell r="V2084" t="str">
            <v>$/d</v>
          </cell>
        </row>
        <row r="2085">
          <cell r="B2085">
            <v>1310</v>
          </cell>
          <cell r="H2085" t="str">
            <v>Vigilancia</v>
          </cell>
          <cell r="N2085">
            <v>0</v>
          </cell>
          <cell r="Q2085">
            <v>0.1</v>
          </cell>
          <cell r="T2085">
            <v>346.63200000000006</v>
          </cell>
          <cell r="V2085" t="str">
            <v>$/d</v>
          </cell>
          <cell r="W2085">
            <v>3812.9520000000002</v>
          </cell>
          <cell r="X2085" t="str">
            <v>$/d</v>
          </cell>
          <cell r="AG2085">
            <v>3727.1605800000007</v>
          </cell>
        </row>
        <row r="2087">
          <cell r="N2087" t="str">
            <v>Costo Diario</v>
          </cell>
          <cell r="W2087">
            <v>3812.9520000000002</v>
          </cell>
          <cell r="X2087" t="str">
            <v>$/d</v>
          </cell>
        </row>
        <row r="2089">
          <cell r="H2089" t="str">
            <v>Rendimiento</v>
          </cell>
          <cell r="N2089">
            <v>12</v>
          </cell>
          <cell r="Q2089" t="str">
            <v>m3</v>
          </cell>
          <cell r="R2089" t="str">
            <v>/ d</v>
          </cell>
        </row>
        <row r="2091">
          <cell r="H2091" t="str">
            <v>Costo por Unid.:</v>
          </cell>
          <cell r="N2091">
            <v>3812.9520000000002</v>
          </cell>
          <cell r="P2091" t="str">
            <v>$ / d</v>
          </cell>
          <cell r="V2091" t="str">
            <v>=</v>
          </cell>
          <cell r="AB2091">
            <v>317.75</v>
          </cell>
          <cell r="AC2091" t="str">
            <v>$/</v>
          </cell>
          <cell r="AD2091" t="str">
            <v>m3</v>
          </cell>
        </row>
        <row r="2092">
          <cell r="N2092">
            <v>12</v>
          </cell>
          <cell r="O2092" t="str">
            <v>m3</v>
          </cell>
          <cell r="Q2092" t="str">
            <v>/ d</v>
          </cell>
        </row>
        <row r="2093">
          <cell r="P2093" t="str">
            <v/>
          </cell>
        </row>
        <row r="2094">
          <cell r="H2094" t="str">
            <v>2º - Materiales</v>
          </cell>
        </row>
        <row r="2095">
          <cell r="G2095">
            <v>1034</v>
          </cell>
          <cell r="H2095" t="str">
            <v>Hormigón elaborado H- 8</v>
          </cell>
          <cell r="N2095">
            <v>1.05</v>
          </cell>
          <cell r="O2095" t="str">
            <v>m3</v>
          </cell>
          <cell r="P2095" t="str">
            <v>/</v>
          </cell>
          <cell r="Q2095" t="str">
            <v>m3</v>
          </cell>
          <cell r="R2095" t="str">
            <v>x</v>
          </cell>
          <cell r="S2095">
            <v>288.06209999999999</v>
          </cell>
          <cell r="V2095" t="str">
            <v>$/</v>
          </cell>
          <cell r="W2095" t="str">
            <v>m3</v>
          </cell>
          <cell r="X2095" t="str">
            <v>=</v>
          </cell>
          <cell r="Y2095">
            <v>302.47000000000003</v>
          </cell>
          <cell r="Z2095" t="str">
            <v>$/</v>
          </cell>
          <cell r="AA2095" t="str">
            <v>m3</v>
          </cell>
        </row>
        <row r="2096">
          <cell r="G2096">
            <v>1202</v>
          </cell>
          <cell r="H2096" t="str">
            <v>Herramientas menores</v>
          </cell>
          <cell r="N2096">
            <v>2</v>
          </cell>
          <cell r="O2096" t="str">
            <v>u</v>
          </cell>
          <cell r="P2096" t="str">
            <v>/</v>
          </cell>
          <cell r="Q2096" t="str">
            <v>m3</v>
          </cell>
          <cell r="R2096" t="str">
            <v>x</v>
          </cell>
          <cell r="S2096">
            <v>3</v>
          </cell>
          <cell r="V2096" t="str">
            <v>$/</v>
          </cell>
          <cell r="W2096" t="str">
            <v>u</v>
          </cell>
          <cell r="X2096" t="str">
            <v>=</v>
          </cell>
          <cell r="Y2096">
            <v>6</v>
          </cell>
          <cell r="Z2096" t="str">
            <v>$/</v>
          </cell>
          <cell r="AA2096" t="str">
            <v>m3</v>
          </cell>
        </row>
        <row r="2097">
          <cell r="H2097" t="str">
            <v/>
          </cell>
          <cell r="O2097" t="str">
            <v/>
          </cell>
          <cell r="P2097" t="str">
            <v/>
          </cell>
          <cell r="Q2097" t="str">
            <v/>
          </cell>
          <cell r="R2097" t="str">
            <v/>
          </cell>
          <cell r="S2097">
            <v>0</v>
          </cell>
          <cell r="V2097" t="str">
            <v/>
          </cell>
          <cell r="W2097" t="str">
            <v/>
          </cell>
          <cell r="X2097" t="str">
            <v/>
          </cell>
          <cell r="Y2097">
            <v>0</v>
          </cell>
          <cell r="Z2097" t="str">
            <v/>
          </cell>
          <cell r="AA2097" t="str">
            <v/>
          </cell>
        </row>
        <row r="2098">
          <cell r="H2098" t="str">
            <v/>
          </cell>
          <cell r="O2098" t="str">
            <v/>
          </cell>
          <cell r="P2098" t="str">
            <v/>
          </cell>
          <cell r="Q2098" t="str">
            <v/>
          </cell>
          <cell r="R2098" t="str">
            <v/>
          </cell>
          <cell r="S2098">
            <v>0</v>
          </cell>
          <cell r="V2098" t="str">
            <v/>
          </cell>
          <cell r="W2098" t="str">
            <v/>
          </cell>
          <cell r="X2098" t="str">
            <v/>
          </cell>
          <cell r="Y2098">
            <v>0</v>
          </cell>
          <cell r="Z2098" t="str">
            <v/>
          </cell>
          <cell r="AA2098" t="str">
            <v/>
          </cell>
        </row>
        <row r="2099">
          <cell r="H2099" t="str">
            <v/>
          </cell>
          <cell r="O2099" t="str">
            <v/>
          </cell>
          <cell r="Q2099" t="str">
            <v/>
          </cell>
          <cell r="R2099" t="str">
            <v/>
          </cell>
          <cell r="S2099">
            <v>0</v>
          </cell>
          <cell r="W2099" t="str">
            <v/>
          </cell>
          <cell r="Y2099">
            <v>0</v>
          </cell>
          <cell r="Z2099" t="str">
            <v/>
          </cell>
          <cell r="AA2099" t="str">
            <v/>
          </cell>
        </row>
        <row r="2100">
          <cell r="H2100" t="str">
            <v/>
          </cell>
          <cell r="O2100" t="str">
            <v/>
          </cell>
          <cell r="Q2100" t="str">
            <v/>
          </cell>
          <cell r="R2100" t="str">
            <v/>
          </cell>
          <cell r="S2100">
            <v>0</v>
          </cell>
          <cell r="W2100" t="str">
            <v/>
          </cell>
          <cell r="Y2100">
            <v>0</v>
          </cell>
          <cell r="Z2100" t="str">
            <v/>
          </cell>
          <cell r="AA2100" t="str">
            <v/>
          </cell>
        </row>
        <row r="2101">
          <cell r="H2101" t="str">
            <v/>
          </cell>
          <cell r="O2101" t="str">
            <v/>
          </cell>
          <cell r="Q2101" t="str">
            <v/>
          </cell>
          <cell r="R2101" t="str">
            <v/>
          </cell>
          <cell r="S2101">
            <v>0</v>
          </cell>
          <cell r="W2101" t="str">
            <v/>
          </cell>
          <cell r="Y2101">
            <v>0</v>
          </cell>
          <cell r="Z2101" t="str">
            <v/>
          </cell>
          <cell r="AA2101" t="str">
            <v/>
          </cell>
        </row>
        <row r="2102">
          <cell r="H2102" t="str">
            <v/>
          </cell>
          <cell r="O2102" t="str">
            <v/>
          </cell>
          <cell r="Q2102" t="str">
            <v/>
          </cell>
          <cell r="R2102" t="str">
            <v/>
          </cell>
          <cell r="S2102">
            <v>0</v>
          </cell>
          <cell r="W2102" t="str">
            <v/>
          </cell>
          <cell r="Y2102">
            <v>0</v>
          </cell>
          <cell r="Z2102" t="str">
            <v/>
          </cell>
          <cell r="AA2102" t="str">
            <v/>
          </cell>
        </row>
        <row r="2103">
          <cell r="H2103" t="str">
            <v>Subtotal Materiales</v>
          </cell>
          <cell r="O2103" t="str">
            <v/>
          </cell>
          <cell r="Y2103">
            <v>308.47000000000003</v>
          </cell>
          <cell r="Z2103" t="str">
            <v>$/</v>
          </cell>
          <cell r="AA2103" t="str">
            <v>m3</v>
          </cell>
          <cell r="AH2103">
            <v>0</v>
          </cell>
        </row>
        <row r="2104">
          <cell r="A2104">
            <v>1310</v>
          </cell>
          <cell r="H2104" t="str">
            <v>Desperdicio</v>
          </cell>
          <cell r="W2104">
            <v>0.04</v>
          </cell>
          <cell r="Y2104">
            <v>12.34</v>
          </cell>
          <cell r="Z2104" t="str">
            <v>$/</v>
          </cell>
          <cell r="AA2104" t="str">
            <v>m3</v>
          </cell>
          <cell r="AB2104">
            <v>320.81</v>
          </cell>
          <cell r="AC2104" t="str">
            <v>$/</v>
          </cell>
          <cell r="AD2104" t="str">
            <v>m3</v>
          </cell>
          <cell r="AH2104">
            <v>3763.1013000000003</v>
          </cell>
        </row>
        <row r="2106">
          <cell r="F2106">
            <v>1310</v>
          </cell>
          <cell r="H2106" t="str">
            <v>COSTO DEL ITEM</v>
          </cell>
          <cell r="AB2106">
            <v>638.55999999999995</v>
          </cell>
          <cell r="AC2106" t="str">
            <v>$/</v>
          </cell>
          <cell r="AD2106" t="str">
            <v>m3</v>
          </cell>
          <cell r="AI2106">
            <v>7490.3087999999998</v>
          </cell>
          <cell r="AJ2106">
            <v>7490.2618800000009</v>
          </cell>
        </row>
        <row r="2108">
          <cell r="H2108" t="str">
            <v>Gastos Generales y Otros Gastos</v>
          </cell>
        </row>
        <row r="2109">
          <cell r="H2109" t="str">
            <v>Indirectos</v>
          </cell>
          <cell r="Y2109">
            <v>0.10199999999999999</v>
          </cell>
          <cell r="AB2109">
            <v>65.13</v>
          </cell>
          <cell r="AC2109" t="str">
            <v>$/</v>
          </cell>
          <cell r="AD2109" t="str">
            <v>m3</v>
          </cell>
        </row>
        <row r="2110">
          <cell r="H2110" t="str">
            <v>Beneficios</v>
          </cell>
          <cell r="Y2110">
            <v>0.08</v>
          </cell>
          <cell r="AB2110">
            <v>51.08</v>
          </cell>
          <cell r="AC2110" t="str">
            <v>$/</v>
          </cell>
          <cell r="AD2110" t="str">
            <v>m3</v>
          </cell>
        </row>
        <row r="2111">
          <cell r="AB2111">
            <v>754.77</v>
          </cell>
          <cell r="AC2111" t="str">
            <v>$/</v>
          </cell>
          <cell r="AD2111" t="str">
            <v>m3</v>
          </cell>
        </row>
        <row r="2112">
          <cell r="H2112" t="str">
            <v>Gastos Financieros</v>
          </cell>
          <cell r="Y2112">
            <v>0.01</v>
          </cell>
          <cell r="AB2112">
            <v>7.55</v>
          </cell>
          <cell r="AC2112" t="str">
            <v>$/</v>
          </cell>
          <cell r="AD2112" t="str">
            <v>m3</v>
          </cell>
        </row>
        <row r="2113">
          <cell r="AB2113">
            <v>762.31999999999994</v>
          </cell>
          <cell r="AC2113" t="str">
            <v>$/</v>
          </cell>
          <cell r="AD2113" t="str">
            <v>m3</v>
          </cell>
        </row>
        <row r="2114">
          <cell r="H2114" t="str">
            <v>I.V.A.</v>
          </cell>
          <cell r="Y2114">
            <v>0.21</v>
          </cell>
          <cell r="AB2114">
            <v>160.09</v>
          </cell>
          <cell r="AC2114" t="str">
            <v>$/</v>
          </cell>
          <cell r="AD2114" t="str">
            <v>m3</v>
          </cell>
        </row>
        <row r="2115">
          <cell r="E2115">
            <v>1310</v>
          </cell>
          <cell r="Y2115" t="str">
            <v>ADOPTADO</v>
          </cell>
          <cell r="AB2115">
            <v>922.41</v>
          </cell>
          <cell r="AC2115" t="str">
            <v>$/</v>
          </cell>
          <cell r="AD2115" t="str">
            <v>m3</v>
          </cell>
        </row>
        <row r="2116">
          <cell r="G2116">
            <v>1320</v>
          </cell>
          <cell r="H2116" t="str">
            <v>Item:</v>
          </cell>
          <cell r="I2116" t="str">
            <v>3.2.3</v>
          </cell>
          <cell r="U2116" t="str">
            <v>Unidad:</v>
          </cell>
          <cell r="W2116" t="str">
            <v>m3</v>
          </cell>
          <cell r="Y2116">
            <v>260</v>
          </cell>
          <cell r="AE2116">
            <v>260</v>
          </cell>
        </row>
        <row r="2117">
          <cell r="H2117" t="str">
            <v>Descripción:</v>
          </cell>
          <cell r="I2117" t="str">
            <v>Estructuras de Hormigón Armado H-21 incluyento pilotes con aire incorporado y superfluidificante (cemento ARS )</v>
          </cell>
        </row>
        <row r="2119">
          <cell r="H2119" t="str">
            <v>1º - Equipo</v>
          </cell>
        </row>
        <row r="2120">
          <cell r="G2120">
            <v>5041</v>
          </cell>
          <cell r="H2120" t="str">
            <v>Perforadora rotativa</v>
          </cell>
          <cell r="T2120">
            <v>0.2</v>
          </cell>
          <cell r="W2120">
            <v>220</v>
          </cell>
          <cell r="X2120" t="str">
            <v>HP</v>
          </cell>
          <cell r="Y2120">
            <v>2624800</v>
          </cell>
          <cell r="Z2120" t="str">
            <v>$</v>
          </cell>
        </row>
        <row r="2121">
          <cell r="G2121">
            <v>5037</v>
          </cell>
          <cell r="H2121" t="str">
            <v>Bomba para hormigón</v>
          </cell>
          <cell r="T2121">
            <v>0.4</v>
          </cell>
          <cell r="W2121">
            <v>120</v>
          </cell>
          <cell r="X2121" t="str">
            <v>HP</v>
          </cell>
          <cell r="Y2121">
            <v>263252</v>
          </cell>
          <cell r="Z2121" t="str">
            <v>$</v>
          </cell>
        </row>
        <row r="2122">
          <cell r="G2122">
            <v>5025</v>
          </cell>
          <cell r="H2122" t="str">
            <v>Motocompresor c/mart. demoledor</v>
          </cell>
          <cell r="T2122">
            <v>0.2</v>
          </cell>
          <cell r="W2122">
            <v>65</v>
          </cell>
          <cell r="X2122" t="str">
            <v>HP</v>
          </cell>
          <cell r="Y2122">
            <v>64848</v>
          </cell>
          <cell r="Z2122" t="str">
            <v>$</v>
          </cell>
        </row>
        <row r="2123">
          <cell r="G2123">
            <v>5034</v>
          </cell>
          <cell r="H2123" t="str">
            <v>Cortadora dobladora e acero</v>
          </cell>
          <cell r="T2123">
            <v>1</v>
          </cell>
          <cell r="W2123">
            <v>12</v>
          </cell>
          <cell r="X2123" t="str">
            <v>HP</v>
          </cell>
          <cell r="Y2123">
            <v>24009.200000000001</v>
          </cell>
          <cell r="Z2123" t="str">
            <v>$</v>
          </cell>
        </row>
        <row r="2124">
          <cell r="G2124">
            <v>5044</v>
          </cell>
          <cell r="H2124" t="str">
            <v>Mesa de sierra</v>
          </cell>
          <cell r="T2124">
            <v>1</v>
          </cell>
          <cell r="W2124">
            <v>4</v>
          </cell>
          <cell r="X2124" t="str">
            <v>HP</v>
          </cell>
          <cell r="Y2124">
            <v>10808</v>
          </cell>
          <cell r="Z2124" t="str">
            <v>$</v>
          </cell>
        </row>
        <row r="2125">
          <cell r="G2125">
            <v>5045</v>
          </cell>
          <cell r="H2125" t="str">
            <v>Vibrador de inmersión</v>
          </cell>
          <cell r="T2125">
            <v>1</v>
          </cell>
          <cell r="W2125">
            <v>2</v>
          </cell>
          <cell r="X2125" t="str">
            <v>HP</v>
          </cell>
          <cell r="Y2125">
            <v>6484.8</v>
          </cell>
          <cell r="Z2125" t="str">
            <v>$</v>
          </cell>
        </row>
        <row r="2126">
          <cell r="G2126">
            <v>5014</v>
          </cell>
          <cell r="H2126" t="str">
            <v>Minicargadora</v>
          </cell>
          <cell r="T2126">
            <v>0.5</v>
          </cell>
          <cell r="W2126">
            <v>54</v>
          </cell>
          <cell r="X2126" t="str">
            <v>HP</v>
          </cell>
          <cell r="Y2126">
            <v>160576</v>
          </cell>
          <cell r="Z2126" t="str">
            <v>$</v>
          </cell>
        </row>
        <row r="2127">
          <cell r="G2127">
            <v>5012</v>
          </cell>
          <cell r="H2127" t="str">
            <v xml:space="preserve">Camión </v>
          </cell>
          <cell r="T2127">
            <v>0.25</v>
          </cell>
          <cell r="W2127">
            <v>140</v>
          </cell>
          <cell r="X2127" t="str">
            <v>HP</v>
          </cell>
          <cell r="Y2127">
            <v>162120</v>
          </cell>
          <cell r="Z2127" t="str">
            <v>$</v>
          </cell>
        </row>
        <row r="2128">
          <cell r="H2128" t="str">
            <v/>
          </cell>
          <cell r="W2128" t="str">
            <v/>
          </cell>
          <cell r="X2128" t="str">
            <v/>
          </cell>
          <cell r="Y2128" t="str">
            <v/>
          </cell>
          <cell r="Z2128" t="str">
            <v/>
          </cell>
        </row>
        <row r="2129">
          <cell r="W2129">
            <v>185</v>
          </cell>
          <cell r="X2129" t="str">
            <v>HP</v>
          </cell>
          <cell r="Y2129">
            <v>805350</v>
          </cell>
          <cell r="Z2129" t="str">
            <v>$</v>
          </cell>
        </row>
        <row r="2131">
          <cell r="H2131" t="str">
            <v>Rendimiento:</v>
          </cell>
          <cell r="N2131">
            <v>8</v>
          </cell>
          <cell r="Q2131" t="str">
            <v>m3</v>
          </cell>
          <cell r="R2131" t="str">
            <v>/ d</v>
          </cell>
        </row>
        <row r="2133">
          <cell r="H2133" t="str">
            <v>Amortización e intereses:</v>
          </cell>
        </row>
        <row r="2134">
          <cell r="H2134">
            <v>805350</v>
          </cell>
          <cell r="I2134" t="str">
            <v>$</v>
          </cell>
          <cell r="J2134" t="str">
            <v>x</v>
          </cell>
          <cell r="K2134">
            <v>8</v>
          </cell>
          <cell r="L2134" t="str">
            <v>h/d</v>
          </cell>
          <cell r="M2134" t="str">
            <v>+</v>
          </cell>
          <cell r="N2134">
            <v>805350</v>
          </cell>
          <cell r="O2134" t="str">
            <v>$</v>
          </cell>
          <cell r="P2134" t="str">
            <v>x</v>
          </cell>
          <cell r="Q2134">
            <v>0.14000000000000001</v>
          </cell>
          <cell r="R2134" t="str">
            <v>/ a</v>
          </cell>
          <cell r="S2134" t="str">
            <v>x</v>
          </cell>
          <cell r="T2134">
            <v>8</v>
          </cell>
          <cell r="U2134" t="str">
            <v>h/d</v>
          </cell>
          <cell r="V2134" t="str">
            <v>=</v>
          </cell>
          <cell r="W2134">
            <v>869.78</v>
          </cell>
          <cell r="X2134" t="str">
            <v>$/d</v>
          </cell>
        </row>
        <row r="2135">
          <cell r="H2135">
            <v>10000</v>
          </cell>
          <cell r="J2135" t="str">
            <v>h</v>
          </cell>
          <cell r="N2135">
            <v>2</v>
          </cell>
          <cell r="P2135" t="str">
            <v>x</v>
          </cell>
          <cell r="Q2135">
            <v>2000</v>
          </cell>
          <cell r="R2135" t="str">
            <v>h / a</v>
          </cell>
        </row>
        <row r="2137">
          <cell r="H2137" t="str">
            <v>Reparaciones y Repuestos:</v>
          </cell>
        </row>
        <row r="2138">
          <cell r="H2138">
            <v>0.75</v>
          </cell>
          <cell r="I2138" t="str">
            <v>de amortización</v>
          </cell>
          <cell r="W2138">
            <v>483.21</v>
          </cell>
          <cell r="X2138" t="str">
            <v>$/d</v>
          </cell>
        </row>
        <row r="2140">
          <cell r="H2140" t="str">
            <v>Combustibles:</v>
          </cell>
        </row>
        <row r="2141">
          <cell r="H2141" t="str">
            <v>Gas Oil</v>
          </cell>
        </row>
        <row r="2142">
          <cell r="H2142">
            <v>0.14499999999999999</v>
          </cell>
          <cell r="I2142" t="str">
            <v>l/HP</v>
          </cell>
          <cell r="K2142" t="str">
            <v>x</v>
          </cell>
          <cell r="L2142">
            <v>185</v>
          </cell>
          <cell r="M2142" t="str">
            <v>HP  x  8 h/d   x</v>
          </cell>
          <cell r="Q2142">
            <v>2.7</v>
          </cell>
          <cell r="R2142" t="str">
            <v>$ / l</v>
          </cell>
          <cell r="V2142" t="str">
            <v>=</v>
          </cell>
          <cell r="W2142">
            <v>579.41999999999996</v>
          </cell>
          <cell r="X2142" t="str">
            <v>$/d</v>
          </cell>
        </row>
        <row r="2144">
          <cell r="H2144" t="str">
            <v>Lubricantes</v>
          </cell>
        </row>
        <row r="2145">
          <cell r="C2145">
            <v>1320</v>
          </cell>
          <cell r="H2145">
            <v>0.3</v>
          </cell>
          <cell r="I2145" t="str">
            <v>de combustibles</v>
          </cell>
          <cell r="W2145">
            <v>173.83</v>
          </cell>
          <cell r="X2145" t="str">
            <v>$/d</v>
          </cell>
          <cell r="AF2145">
            <v>68452.799999999988</v>
          </cell>
        </row>
        <row r="2147">
          <cell r="H2147" t="str">
            <v>Mano de Obra</v>
          </cell>
        </row>
        <row r="2148">
          <cell r="G2148">
            <v>9010</v>
          </cell>
          <cell r="H2148" t="str">
            <v>OFICIAL ESPECIALIZADO</v>
          </cell>
          <cell r="N2148">
            <v>5.5</v>
          </cell>
          <cell r="O2148" t="str">
            <v>x</v>
          </cell>
          <cell r="Q2148">
            <v>297.2</v>
          </cell>
          <cell r="R2148" t="str">
            <v>$/d</v>
          </cell>
          <cell r="S2148" t="str">
            <v>=</v>
          </cell>
          <cell r="T2148">
            <v>1634.6</v>
          </cell>
          <cell r="V2148" t="str">
            <v>$/d</v>
          </cell>
        </row>
        <row r="2149">
          <cell r="G2149">
            <v>9020</v>
          </cell>
          <cell r="H2149" t="str">
            <v>OFICIAL</v>
          </cell>
          <cell r="N2149">
            <v>5.5</v>
          </cell>
          <cell r="O2149" t="str">
            <v>x</v>
          </cell>
          <cell r="Q2149">
            <v>254.16</v>
          </cell>
          <cell r="R2149" t="str">
            <v>$/d</v>
          </cell>
          <cell r="S2149" t="str">
            <v>=</v>
          </cell>
          <cell r="T2149">
            <v>1397.88</v>
          </cell>
          <cell r="V2149" t="str">
            <v>$/d</v>
          </cell>
        </row>
        <row r="2150">
          <cell r="G2150">
            <v>9030</v>
          </cell>
          <cell r="H2150" t="str">
            <v>MEDIO OFICIAL</v>
          </cell>
          <cell r="N2150">
            <v>8.1999999999999993</v>
          </cell>
          <cell r="O2150" t="str">
            <v>x</v>
          </cell>
          <cell r="Q2150">
            <v>234.48</v>
          </cell>
          <cell r="R2150" t="str">
            <v>$/d</v>
          </cell>
          <cell r="S2150" t="str">
            <v>=</v>
          </cell>
          <cell r="T2150">
            <v>1922.74</v>
          </cell>
          <cell r="V2150" t="str">
            <v>$/d</v>
          </cell>
        </row>
        <row r="2151">
          <cell r="G2151">
            <v>9040</v>
          </cell>
          <cell r="H2151" t="str">
            <v>AYUDANTE</v>
          </cell>
          <cell r="N2151">
            <v>10.8</v>
          </cell>
          <cell r="O2151" t="str">
            <v>x</v>
          </cell>
          <cell r="Q2151">
            <v>216.16</v>
          </cell>
          <cell r="R2151" t="str">
            <v>$/d</v>
          </cell>
          <cell r="S2151" t="str">
            <v>=</v>
          </cell>
          <cell r="T2151">
            <v>2334.5300000000002</v>
          </cell>
          <cell r="V2151" t="str">
            <v>$/d</v>
          </cell>
        </row>
        <row r="2152">
          <cell r="T2152">
            <v>7289.75</v>
          </cell>
          <cell r="V2152" t="str">
            <v>$/d</v>
          </cell>
        </row>
        <row r="2153">
          <cell r="B2153">
            <v>1320</v>
          </cell>
          <cell r="H2153" t="str">
            <v>Vigilancia</v>
          </cell>
          <cell r="N2153">
            <v>0</v>
          </cell>
          <cell r="Q2153">
            <v>0.1</v>
          </cell>
          <cell r="T2153">
            <v>728.97500000000002</v>
          </cell>
          <cell r="V2153" t="str">
            <v>$/d</v>
          </cell>
          <cell r="W2153">
            <v>8018.7250000000004</v>
          </cell>
          <cell r="X2153" t="str">
            <v>$/d</v>
          </cell>
          <cell r="AG2153">
            <v>260608.5625</v>
          </cell>
        </row>
        <row r="2155">
          <cell r="N2155" t="str">
            <v>Costo Diario</v>
          </cell>
          <cell r="W2155">
            <v>10124.965</v>
          </cell>
          <cell r="X2155" t="str">
            <v>$/d</v>
          </cell>
        </row>
        <row r="2157">
          <cell r="H2157" t="str">
            <v>Rendimiento</v>
          </cell>
          <cell r="N2157">
            <v>8</v>
          </cell>
          <cell r="Q2157" t="str">
            <v>m3</v>
          </cell>
          <cell r="R2157" t="str">
            <v>/ d</v>
          </cell>
        </row>
        <row r="2159">
          <cell r="H2159" t="str">
            <v>Costo por Unid.:</v>
          </cell>
          <cell r="N2159">
            <v>10124.965</v>
          </cell>
          <cell r="P2159" t="str">
            <v>$ / d</v>
          </cell>
          <cell r="V2159" t="str">
            <v>=</v>
          </cell>
          <cell r="AB2159">
            <v>1265.6199999999999</v>
          </cell>
          <cell r="AC2159" t="str">
            <v>$/</v>
          </cell>
          <cell r="AD2159" t="str">
            <v>m3</v>
          </cell>
        </row>
        <row r="2160">
          <cell r="N2160">
            <v>8</v>
          </cell>
          <cell r="O2160" t="str">
            <v>m3</v>
          </cell>
          <cell r="Q2160" t="str">
            <v>/ d</v>
          </cell>
        </row>
        <row r="2161">
          <cell r="P2161" t="str">
            <v/>
          </cell>
        </row>
        <row r="2162">
          <cell r="H2162" t="str">
            <v>2º - Materiales</v>
          </cell>
        </row>
        <row r="2163">
          <cell r="G2163">
            <v>1035</v>
          </cell>
          <cell r="H2163" t="str">
            <v>Hormigón elaborado H-21 ARS</v>
          </cell>
          <cell r="N2163">
            <v>0.18810000000000002</v>
          </cell>
          <cell r="O2163" t="str">
            <v>m3</v>
          </cell>
          <cell r="P2163" t="str">
            <v>/</v>
          </cell>
          <cell r="Q2163" t="str">
            <v>m3</v>
          </cell>
          <cell r="R2163" t="str">
            <v>x</v>
          </cell>
          <cell r="S2163">
            <v>361.8426</v>
          </cell>
          <cell r="V2163" t="str">
            <v>$/</v>
          </cell>
          <cell r="W2163" t="str">
            <v>m3</v>
          </cell>
          <cell r="X2163" t="str">
            <v>=</v>
          </cell>
          <cell r="Y2163">
            <v>68.06</v>
          </cell>
          <cell r="Z2163" t="str">
            <v>$/</v>
          </cell>
          <cell r="AA2163" t="str">
            <v>m3</v>
          </cell>
        </row>
        <row r="2164">
          <cell r="G2164">
            <v>1032</v>
          </cell>
          <cell r="H2164" t="str">
            <v>Hormigón elaborado H-21</v>
          </cell>
          <cell r="N2164">
            <v>0.83728999999999998</v>
          </cell>
          <cell r="O2164" t="str">
            <v>m3</v>
          </cell>
          <cell r="P2164" t="str">
            <v>/</v>
          </cell>
          <cell r="Q2164" t="str">
            <v>m3</v>
          </cell>
          <cell r="R2164" t="str">
            <v>x</v>
          </cell>
          <cell r="S2164">
            <v>323.34139999999996</v>
          </cell>
          <cell r="V2164" t="str">
            <v>$/</v>
          </cell>
          <cell r="W2164" t="str">
            <v>m3</v>
          </cell>
          <cell r="X2164" t="str">
            <v>=</v>
          </cell>
          <cell r="Y2164">
            <v>270.73</v>
          </cell>
          <cell r="Z2164" t="str">
            <v>$/</v>
          </cell>
          <cell r="AA2164" t="str">
            <v>m3</v>
          </cell>
        </row>
        <row r="2165">
          <cell r="G2165">
            <v>1061</v>
          </cell>
          <cell r="H2165" t="str">
            <v>Acero tipo III ADN 420</v>
          </cell>
          <cell r="N2165">
            <v>0.1014</v>
          </cell>
          <cell r="O2165" t="str">
            <v>tn</v>
          </cell>
          <cell r="P2165" t="str">
            <v>/</v>
          </cell>
          <cell r="Q2165" t="str">
            <v>m3</v>
          </cell>
          <cell r="R2165" t="str">
            <v>x</v>
          </cell>
          <cell r="S2165">
            <v>3538.5839999999998</v>
          </cell>
          <cell r="V2165" t="str">
            <v>$/</v>
          </cell>
          <cell r="W2165" t="str">
            <v>tn</v>
          </cell>
          <cell r="X2165" t="str">
            <v>=</v>
          </cell>
          <cell r="Y2165">
            <v>358.81</v>
          </cell>
          <cell r="Z2165" t="str">
            <v>$/</v>
          </cell>
          <cell r="AA2165" t="str">
            <v>m3</v>
          </cell>
        </row>
        <row r="2166">
          <cell r="G2166">
            <v>1062</v>
          </cell>
          <cell r="H2166" t="str">
            <v>Clavos</v>
          </cell>
          <cell r="N2166">
            <v>0.94615384615384612</v>
          </cell>
          <cell r="O2166" t="str">
            <v>kg</v>
          </cell>
          <cell r="P2166" t="str">
            <v>/</v>
          </cell>
          <cell r="Q2166" t="str">
            <v>m3</v>
          </cell>
          <cell r="R2166" t="str">
            <v>x</v>
          </cell>
          <cell r="S2166">
            <v>5.0490000000000004</v>
          </cell>
          <cell r="V2166" t="str">
            <v>$/</v>
          </cell>
          <cell r="W2166" t="str">
            <v>kg</v>
          </cell>
          <cell r="X2166" t="str">
            <v>=</v>
          </cell>
          <cell r="Y2166">
            <v>4.78</v>
          </cell>
          <cell r="Z2166" t="str">
            <v>$/</v>
          </cell>
          <cell r="AA2166" t="str">
            <v>m3</v>
          </cell>
        </row>
        <row r="2167">
          <cell r="G2167">
            <v>1063</v>
          </cell>
          <cell r="H2167" t="str">
            <v>Alambre</v>
          </cell>
          <cell r="N2167">
            <v>1.1538461538461537</v>
          </cell>
          <cell r="O2167" t="str">
            <v>kg</v>
          </cell>
          <cell r="P2167" t="str">
            <v>/</v>
          </cell>
          <cell r="Q2167" t="str">
            <v>m3</v>
          </cell>
          <cell r="R2167" t="str">
            <v>x</v>
          </cell>
          <cell r="S2167">
            <v>6.3035999999999994</v>
          </cell>
          <cell r="V2167" t="str">
            <v>$/</v>
          </cell>
          <cell r="W2167" t="str">
            <v>kg</v>
          </cell>
          <cell r="X2167" t="str">
            <v>=</v>
          </cell>
          <cell r="Y2167">
            <v>7.27</v>
          </cell>
          <cell r="Z2167" t="str">
            <v>$/</v>
          </cell>
          <cell r="AA2167" t="str">
            <v>m3</v>
          </cell>
        </row>
        <row r="2168">
          <cell r="G2168">
            <v>1071</v>
          </cell>
          <cell r="H2168" t="str">
            <v>Madera para encofrado</v>
          </cell>
          <cell r="N2168">
            <v>0.71428571428571419</v>
          </cell>
          <cell r="O2168" t="str">
            <v>m2</v>
          </cell>
          <cell r="P2168" t="str">
            <v>/</v>
          </cell>
          <cell r="Q2168" t="str">
            <v>m3</v>
          </cell>
          <cell r="R2168" t="str">
            <v>x</v>
          </cell>
          <cell r="S2168">
            <v>29.049600000000002</v>
          </cell>
          <cell r="V2168" t="str">
            <v>$/</v>
          </cell>
          <cell r="W2168" t="str">
            <v>m2</v>
          </cell>
          <cell r="X2168" t="str">
            <v>=</v>
          </cell>
          <cell r="Y2168">
            <v>20.75</v>
          </cell>
          <cell r="Z2168" t="str">
            <v>$/</v>
          </cell>
          <cell r="AA2168" t="str">
            <v>m3</v>
          </cell>
        </row>
        <row r="2169">
          <cell r="G2169">
            <v>1072</v>
          </cell>
          <cell r="H2169" t="str">
            <v>Desencofrante</v>
          </cell>
          <cell r="N2169">
            <v>0.38230769230769235</v>
          </cell>
          <cell r="O2169" t="str">
            <v>lts.</v>
          </cell>
          <cell r="P2169" t="str">
            <v>/</v>
          </cell>
          <cell r="Q2169" t="str">
            <v>m3</v>
          </cell>
          <cell r="R2169" t="str">
            <v>x</v>
          </cell>
          <cell r="S2169">
            <v>10.607999999999999</v>
          </cell>
          <cell r="V2169" t="str">
            <v>$/</v>
          </cell>
          <cell r="W2169" t="str">
            <v>lts.</v>
          </cell>
          <cell r="X2169" t="str">
            <v>=</v>
          </cell>
          <cell r="Y2169">
            <v>4.0599999999999996</v>
          </cell>
          <cell r="Z2169" t="str">
            <v>$/</v>
          </cell>
          <cell r="AA2169" t="str">
            <v>m3</v>
          </cell>
        </row>
        <row r="2170">
          <cell r="G2170">
            <v>1203</v>
          </cell>
          <cell r="H2170" t="str">
            <v>Apuntalamiento pesado</v>
          </cell>
          <cell r="N2170">
            <v>0.78846153846153844</v>
          </cell>
          <cell r="O2170" t="str">
            <v>m3</v>
          </cell>
          <cell r="P2170" t="str">
            <v>/</v>
          </cell>
          <cell r="Q2170" t="str">
            <v>m3</v>
          </cell>
          <cell r="R2170" t="str">
            <v>x</v>
          </cell>
          <cell r="S2170">
            <v>21</v>
          </cell>
          <cell r="V2170" t="str">
            <v>$/</v>
          </cell>
          <cell r="W2170" t="str">
            <v>m3</v>
          </cell>
          <cell r="X2170" t="str">
            <v>=</v>
          </cell>
          <cell r="Y2170">
            <v>16.559999999999999</v>
          </cell>
          <cell r="Z2170" t="str">
            <v>$/</v>
          </cell>
          <cell r="AA2170" t="str">
            <v>m3</v>
          </cell>
        </row>
        <row r="2171">
          <cell r="H2171" t="str">
            <v>Subtotal Materiales</v>
          </cell>
          <cell r="O2171" t="str">
            <v/>
          </cell>
          <cell r="Y2171">
            <v>751.01999999999987</v>
          </cell>
          <cell r="Z2171" t="str">
            <v>$/</v>
          </cell>
          <cell r="AA2171" t="str">
            <v>m3</v>
          </cell>
          <cell r="AH2171">
            <v>0</v>
          </cell>
        </row>
        <row r="2172">
          <cell r="A2172">
            <v>1320</v>
          </cell>
          <cell r="H2172" t="str">
            <v>Desperdicio</v>
          </cell>
          <cell r="W2172">
            <v>0.04</v>
          </cell>
          <cell r="X2172" t="str">
            <v>=</v>
          </cell>
          <cell r="Y2172">
            <v>30.04</v>
          </cell>
          <cell r="Z2172" t="str">
            <v>$/</v>
          </cell>
          <cell r="AA2172" t="str">
            <v>m3</v>
          </cell>
          <cell r="AB2172">
            <v>781.05999999999983</v>
          </cell>
          <cell r="AC2172" t="str">
            <v>$/</v>
          </cell>
          <cell r="AD2172" t="str">
            <v>m3</v>
          </cell>
          <cell r="AH2172">
            <v>203075.59999999995</v>
          </cell>
        </row>
        <row r="2174">
          <cell r="F2174">
            <v>1320</v>
          </cell>
          <cell r="H2174" t="str">
            <v>COSTO DEL ITEM</v>
          </cell>
          <cell r="AB2174">
            <v>2046.6799999999998</v>
          </cell>
          <cell r="AC2174" t="str">
            <v>$/</v>
          </cell>
          <cell r="AD2174" t="str">
            <v>m3</v>
          </cell>
          <cell r="AI2174">
            <v>532136.79999999993</v>
          </cell>
          <cell r="AJ2174">
            <v>532136.96249999991</v>
          </cell>
        </row>
        <row r="2176">
          <cell r="H2176" t="str">
            <v>Gastos Generales y Otros Gastos</v>
          </cell>
        </row>
        <row r="2177">
          <cell r="H2177" t="str">
            <v>Indirectos</v>
          </cell>
          <cell r="Y2177">
            <v>0.10199999999999999</v>
          </cell>
          <cell r="AB2177">
            <v>208.76</v>
          </cell>
          <cell r="AC2177" t="str">
            <v>$/</v>
          </cell>
          <cell r="AD2177" t="str">
            <v>m3</v>
          </cell>
        </row>
        <row r="2178">
          <cell r="H2178" t="str">
            <v>Beneficios</v>
          </cell>
          <cell r="Y2178">
            <v>0.08</v>
          </cell>
          <cell r="AB2178">
            <v>163.72999999999999</v>
          </cell>
          <cell r="AC2178" t="str">
            <v>$/</v>
          </cell>
          <cell r="AD2178" t="str">
            <v>m3</v>
          </cell>
        </row>
        <row r="2179">
          <cell r="AB2179">
            <v>2419.1699999999996</v>
          </cell>
          <cell r="AC2179" t="str">
            <v>$/</v>
          </cell>
          <cell r="AD2179" t="str">
            <v>m3</v>
          </cell>
        </row>
        <row r="2180">
          <cell r="H2180" t="str">
            <v>Gastos Financieros</v>
          </cell>
          <cell r="Y2180">
            <v>0.01</v>
          </cell>
          <cell r="AB2180">
            <v>24.19</v>
          </cell>
          <cell r="AC2180" t="str">
            <v>$/</v>
          </cell>
          <cell r="AD2180" t="str">
            <v>m3</v>
          </cell>
        </row>
        <row r="2181">
          <cell r="AB2181">
            <v>2443.3599999999997</v>
          </cell>
          <cell r="AC2181" t="str">
            <v>$/</v>
          </cell>
          <cell r="AD2181" t="str">
            <v>m3</v>
          </cell>
        </row>
        <row r="2182">
          <cell r="H2182" t="str">
            <v>I.V.A.</v>
          </cell>
          <cell r="Y2182">
            <v>0.21</v>
          </cell>
          <cell r="AB2182">
            <v>513.11</v>
          </cell>
          <cell r="AC2182" t="str">
            <v>$/</v>
          </cell>
          <cell r="AD2182" t="str">
            <v>m3</v>
          </cell>
        </row>
        <row r="2183">
          <cell r="E2183">
            <v>1320</v>
          </cell>
          <cell r="Y2183" t="str">
            <v>ADOPTADO</v>
          </cell>
          <cell r="AB2183">
            <v>2956.47</v>
          </cell>
          <cell r="AC2183" t="str">
            <v>$/</v>
          </cell>
          <cell r="AD2183" t="str">
            <v>m3</v>
          </cell>
        </row>
        <row r="2184">
          <cell r="G2184">
            <v>1330</v>
          </cell>
          <cell r="H2184" t="str">
            <v>Item:</v>
          </cell>
          <cell r="I2184" t="str">
            <v>3.2.4</v>
          </cell>
          <cell r="U2184" t="str">
            <v>Unidad:</v>
          </cell>
          <cell r="W2184" t="str">
            <v>Un</v>
          </cell>
          <cell r="Y2184">
            <v>4</v>
          </cell>
          <cell r="AE2184">
            <v>4</v>
          </cell>
        </row>
        <row r="2185">
          <cell r="H2185" t="str">
            <v>Descripción:</v>
          </cell>
          <cell r="I2185" t="str">
            <v>Equipos Dispersores en Cámaras de Dispersión</v>
          </cell>
        </row>
        <row r="2187">
          <cell r="H2187" t="str">
            <v>1º - Equipo</v>
          </cell>
        </row>
        <row r="2188">
          <cell r="G2188">
            <v>5201</v>
          </cell>
          <cell r="H2188" t="str">
            <v>Camión con hidrogrúa</v>
          </cell>
          <cell r="T2188">
            <v>0.5</v>
          </cell>
          <cell r="W2188">
            <v>160</v>
          </cell>
          <cell r="X2188" t="str">
            <v>HP</v>
          </cell>
          <cell r="Y2188">
            <v>188000</v>
          </cell>
          <cell r="Z2188" t="str">
            <v>$</v>
          </cell>
        </row>
        <row r="2189">
          <cell r="H2189" t="str">
            <v/>
          </cell>
          <cell r="W2189" t="str">
            <v/>
          </cell>
          <cell r="X2189" t="str">
            <v/>
          </cell>
          <cell r="Y2189" t="str">
            <v/>
          </cell>
          <cell r="Z2189" t="str">
            <v/>
          </cell>
        </row>
        <row r="2190">
          <cell r="H2190" t="str">
            <v/>
          </cell>
          <cell r="W2190" t="str">
            <v/>
          </cell>
          <cell r="X2190" t="str">
            <v/>
          </cell>
          <cell r="Y2190" t="str">
            <v/>
          </cell>
          <cell r="Z2190" t="str">
            <v/>
          </cell>
        </row>
        <row r="2191">
          <cell r="H2191" t="str">
            <v/>
          </cell>
          <cell r="W2191" t="str">
            <v/>
          </cell>
          <cell r="X2191" t="str">
            <v/>
          </cell>
          <cell r="Y2191" t="str">
            <v/>
          </cell>
          <cell r="Z2191" t="str">
            <v/>
          </cell>
        </row>
        <row r="2192">
          <cell r="H2192" t="str">
            <v/>
          </cell>
          <cell r="W2192" t="str">
            <v/>
          </cell>
          <cell r="X2192" t="str">
            <v/>
          </cell>
          <cell r="Y2192" t="str">
            <v/>
          </cell>
          <cell r="Z2192" t="str">
            <v/>
          </cell>
        </row>
        <row r="2193">
          <cell r="H2193" t="str">
            <v/>
          </cell>
          <cell r="W2193" t="str">
            <v/>
          </cell>
          <cell r="X2193" t="str">
            <v/>
          </cell>
          <cell r="Y2193" t="str">
            <v/>
          </cell>
          <cell r="Z2193" t="str">
            <v/>
          </cell>
        </row>
        <row r="2194">
          <cell r="H2194" t="str">
            <v/>
          </cell>
          <cell r="W2194" t="str">
            <v/>
          </cell>
          <cell r="X2194" t="str">
            <v/>
          </cell>
          <cell r="Y2194" t="str">
            <v/>
          </cell>
          <cell r="Z2194" t="str">
            <v/>
          </cell>
        </row>
        <row r="2195">
          <cell r="H2195" t="str">
            <v/>
          </cell>
          <cell r="W2195" t="str">
            <v/>
          </cell>
          <cell r="X2195" t="str">
            <v/>
          </cell>
          <cell r="Y2195" t="str">
            <v/>
          </cell>
          <cell r="Z2195" t="str">
            <v/>
          </cell>
        </row>
        <row r="2196">
          <cell r="H2196" t="str">
            <v/>
          </cell>
          <cell r="W2196" t="str">
            <v/>
          </cell>
          <cell r="X2196" t="str">
            <v/>
          </cell>
          <cell r="Y2196" t="str">
            <v/>
          </cell>
          <cell r="Z2196" t="str">
            <v/>
          </cell>
        </row>
        <row r="2197">
          <cell r="W2197">
            <v>80</v>
          </cell>
          <cell r="X2197" t="str">
            <v>HP</v>
          </cell>
          <cell r="Y2197">
            <v>94000</v>
          </cell>
          <cell r="Z2197" t="str">
            <v>$</v>
          </cell>
        </row>
        <row r="2199">
          <cell r="H2199" t="str">
            <v>Rendimiento:</v>
          </cell>
          <cell r="N2199">
            <v>1</v>
          </cell>
          <cell r="Q2199" t="str">
            <v>Un</v>
          </cell>
          <cell r="R2199" t="str">
            <v>/ d</v>
          </cell>
        </row>
        <row r="2201">
          <cell r="H2201" t="str">
            <v>Amortización e intereses:</v>
          </cell>
        </row>
        <row r="2202">
          <cell r="H2202">
            <v>94000</v>
          </cell>
          <cell r="I2202" t="str">
            <v>$</v>
          </cell>
          <cell r="J2202" t="str">
            <v>x</v>
          </cell>
          <cell r="K2202">
            <v>8</v>
          </cell>
          <cell r="L2202" t="str">
            <v>h/d</v>
          </cell>
          <cell r="M2202" t="str">
            <v>+</v>
          </cell>
          <cell r="N2202">
            <v>94000</v>
          </cell>
          <cell r="O2202" t="str">
            <v>$</v>
          </cell>
          <cell r="P2202" t="str">
            <v>x</v>
          </cell>
          <cell r="Q2202">
            <v>0.14000000000000001</v>
          </cell>
          <cell r="R2202" t="str">
            <v>/ a</v>
          </cell>
          <cell r="S2202" t="str">
            <v>x</v>
          </cell>
          <cell r="T2202">
            <v>8</v>
          </cell>
          <cell r="U2202" t="str">
            <v>h/d</v>
          </cell>
          <cell r="V2202" t="str">
            <v>=</v>
          </cell>
          <cell r="W2202">
            <v>101.52</v>
          </cell>
          <cell r="X2202" t="str">
            <v>$/d</v>
          </cell>
        </row>
        <row r="2203">
          <cell r="H2203">
            <v>10000</v>
          </cell>
          <cell r="J2203" t="str">
            <v>h</v>
          </cell>
          <cell r="N2203">
            <v>2</v>
          </cell>
          <cell r="P2203" t="str">
            <v>x</v>
          </cell>
          <cell r="Q2203">
            <v>2000</v>
          </cell>
          <cell r="R2203" t="str">
            <v>h / a</v>
          </cell>
        </row>
        <row r="2205">
          <cell r="H2205" t="str">
            <v>Reparaciones y Repuestos:</v>
          </cell>
        </row>
        <row r="2206">
          <cell r="H2206">
            <v>0.75</v>
          </cell>
          <cell r="I2206" t="str">
            <v>de amortización</v>
          </cell>
          <cell r="W2206">
            <v>56.4</v>
          </cell>
          <cell r="X2206" t="str">
            <v>$/d</v>
          </cell>
        </row>
        <row r="2208">
          <cell r="H2208" t="str">
            <v>Combustibles:</v>
          </cell>
        </row>
        <row r="2209">
          <cell r="H2209" t="str">
            <v>Gas Oil</v>
          </cell>
        </row>
        <row r="2210">
          <cell r="H2210">
            <v>0.14499999999999999</v>
          </cell>
          <cell r="I2210" t="str">
            <v>l/HP</v>
          </cell>
          <cell r="K2210" t="str">
            <v>x</v>
          </cell>
          <cell r="L2210">
            <v>80</v>
          </cell>
          <cell r="M2210" t="str">
            <v>HP  x  8 h/d   x</v>
          </cell>
          <cell r="Q2210">
            <v>2.7</v>
          </cell>
          <cell r="R2210" t="str">
            <v>$ / l</v>
          </cell>
          <cell r="V2210" t="str">
            <v>=</v>
          </cell>
          <cell r="W2210">
            <v>250.56</v>
          </cell>
          <cell r="X2210" t="str">
            <v>$/d</v>
          </cell>
        </row>
        <row r="2212">
          <cell r="H2212" t="str">
            <v>Lubricantes</v>
          </cell>
        </row>
        <row r="2213">
          <cell r="C2213">
            <v>1330</v>
          </cell>
          <cell r="H2213">
            <v>0.3</v>
          </cell>
          <cell r="I2213" t="str">
            <v>de combustibles</v>
          </cell>
          <cell r="W2213">
            <v>75.17</v>
          </cell>
          <cell r="X2213" t="str">
            <v>$/d</v>
          </cell>
          <cell r="AF2213">
            <v>1934.6000000000001</v>
          </cell>
        </row>
        <row r="2215">
          <cell r="H2215" t="str">
            <v>Mano de Obra</v>
          </cell>
        </row>
        <row r="2216">
          <cell r="G2216">
            <v>9010</v>
          </cell>
          <cell r="H2216" t="str">
            <v>OFICIAL ESPECIALIZADO</v>
          </cell>
          <cell r="N2216">
            <v>1</v>
          </cell>
          <cell r="O2216" t="str">
            <v>x</v>
          </cell>
          <cell r="Q2216">
            <v>297.2</v>
          </cell>
          <cell r="R2216" t="str">
            <v>$/d</v>
          </cell>
          <cell r="S2216" t="str">
            <v>=</v>
          </cell>
          <cell r="T2216">
            <v>297.2</v>
          </cell>
          <cell r="V2216" t="str">
            <v>$/d</v>
          </cell>
        </row>
        <row r="2217">
          <cell r="G2217">
            <v>9020</v>
          </cell>
          <cell r="H2217" t="str">
            <v>OFICIAL</v>
          </cell>
          <cell r="N2217">
            <v>1</v>
          </cell>
          <cell r="O2217" t="str">
            <v>x</v>
          </cell>
          <cell r="Q2217">
            <v>254.16</v>
          </cell>
          <cell r="R2217" t="str">
            <v>$/d</v>
          </cell>
          <cell r="S2217" t="str">
            <v>=</v>
          </cell>
          <cell r="T2217">
            <v>254.16</v>
          </cell>
          <cell r="V2217" t="str">
            <v>$/d</v>
          </cell>
        </row>
        <row r="2218">
          <cell r="G2218">
            <v>9030</v>
          </cell>
          <cell r="H2218" t="str">
            <v>MEDIO OFICIAL</v>
          </cell>
          <cell r="O2218" t="str">
            <v/>
          </cell>
          <cell r="Q2218">
            <v>234.48</v>
          </cell>
          <cell r="R2218" t="str">
            <v>$/d</v>
          </cell>
          <cell r="S2218" t="str">
            <v>=</v>
          </cell>
          <cell r="T2218">
            <v>0</v>
          </cell>
          <cell r="V2218" t="str">
            <v>$/d</v>
          </cell>
        </row>
        <row r="2219">
          <cell r="G2219">
            <v>9040</v>
          </cell>
          <cell r="H2219" t="str">
            <v>AYUDANTE</v>
          </cell>
          <cell r="N2219">
            <v>1</v>
          </cell>
          <cell r="O2219" t="str">
            <v>x</v>
          </cell>
          <cell r="Q2219">
            <v>216.16</v>
          </cell>
          <cell r="R2219" t="str">
            <v>$/d</v>
          </cell>
          <cell r="S2219" t="str">
            <v>=</v>
          </cell>
          <cell r="T2219">
            <v>216.16</v>
          </cell>
          <cell r="V2219" t="str">
            <v>$/d</v>
          </cell>
        </row>
        <row r="2220">
          <cell r="T2220">
            <v>767.52</v>
          </cell>
          <cell r="V2220" t="str">
            <v>$/d</v>
          </cell>
        </row>
        <row r="2221">
          <cell r="B2221">
            <v>1330</v>
          </cell>
          <cell r="H2221" t="str">
            <v>Vigilancia</v>
          </cell>
          <cell r="N2221">
            <v>0</v>
          </cell>
          <cell r="Q2221">
            <v>0.1</v>
          </cell>
          <cell r="T2221">
            <v>76.75200000000001</v>
          </cell>
          <cell r="V2221" t="str">
            <v>$/d</v>
          </cell>
          <cell r="W2221">
            <v>844.27199999999993</v>
          </cell>
          <cell r="X2221" t="str">
            <v>$/d</v>
          </cell>
          <cell r="AG2221">
            <v>3377.0879999999997</v>
          </cell>
        </row>
        <row r="2223">
          <cell r="N2223" t="str">
            <v>Costo Diario</v>
          </cell>
          <cell r="W2223">
            <v>1327.922</v>
          </cell>
          <cell r="X2223" t="str">
            <v>$/d</v>
          </cell>
        </row>
        <row r="2225">
          <cell r="H2225" t="str">
            <v>Rendimiento</v>
          </cell>
          <cell r="N2225">
            <v>1</v>
          </cell>
          <cell r="Q2225" t="str">
            <v>Un</v>
          </cell>
          <cell r="R2225" t="str">
            <v>/ d</v>
          </cell>
        </row>
        <row r="2227">
          <cell r="H2227" t="str">
            <v>Costo por Unid.:</v>
          </cell>
          <cell r="N2227">
            <v>1327.922</v>
          </cell>
          <cell r="P2227" t="str">
            <v>$ / d</v>
          </cell>
          <cell r="V2227" t="str">
            <v>=</v>
          </cell>
          <cell r="AB2227">
            <v>1327.92</v>
          </cell>
          <cell r="AC2227" t="str">
            <v>$/</v>
          </cell>
          <cell r="AD2227" t="str">
            <v>Un</v>
          </cell>
        </row>
        <row r="2228">
          <cell r="N2228">
            <v>1</v>
          </cell>
          <cell r="O2228" t="str">
            <v>Un</v>
          </cell>
          <cell r="Q2228" t="str">
            <v>/ d</v>
          </cell>
        </row>
        <row r="2229">
          <cell r="P2229" t="str">
            <v/>
          </cell>
        </row>
        <row r="2230">
          <cell r="H2230" t="str">
            <v>2º - Materiales</v>
          </cell>
        </row>
        <row r="2231">
          <cell r="G2231">
            <v>4026</v>
          </cell>
          <cell r="H2231" t="str">
            <v>Equipos Dispersores en Cámaras de Dispersión</v>
          </cell>
          <cell r="N2231">
            <v>1</v>
          </cell>
          <cell r="O2231" t="str">
            <v>u</v>
          </cell>
          <cell r="P2231" t="str">
            <v>/</v>
          </cell>
          <cell r="Q2231" t="str">
            <v>Un</v>
          </cell>
          <cell r="R2231" t="str">
            <v>x</v>
          </cell>
          <cell r="S2231">
            <v>10780</v>
          </cell>
          <cell r="V2231" t="str">
            <v>$/</v>
          </cell>
          <cell r="W2231" t="str">
            <v>u</v>
          </cell>
          <cell r="X2231" t="str">
            <v>=</v>
          </cell>
          <cell r="Y2231">
            <v>10780</v>
          </cell>
          <cell r="Z2231" t="str">
            <v>$/</v>
          </cell>
          <cell r="AA2231" t="str">
            <v>Un</v>
          </cell>
        </row>
        <row r="2232">
          <cell r="H2232" t="str">
            <v/>
          </cell>
          <cell r="O2232" t="str">
            <v/>
          </cell>
          <cell r="P2232" t="str">
            <v/>
          </cell>
          <cell r="Q2232" t="str">
            <v/>
          </cell>
          <cell r="R2232" t="str">
            <v/>
          </cell>
          <cell r="S2232">
            <v>0</v>
          </cell>
          <cell r="V2232" t="str">
            <v/>
          </cell>
          <cell r="W2232" t="str">
            <v/>
          </cell>
          <cell r="X2232" t="str">
            <v/>
          </cell>
          <cell r="Y2232">
            <v>0</v>
          </cell>
          <cell r="Z2232" t="str">
            <v/>
          </cell>
          <cell r="AA2232" t="str">
            <v/>
          </cell>
        </row>
        <row r="2233">
          <cell r="H2233" t="str">
            <v/>
          </cell>
          <cell r="O2233" t="str">
            <v/>
          </cell>
          <cell r="P2233" t="str">
            <v/>
          </cell>
          <cell r="Q2233" t="str">
            <v/>
          </cell>
          <cell r="R2233" t="str">
            <v/>
          </cell>
          <cell r="S2233">
            <v>0</v>
          </cell>
          <cell r="V2233" t="str">
            <v/>
          </cell>
          <cell r="W2233" t="str">
            <v/>
          </cell>
          <cell r="X2233" t="str">
            <v/>
          </cell>
          <cell r="Y2233">
            <v>0</v>
          </cell>
          <cell r="Z2233" t="str">
            <v/>
          </cell>
          <cell r="AA2233" t="str">
            <v/>
          </cell>
        </row>
        <row r="2234">
          <cell r="H2234" t="str">
            <v/>
          </cell>
          <cell r="O2234" t="str">
            <v/>
          </cell>
          <cell r="P2234" t="str">
            <v/>
          </cell>
          <cell r="Q2234" t="str">
            <v/>
          </cell>
          <cell r="R2234" t="str">
            <v/>
          </cell>
          <cell r="S2234">
            <v>0</v>
          </cell>
          <cell r="V2234" t="str">
            <v/>
          </cell>
          <cell r="W2234" t="str">
            <v/>
          </cell>
          <cell r="X2234" t="str">
            <v/>
          </cell>
          <cell r="Y2234">
            <v>0</v>
          </cell>
          <cell r="Z2234" t="str">
            <v/>
          </cell>
          <cell r="AA2234" t="str">
            <v/>
          </cell>
        </row>
        <row r="2235">
          <cell r="H2235" t="str">
            <v/>
          </cell>
          <cell r="O2235" t="str">
            <v/>
          </cell>
          <cell r="Q2235" t="str">
            <v/>
          </cell>
          <cell r="R2235" t="str">
            <v/>
          </cell>
          <cell r="S2235">
            <v>0</v>
          </cell>
          <cell r="W2235" t="str">
            <v/>
          </cell>
          <cell r="Y2235">
            <v>0</v>
          </cell>
          <cell r="Z2235" t="str">
            <v/>
          </cell>
          <cell r="AA2235" t="str">
            <v/>
          </cell>
        </row>
        <row r="2236">
          <cell r="H2236" t="str">
            <v/>
          </cell>
          <cell r="O2236" t="str">
            <v/>
          </cell>
          <cell r="Q2236" t="str">
            <v/>
          </cell>
          <cell r="R2236" t="str">
            <v/>
          </cell>
          <cell r="S2236">
            <v>0</v>
          </cell>
          <cell r="W2236" t="str">
            <v/>
          </cell>
          <cell r="Y2236">
            <v>0</v>
          </cell>
          <cell r="Z2236" t="str">
            <v/>
          </cell>
          <cell r="AA2236" t="str">
            <v/>
          </cell>
        </row>
        <row r="2237">
          <cell r="H2237" t="str">
            <v/>
          </cell>
          <cell r="O2237" t="str">
            <v/>
          </cell>
          <cell r="Q2237" t="str">
            <v/>
          </cell>
          <cell r="R2237" t="str">
            <v/>
          </cell>
          <cell r="S2237">
            <v>0</v>
          </cell>
          <cell r="W2237" t="str">
            <v/>
          </cell>
          <cell r="Y2237">
            <v>0</v>
          </cell>
          <cell r="Z2237" t="str">
            <v/>
          </cell>
          <cell r="AA2237" t="str">
            <v/>
          </cell>
        </row>
        <row r="2238">
          <cell r="H2238" t="str">
            <v/>
          </cell>
          <cell r="O2238" t="str">
            <v/>
          </cell>
          <cell r="Q2238" t="str">
            <v/>
          </cell>
          <cell r="R2238" t="str">
            <v/>
          </cell>
          <cell r="S2238">
            <v>0</v>
          </cell>
          <cell r="W2238" t="str">
            <v/>
          </cell>
          <cell r="Y2238">
            <v>0</v>
          </cell>
          <cell r="Z2238" t="str">
            <v/>
          </cell>
          <cell r="AA2238" t="str">
            <v/>
          </cell>
        </row>
        <row r="2239">
          <cell r="H2239" t="str">
            <v>Subtotal Materiales</v>
          </cell>
          <cell r="O2239" t="str">
            <v/>
          </cell>
          <cell r="Y2239">
            <v>10780</v>
          </cell>
          <cell r="Z2239" t="str">
            <v>$/</v>
          </cell>
          <cell r="AA2239" t="str">
            <v>Un</v>
          </cell>
          <cell r="AH2239">
            <v>0</v>
          </cell>
        </row>
        <row r="2240">
          <cell r="A2240">
            <v>1330</v>
          </cell>
          <cell r="H2240" t="str">
            <v>Desperdicio</v>
          </cell>
          <cell r="X2240" t="str">
            <v>=</v>
          </cell>
          <cell r="Y2240">
            <v>0</v>
          </cell>
          <cell r="Z2240" t="str">
            <v/>
          </cell>
          <cell r="AA2240" t="str">
            <v/>
          </cell>
          <cell r="AB2240">
            <v>10780</v>
          </cell>
          <cell r="AC2240" t="str">
            <v>$/</v>
          </cell>
          <cell r="AD2240" t="str">
            <v>Un</v>
          </cell>
          <cell r="AH2240">
            <v>43120</v>
          </cell>
        </row>
        <row r="2242">
          <cell r="F2242">
            <v>1330</v>
          </cell>
          <cell r="H2242" t="str">
            <v>COSTO DEL ITEM</v>
          </cell>
          <cell r="AB2242">
            <v>12107.92</v>
          </cell>
          <cell r="AC2242" t="str">
            <v>$/</v>
          </cell>
          <cell r="AD2242" t="str">
            <v>Un</v>
          </cell>
          <cell r="AI2242">
            <v>48431.68</v>
          </cell>
          <cell r="AJ2242">
            <v>48431.688000000002</v>
          </cell>
        </row>
        <row r="2244">
          <cell r="H2244" t="str">
            <v>Gastos Generales y Otros Gastos</v>
          </cell>
        </row>
        <row r="2245">
          <cell r="H2245" t="str">
            <v>Indirectos</v>
          </cell>
          <cell r="Y2245">
            <v>0.10199999999999999</v>
          </cell>
          <cell r="AB2245">
            <v>1235.01</v>
          </cell>
          <cell r="AC2245" t="str">
            <v>$/</v>
          </cell>
          <cell r="AD2245" t="str">
            <v>Un</v>
          </cell>
        </row>
        <row r="2246">
          <cell r="H2246" t="str">
            <v>Beneficios</v>
          </cell>
          <cell r="Y2246">
            <v>0.08</v>
          </cell>
          <cell r="AB2246">
            <v>968.63</v>
          </cell>
          <cell r="AC2246" t="str">
            <v>$/</v>
          </cell>
          <cell r="AD2246" t="str">
            <v>Un</v>
          </cell>
        </row>
        <row r="2247">
          <cell r="AB2247">
            <v>14311.56</v>
          </cell>
          <cell r="AC2247" t="str">
            <v>$/</v>
          </cell>
          <cell r="AD2247" t="str">
            <v>Un</v>
          </cell>
        </row>
        <row r="2248">
          <cell r="H2248" t="str">
            <v>Gastos Financieros</v>
          </cell>
          <cell r="Y2248">
            <v>0.01</v>
          </cell>
          <cell r="AB2248">
            <v>143.12</v>
          </cell>
          <cell r="AC2248" t="str">
            <v>$/</v>
          </cell>
          <cell r="AD2248" t="str">
            <v>Un</v>
          </cell>
        </row>
        <row r="2249">
          <cell r="AB2249">
            <v>14454.68</v>
          </cell>
          <cell r="AC2249" t="str">
            <v>$/</v>
          </cell>
          <cell r="AD2249" t="str">
            <v>Un</v>
          </cell>
        </row>
        <row r="2250">
          <cell r="H2250" t="str">
            <v>I.V.A.</v>
          </cell>
          <cell r="Y2250">
            <v>0.21</v>
          </cell>
          <cell r="AB2250">
            <v>3035.48</v>
          </cell>
          <cell r="AC2250" t="str">
            <v>$/</v>
          </cell>
          <cell r="AD2250" t="str">
            <v>Un</v>
          </cell>
        </row>
        <row r="2251">
          <cell r="E2251">
            <v>1330</v>
          </cell>
          <cell r="Y2251" t="str">
            <v>ADOPTADO</v>
          </cell>
          <cell r="AB2251">
            <v>17490.16</v>
          </cell>
          <cell r="AC2251" t="str">
            <v>$/</v>
          </cell>
          <cell r="AD2251" t="str">
            <v>Un</v>
          </cell>
        </row>
        <row r="2252">
          <cell r="G2252">
            <v>1340</v>
          </cell>
          <cell r="H2252" t="str">
            <v>Item:</v>
          </cell>
          <cell r="I2252" t="str">
            <v>3.2.5</v>
          </cell>
          <cell r="U2252" t="str">
            <v>Unidad:</v>
          </cell>
          <cell r="W2252" t="str">
            <v>Un</v>
          </cell>
          <cell r="Y2252">
            <v>1</v>
          </cell>
          <cell r="AE2252">
            <v>1</v>
          </cell>
        </row>
        <row r="2253">
          <cell r="H2253" t="str">
            <v>Descripción:</v>
          </cell>
          <cell r="I2253" t="str">
            <v>Medición de Niveles</v>
          </cell>
        </row>
        <row r="2255">
          <cell r="H2255" t="str">
            <v>1º - Equipo</v>
          </cell>
        </row>
        <row r="2256">
          <cell r="H2256" t="str">
            <v/>
          </cell>
          <cell r="W2256" t="str">
            <v/>
          </cell>
          <cell r="X2256" t="str">
            <v/>
          </cell>
          <cell r="Y2256" t="str">
            <v/>
          </cell>
          <cell r="Z2256" t="str">
            <v/>
          </cell>
        </row>
        <row r="2257">
          <cell r="H2257" t="str">
            <v/>
          </cell>
          <cell r="W2257" t="str">
            <v/>
          </cell>
          <cell r="X2257" t="str">
            <v/>
          </cell>
          <cell r="Y2257" t="str">
            <v/>
          </cell>
          <cell r="Z2257" t="str">
            <v/>
          </cell>
        </row>
        <row r="2258">
          <cell r="H2258" t="str">
            <v/>
          </cell>
          <cell r="W2258" t="str">
            <v/>
          </cell>
          <cell r="X2258" t="str">
            <v/>
          </cell>
          <cell r="Y2258" t="str">
            <v/>
          </cell>
          <cell r="Z2258" t="str">
            <v/>
          </cell>
        </row>
        <row r="2259">
          <cell r="H2259" t="str">
            <v/>
          </cell>
          <cell r="W2259" t="str">
            <v/>
          </cell>
          <cell r="X2259" t="str">
            <v/>
          </cell>
          <cell r="Y2259" t="str">
            <v/>
          </cell>
          <cell r="Z2259" t="str">
            <v/>
          </cell>
        </row>
        <row r="2260">
          <cell r="H2260" t="str">
            <v/>
          </cell>
          <cell r="W2260" t="str">
            <v/>
          </cell>
          <cell r="X2260" t="str">
            <v/>
          </cell>
          <cell r="Y2260" t="str">
            <v/>
          </cell>
          <cell r="Z2260" t="str">
            <v/>
          </cell>
        </row>
        <row r="2261">
          <cell r="H2261" t="str">
            <v/>
          </cell>
          <cell r="W2261" t="str">
            <v/>
          </cell>
          <cell r="X2261" t="str">
            <v/>
          </cell>
          <cell r="Y2261" t="str">
            <v/>
          </cell>
          <cell r="Z2261" t="str">
            <v/>
          </cell>
        </row>
        <row r="2262">
          <cell r="H2262" t="str">
            <v/>
          </cell>
          <cell r="W2262" t="str">
            <v/>
          </cell>
          <cell r="X2262" t="str">
            <v/>
          </cell>
          <cell r="Y2262" t="str">
            <v/>
          </cell>
          <cell r="Z2262" t="str">
            <v/>
          </cell>
        </row>
        <row r="2263">
          <cell r="H2263" t="str">
            <v/>
          </cell>
          <cell r="W2263" t="str">
            <v/>
          </cell>
          <cell r="X2263" t="str">
            <v/>
          </cell>
          <cell r="Y2263" t="str">
            <v/>
          </cell>
          <cell r="Z2263" t="str">
            <v/>
          </cell>
        </row>
        <row r="2264">
          <cell r="H2264" t="str">
            <v/>
          </cell>
          <cell r="W2264" t="str">
            <v/>
          </cell>
          <cell r="X2264" t="str">
            <v/>
          </cell>
          <cell r="Y2264" t="str">
            <v/>
          </cell>
          <cell r="Z2264" t="str">
            <v/>
          </cell>
        </row>
        <row r="2265">
          <cell r="W2265">
            <v>0</v>
          </cell>
          <cell r="X2265" t="str">
            <v/>
          </cell>
          <cell r="Y2265">
            <v>0</v>
          </cell>
          <cell r="Z2265" t="str">
            <v/>
          </cell>
        </row>
        <row r="2267">
          <cell r="H2267" t="str">
            <v>Rendimiento:</v>
          </cell>
          <cell r="N2267">
            <v>1</v>
          </cell>
          <cell r="Q2267" t="str">
            <v>Un</v>
          </cell>
          <cell r="R2267" t="str">
            <v>/ d</v>
          </cell>
        </row>
        <row r="2269">
          <cell r="H2269" t="str">
            <v>Amortización e intereses:</v>
          </cell>
        </row>
        <row r="2270">
          <cell r="H2270">
            <v>0</v>
          </cell>
          <cell r="I2270" t="str">
            <v>$</v>
          </cell>
          <cell r="J2270" t="str">
            <v>x</v>
          </cell>
          <cell r="K2270">
            <v>8</v>
          </cell>
          <cell r="L2270" t="str">
            <v>h/d</v>
          </cell>
          <cell r="M2270" t="str">
            <v>+</v>
          </cell>
          <cell r="N2270">
            <v>0</v>
          </cell>
          <cell r="O2270" t="str">
            <v>$</v>
          </cell>
          <cell r="P2270" t="str">
            <v>x</v>
          </cell>
          <cell r="Q2270">
            <v>0.14000000000000001</v>
          </cell>
          <cell r="R2270" t="str">
            <v>/ a</v>
          </cell>
          <cell r="S2270" t="str">
            <v>x</v>
          </cell>
          <cell r="T2270">
            <v>8</v>
          </cell>
          <cell r="U2270" t="str">
            <v>h/d</v>
          </cell>
          <cell r="V2270" t="str">
            <v>=</v>
          </cell>
          <cell r="W2270">
            <v>0</v>
          </cell>
          <cell r="X2270" t="str">
            <v/>
          </cell>
        </row>
        <row r="2271">
          <cell r="H2271">
            <v>10000</v>
          </cell>
          <cell r="J2271" t="str">
            <v>h</v>
          </cell>
          <cell r="N2271">
            <v>2</v>
          </cell>
          <cell r="P2271" t="str">
            <v>x</v>
          </cell>
          <cell r="Q2271">
            <v>2000</v>
          </cell>
          <cell r="R2271" t="str">
            <v>h / a</v>
          </cell>
        </row>
        <row r="2273">
          <cell r="H2273" t="str">
            <v>Reparaciones y Repuestos:</v>
          </cell>
        </row>
        <row r="2274">
          <cell r="H2274">
            <v>0.75</v>
          </cell>
          <cell r="I2274" t="str">
            <v>de amortización</v>
          </cell>
          <cell r="W2274">
            <v>0</v>
          </cell>
          <cell r="X2274" t="str">
            <v/>
          </cell>
        </row>
        <row r="2276">
          <cell r="H2276" t="str">
            <v>Combustibles:</v>
          </cell>
        </row>
        <row r="2277">
          <cell r="H2277" t="str">
            <v>Gas Oil</v>
          </cell>
        </row>
        <row r="2278">
          <cell r="H2278" t="str">
            <v/>
          </cell>
          <cell r="I2278" t="str">
            <v/>
          </cell>
          <cell r="K2278" t="str">
            <v/>
          </cell>
          <cell r="L2278">
            <v>0</v>
          </cell>
          <cell r="M2278" t="str">
            <v>HP  x  8 h/d   x</v>
          </cell>
          <cell r="Q2278" t="str">
            <v/>
          </cell>
          <cell r="R2278" t="str">
            <v/>
          </cell>
          <cell r="V2278" t="str">
            <v/>
          </cell>
          <cell r="W2278">
            <v>0</v>
          </cell>
          <cell r="X2278" t="str">
            <v/>
          </cell>
        </row>
        <row r="2280">
          <cell r="H2280" t="str">
            <v>Lubricantes</v>
          </cell>
        </row>
        <row r="2281">
          <cell r="C2281">
            <v>1340</v>
          </cell>
          <cell r="H2281">
            <v>0.3</v>
          </cell>
          <cell r="I2281" t="str">
            <v>de combustibles</v>
          </cell>
          <cell r="W2281">
            <v>0</v>
          </cell>
          <cell r="X2281" t="str">
            <v/>
          </cell>
          <cell r="AF2281">
            <v>0</v>
          </cell>
        </row>
        <row r="2283">
          <cell r="H2283" t="str">
            <v>Mano de Obra</v>
          </cell>
        </row>
        <row r="2284">
          <cell r="G2284">
            <v>9050</v>
          </cell>
          <cell r="H2284" t="str">
            <v>OFIC. ESPEC. ELECTROMEC.</v>
          </cell>
          <cell r="N2284">
            <v>1</v>
          </cell>
          <cell r="O2284" t="str">
            <v>x</v>
          </cell>
          <cell r="Q2284">
            <v>297.2</v>
          </cell>
          <cell r="R2284" t="str">
            <v>$/d</v>
          </cell>
          <cell r="S2284" t="str">
            <v>=</v>
          </cell>
          <cell r="T2284">
            <v>297.2</v>
          </cell>
          <cell r="V2284" t="str">
            <v>$/d</v>
          </cell>
        </row>
        <row r="2285">
          <cell r="G2285">
            <v>9060</v>
          </cell>
          <cell r="H2285" t="str">
            <v>OFIC. ELECTROMEC.</v>
          </cell>
          <cell r="O2285" t="str">
            <v/>
          </cell>
          <cell r="Q2285">
            <v>254.16</v>
          </cell>
          <cell r="R2285" t="str">
            <v>$/d</v>
          </cell>
          <cell r="S2285" t="str">
            <v>=</v>
          </cell>
          <cell r="T2285">
            <v>0</v>
          </cell>
          <cell r="V2285" t="str">
            <v>$/d</v>
          </cell>
        </row>
        <row r="2286">
          <cell r="G2286">
            <v>9070</v>
          </cell>
          <cell r="H2286" t="str">
            <v>MEDIO OFIC. ELECTROMEC.</v>
          </cell>
          <cell r="O2286" t="str">
            <v/>
          </cell>
          <cell r="Q2286">
            <v>234.48</v>
          </cell>
          <cell r="R2286" t="str">
            <v>$/d</v>
          </cell>
          <cell r="S2286" t="str">
            <v>=</v>
          </cell>
          <cell r="T2286">
            <v>0</v>
          </cell>
          <cell r="V2286" t="str">
            <v>$/d</v>
          </cell>
        </row>
        <row r="2287">
          <cell r="G2287">
            <v>9080</v>
          </cell>
          <cell r="H2287" t="str">
            <v>AYUDANTE ELECTROMEC.</v>
          </cell>
          <cell r="N2287">
            <v>1</v>
          </cell>
          <cell r="O2287" t="str">
            <v>x</v>
          </cell>
          <cell r="Q2287">
            <v>216.16</v>
          </cell>
          <cell r="R2287" t="str">
            <v>$/d</v>
          </cell>
          <cell r="S2287" t="str">
            <v>=</v>
          </cell>
          <cell r="T2287">
            <v>216.16</v>
          </cell>
          <cell r="V2287" t="str">
            <v>$/d</v>
          </cell>
        </row>
        <row r="2288">
          <cell r="T2288">
            <v>513.36</v>
          </cell>
          <cell r="V2288" t="str">
            <v>$/d</v>
          </cell>
        </row>
        <row r="2289">
          <cell r="B2289">
            <v>1340</v>
          </cell>
          <cell r="H2289" t="str">
            <v>Vigilancia</v>
          </cell>
          <cell r="N2289">
            <v>0</v>
          </cell>
          <cell r="Q2289">
            <v>0.1</v>
          </cell>
          <cell r="T2289">
            <v>51.336000000000006</v>
          </cell>
          <cell r="V2289" t="str">
            <v>$/d</v>
          </cell>
          <cell r="W2289">
            <v>564.69600000000003</v>
          </cell>
          <cell r="X2289" t="str">
            <v>$/d</v>
          </cell>
          <cell r="AG2289">
            <v>564.69600000000003</v>
          </cell>
        </row>
        <row r="2291">
          <cell r="N2291" t="str">
            <v>Costo Diario</v>
          </cell>
          <cell r="W2291">
            <v>564.69600000000003</v>
          </cell>
          <cell r="X2291" t="str">
            <v>$/d</v>
          </cell>
        </row>
        <row r="2293">
          <cell r="H2293" t="str">
            <v>Rendimiento</v>
          </cell>
          <cell r="N2293">
            <v>1</v>
          </cell>
          <cell r="Q2293" t="str">
            <v>Un</v>
          </cell>
          <cell r="R2293" t="str">
            <v>/ d</v>
          </cell>
        </row>
        <row r="2295">
          <cell r="H2295" t="str">
            <v>Costo por Unid.:</v>
          </cell>
          <cell r="N2295">
            <v>564.69600000000003</v>
          </cell>
          <cell r="P2295" t="str">
            <v>$ / d</v>
          </cell>
          <cell r="V2295" t="str">
            <v>=</v>
          </cell>
          <cell r="AB2295">
            <v>564.70000000000005</v>
          </cell>
          <cell r="AC2295" t="str">
            <v>$/</v>
          </cell>
          <cell r="AD2295" t="str">
            <v>Un</v>
          </cell>
        </row>
        <row r="2296">
          <cell r="N2296">
            <v>1</v>
          </cell>
          <cell r="O2296" t="str">
            <v>Un</v>
          </cell>
          <cell r="Q2296" t="str">
            <v>/ d</v>
          </cell>
        </row>
        <row r="2297">
          <cell r="P2297" t="str">
            <v/>
          </cell>
        </row>
        <row r="2298">
          <cell r="H2298" t="str">
            <v>2º - Materiales</v>
          </cell>
        </row>
        <row r="2299">
          <cell r="G2299">
            <v>4027</v>
          </cell>
          <cell r="H2299" t="str">
            <v>Medición de Niveles</v>
          </cell>
          <cell r="N2299">
            <v>1</v>
          </cell>
          <cell r="O2299" t="str">
            <v>u</v>
          </cell>
          <cell r="P2299" t="str">
            <v>/</v>
          </cell>
          <cell r="Q2299" t="str">
            <v>Un</v>
          </cell>
          <cell r="R2299" t="str">
            <v>x</v>
          </cell>
          <cell r="S2299">
            <v>4550</v>
          </cell>
          <cell r="V2299" t="str">
            <v>$/</v>
          </cell>
          <cell r="W2299" t="str">
            <v>u</v>
          </cell>
          <cell r="X2299" t="str">
            <v>=</v>
          </cell>
          <cell r="Y2299">
            <v>4550</v>
          </cell>
          <cell r="Z2299" t="str">
            <v>$/</v>
          </cell>
          <cell r="AA2299" t="str">
            <v>Un</v>
          </cell>
        </row>
        <row r="2300">
          <cell r="H2300" t="str">
            <v/>
          </cell>
          <cell r="O2300" t="str">
            <v/>
          </cell>
          <cell r="P2300" t="str">
            <v/>
          </cell>
          <cell r="Q2300" t="str">
            <v/>
          </cell>
          <cell r="R2300" t="str">
            <v/>
          </cell>
          <cell r="S2300">
            <v>0</v>
          </cell>
          <cell r="V2300" t="str">
            <v/>
          </cell>
          <cell r="W2300" t="str">
            <v/>
          </cell>
          <cell r="X2300" t="str">
            <v/>
          </cell>
          <cell r="Y2300">
            <v>0</v>
          </cell>
          <cell r="Z2300" t="str">
            <v/>
          </cell>
          <cell r="AA2300" t="str">
            <v/>
          </cell>
        </row>
        <row r="2301">
          <cell r="H2301" t="str">
            <v/>
          </cell>
          <cell r="O2301" t="str">
            <v/>
          </cell>
          <cell r="P2301" t="str">
            <v/>
          </cell>
          <cell r="Q2301" t="str">
            <v/>
          </cell>
          <cell r="R2301" t="str">
            <v/>
          </cell>
          <cell r="S2301">
            <v>0</v>
          </cell>
          <cell r="V2301" t="str">
            <v/>
          </cell>
          <cell r="W2301" t="str">
            <v/>
          </cell>
          <cell r="X2301" t="str">
            <v/>
          </cell>
          <cell r="Y2301">
            <v>0</v>
          </cell>
          <cell r="Z2301" t="str">
            <v/>
          </cell>
          <cell r="AA2301" t="str">
            <v/>
          </cell>
        </row>
        <row r="2302">
          <cell r="H2302" t="str">
            <v/>
          </cell>
          <cell r="O2302" t="str">
            <v/>
          </cell>
          <cell r="P2302" t="str">
            <v/>
          </cell>
          <cell r="Q2302" t="str">
            <v/>
          </cell>
          <cell r="R2302" t="str">
            <v/>
          </cell>
          <cell r="S2302">
            <v>0</v>
          </cell>
          <cell r="V2302" t="str">
            <v/>
          </cell>
          <cell r="W2302" t="str">
            <v/>
          </cell>
          <cell r="X2302" t="str">
            <v/>
          </cell>
          <cell r="Y2302">
            <v>0</v>
          </cell>
          <cell r="Z2302" t="str">
            <v/>
          </cell>
          <cell r="AA2302" t="str">
            <v/>
          </cell>
        </row>
        <row r="2303">
          <cell r="H2303" t="str">
            <v/>
          </cell>
          <cell r="O2303" t="str">
            <v/>
          </cell>
          <cell r="Q2303" t="str">
            <v/>
          </cell>
          <cell r="R2303" t="str">
            <v/>
          </cell>
          <cell r="S2303">
            <v>0</v>
          </cell>
          <cell r="W2303" t="str">
            <v/>
          </cell>
          <cell r="Y2303">
            <v>0</v>
          </cell>
          <cell r="Z2303" t="str">
            <v/>
          </cell>
          <cell r="AA2303" t="str">
            <v/>
          </cell>
        </row>
        <row r="2304">
          <cell r="H2304" t="str">
            <v/>
          </cell>
          <cell r="O2304" t="str">
            <v/>
          </cell>
          <cell r="Q2304" t="str">
            <v/>
          </cell>
          <cell r="R2304" t="str">
            <v/>
          </cell>
          <cell r="S2304">
            <v>0</v>
          </cell>
          <cell r="W2304" t="str">
            <v/>
          </cell>
          <cell r="Y2304">
            <v>0</v>
          </cell>
          <cell r="Z2304" t="str">
            <v/>
          </cell>
          <cell r="AA2304" t="str">
            <v/>
          </cell>
        </row>
        <row r="2305">
          <cell r="H2305" t="str">
            <v/>
          </cell>
          <cell r="O2305" t="str">
            <v/>
          </cell>
          <cell r="Q2305" t="str">
            <v/>
          </cell>
          <cell r="R2305" t="str">
            <v/>
          </cell>
          <cell r="S2305">
            <v>0</v>
          </cell>
          <cell r="W2305" t="str">
            <v/>
          </cell>
          <cell r="Y2305">
            <v>0</v>
          </cell>
          <cell r="Z2305" t="str">
            <v/>
          </cell>
          <cell r="AA2305" t="str">
            <v/>
          </cell>
        </row>
        <row r="2306">
          <cell r="H2306" t="str">
            <v/>
          </cell>
          <cell r="O2306" t="str">
            <v/>
          </cell>
          <cell r="Q2306" t="str">
            <v/>
          </cell>
          <cell r="R2306" t="str">
            <v/>
          </cell>
          <cell r="S2306">
            <v>0</v>
          </cell>
          <cell r="W2306" t="str">
            <v/>
          </cell>
          <cell r="Y2306">
            <v>0</v>
          </cell>
          <cell r="Z2306" t="str">
            <v/>
          </cell>
          <cell r="AA2306" t="str">
            <v/>
          </cell>
        </row>
        <row r="2307">
          <cell r="H2307" t="str">
            <v>Subtotal Materiales</v>
          </cell>
          <cell r="O2307" t="str">
            <v/>
          </cell>
          <cell r="Y2307">
            <v>4550</v>
          </cell>
          <cell r="Z2307" t="str">
            <v>$/</v>
          </cell>
          <cell r="AA2307" t="str">
            <v>Un</v>
          </cell>
          <cell r="AH2307">
            <v>0</v>
          </cell>
        </row>
        <row r="2308">
          <cell r="A2308">
            <v>1340</v>
          </cell>
          <cell r="H2308" t="str">
            <v>Desperdicio</v>
          </cell>
          <cell r="W2308">
            <v>0</v>
          </cell>
          <cell r="Y2308">
            <v>0</v>
          </cell>
          <cell r="Z2308" t="str">
            <v/>
          </cell>
          <cell r="AA2308" t="str">
            <v/>
          </cell>
          <cell r="AB2308">
            <v>4550</v>
          </cell>
          <cell r="AC2308" t="str">
            <v>$/</v>
          </cell>
          <cell r="AD2308" t="str">
            <v>Un</v>
          </cell>
          <cell r="AH2308">
            <v>4550</v>
          </cell>
        </row>
        <row r="2310">
          <cell r="F2310">
            <v>1340</v>
          </cell>
          <cell r="H2310" t="str">
            <v>COSTO DEL ITEM</v>
          </cell>
          <cell r="AB2310">
            <v>5114.7</v>
          </cell>
          <cell r="AC2310" t="str">
            <v>$/</v>
          </cell>
          <cell r="AD2310" t="str">
            <v>Un</v>
          </cell>
          <cell r="AI2310">
            <v>5114.7</v>
          </cell>
          <cell r="AJ2310">
            <v>5114.6959999999999</v>
          </cell>
        </row>
        <row r="2312">
          <cell r="H2312" t="str">
            <v>Gastos Generales y Otros Gastos</v>
          </cell>
        </row>
        <row r="2313">
          <cell r="H2313" t="str">
            <v>Indirectos</v>
          </cell>
          <cell r="Y2313">
            <v>0.10199999999999999</v>
          </cell>
          <cell r="AB2313">
            <v>521.70000000000005</v>
          </cell>
          <cell r="AC2313" t="str">
            <v>$/</v>
          </cell>
          <cell r="AD2313" t="str">
            <v>Un</v>
          </cell>
        </row>
        <row r="2314">
          <cell r="H2314" t="str">
            <v>Beneficios</v>
          </cell>
          <cell r="Y2314">
            <v>0.08</v>
          </cell>
          <cell r="AB2314">
            <v>409.18</v>
          </cell>
          <cell r="AC2314" t="str">
            <v>$/</v>
          </cell>
          <cell r="AD2314" t="str">
            <v>Un</v>
          </cell>
        </row>
        <row r="2315">
          <cell r="AB2315">
            <v>6045.58</v>
          </cell>
          <cell r="AC2315" t="str">
            <v>$/</v>
          </cell>
          <cell r="AD2315" t="str">
            <v>Un</v>
          </cell>
        </row>
        <row r="2316">
          <cell r="H2316" t="str">
            <v>Gastos Financieros</v>
          </cell>
          <cell r="Y2316">
            <v>0.01</v>
          </cell>
          <cell r="AB2316">
            <v>60.46</v>
          </cell>
          <cell r="AC2316" t="str">
            <v>$/</v>
          </cell>
          <cell r="AD2316" t="str">
            <v>Un</v>
          </cell>
        </row>
        <row r="2317">
          <cell r="AB2317">
            <v>6106.04</v>
          </cell>
          <cell r="AC2317" t="str">
            <v>$/</v>
          </cell>
          <cell r="AD2317" t="str">
            <v>Un</v>
          </cell>
        </row>
        <row r="2318">
          <cell r="H2318" t="str">
            <v>I.V.A.</v>
          </cell>
          <cell r="Y2318">
            <v>0.21</v>
          </cell>
          <cell r="AB2318">
            <v>1282.27</v>
          </cell>
          <cell r="AC2318" t="str">
            <v>$/</v>
          </cell>
          <cell r="AD2318" t="str">
            <v>Un</v>
          </cell>
        </row>
        <row r="2319">
          <cell r="E2319">
            <v>1340</v>
          </cell>
          <cell r="Y2319" t="str">
            <v>ADOPTADO</v>
          </cell>
          <cell r="AB2319">
            <v>7388.3099999999995</v>
          </cell>
          <cell r="AC2319" t="str">
            <v>$/</v>
          </cell>
          <cell r="AD2319" t="str">
            <v>Un</v>
          </cell>
        </row>
        <row r="2320">
          <cell r="G2320">
            <v>1350</v>
          </cell>
          <cell r="H2320" t="str">
            <v>Item:</v>
          </cell>
          <cell r="I2320" t="str">
            <v>3.2.6</v>
          </cell>
          <cell r="U2320" t="str">
            <v>Unidad:</v>
          </cell>
          <cell r="W2320" t="str">
            <v>Un</v>
          </cell>
          <cell r="Y2320">
            <v>1</v>
          </cell>
          <cell r="AE2320">
            <v>1</v>
          </cell>
        </row>
        <row r="2321">
          <cell r="H2321" t="str">
            <v>Descripción:</v>
          </cell>
          <cell r="I2321" t="str">
            <v>Medición de Turbiedad de Agua Cruda</v>
          </cell>
        </row>
        <row r="2323">
          <cell r="H2323" t="str">
            <v>1º - Equipo</v>
          </cell>
        </row>
        <row r="2324">
          <cell r="H2324" t="str">
            <v/>
          </cell>
          <cell r="W2324" t="str">
            <v/>
          </cell>
          <cell r="X2324" t="str">
            <v/>
          </cell>
          <cell r="Y2324" t="str">
            <v/>
          </cell>
          <cell r="Z2324" t="str">
            <v/>
          </cell>
        </row>
        <row r="2325">
          <cell r="H2325" t="str">
            <v/>
          </cell>
          <cell r="W2325" t="str">
            <v/>
          </cell>
          <cell r="X2325" t="str">
            <v/>
          </cell>
          <cell r="Y2325" t="str">
            <v/>
          </cell>
          <cell r="Z2325" t="str">
            <v/>
          </cell>
        </row>
        <row r="2326">
          <cell r="H2326" t="str">
            <v/>
          </cell>
          <cell r="W2326" t="str">
            <v/>
          </cell>
          <cell r="X2326" t="str">
            <v/>
          </cell>
          <cell r="Y2326" t="str">
            <v/>
          </cell>
          <cell r="Z2326" t="str">
            <v/>
          </cell>
        </row>
        <row r="2327">
          <cell r="H2327" t="str">
            <v/>
          </cell>
          <cell r="W2327" t="str">
            <v/>
          </cell>
          <cell r="X2327" t="str">
            <v/>
          </cell>
          <cell r="Y2327" t="str">
            <v/>
          </cell>
          <cell r="Z2327" t="str">
            <v/>
          </cell>
        </row>
        <row r="2328">
          <cell r="H2328" t="str">
            <v/>
          </cell>
          <cell r="W2328" t="str">
            <v/>
          </cell>
          <cell r="X2328" t="str">
            <v/>
          </cell>
          <cell r="Y2328" t="str">
            <v/>
          </cell>
          <cell r="Z2328" t="str">
            <v/>
          </cell>
        </row>
        <row r="2329">
          <cell r="H2329" t="str">
            <v/>
          </cell>
          <cell r="W2329" t="str">
            <v/>
          </cell>
          <cell r="X2329" t="str">
            <v/>
          </cell>
          <cell r="Y2329" t="str">
            <v/>
          </cell>
          <cell r="Z2329" t="str">
            <v/>
          </cell>
        </row>
        <row r="2330">
          <cell r="H2330" t="str">
            <v/>
          </cell>
          <cell r="W2330" t="str">
            <v/>
          </cell>
          <cell r="X2330" t="str">
            <v/>
          </cell>
          <cell r="Y2330" t="str">
            <v/>
          </cell>
          <cell r="Z2330" t="str">
            <v/>
          </cell>
        </row>
        <row r="2331">
          <cell r="H2331" t="str">
            <v/>
          </cell>
          <cell r="W2331" t="str">
            <v/>
          </cell>
          <cell r="X2331" t="str">
            <v/>
          </cell>
          <cell r="Y2331" t="str">
            <v/>
          </cell>
          <cell r="Z2331" t="str">
            <v/>
          </cell>
        </row>
        <row r="2332">
          <cell r="H2332" t="str">
            <v/>
          </cell>
          <cell r="W2332" t="str">
            <v/>
          </cell>
          <cell r="X2332" t="str">
            <v/>
          </cell>
          <cell r="Y2332" t="str">
            <v/>
          </cell>
          <cell r="Z2332" t="str">
            <v/>
          </cell>
        </row>
        <row r="2333">
          <cell r="W2333">
            <v>0</v>
          </cell>
          <cell r="X2333" t="str">
            <v/>
          </cell>
          <cell r="Y2333">
            <v>0</v>
          </cell>
          <cell r="Z2333" t="str">
            <v/>
          </cell>
        </row>
        <row r="2335">
          <cell r="H2335" t="str">
            <v>Rendimiento:</v>
          </cell>
          <cell r="N2335">
            <v>2</v>
          </cell>
          <cell r="Q2335" t="str">
            <v>Un</v>
          </cell>
          <cell r="R2335" t="str">
            <v>/ d</v>
          </cell>
        </row>
        <row r="2337">
          <cell r="H2337" t="str">
            <v>Amortización e intereses:</v>
          </cell>
        </row>
        <row r="2338">
          <cell r="H2338">
            <v>0</v>
          </cell>
          <cell r="I2338" t="str">
            <v>$</v>
          </cell>
          <cell r="J2338" t="str">
            <v>x</v>
          </cell>
          <cell r="K2338">
            <v>8</v>
          </cell>
          <cell r="L2338" t="str">
            <v>h/d</v>
          </cell>
          <cell r="M2338" t="str">
            <v>+</v>
          </cell>
          <cell r="N2338">
            <v>0</v>
          </cell>
          <cell r="O2338" t="str">
            <v>$</v>
          </cell>
          <cell r="P2338" t="str">
            <v>x</v>
          </cell>
          <cell r="Q2338">
            <v>0.14000000000000001</v>
          </cell>
          <cell r="R2338" t="str">
            <v>/ a</v>
          </cell>
          <cell r="S2338" t="str">
            <v>x</v>
          </cell>
          <cell r="T2338">
            <v>8</v>
          </cell>
          <cell r="U2338" t="str">
            <v>h/d</v>
          </cell>
          <cell r="V2338" t="str">
            <v>=</v>
          </cell>
          <cell r="W2338">
            <v>0</v>
          </cell>
          <cell r="X2338" t="str">
            <v/>
          </cell>
        </row>
        <row r="2339">
          <cell r="H2339">
            <v>10000</v>
          </cell>
          <cell r="J2339" t="str">
            <v>h</v>
          </cell>
          <cell r="N2339">
            <v>2</v>
          </cell>
          <cell r="P2339" t="str">
            <v>x</v>
          </cell>
          <cell r="Q2339">
            <v>2000</v>
          </cell>
          <cell r="R2339" t="str">
            <v>h / a</v>
          </cell>
        </row>
        <row r="2341">
          <cell r="H2341" t="str">
            <v>Reparaciones y Repuestos:</v>
          </cell>
        </row>
        <row r="2342">
          <cell r="H2342">
            <v>0.75</v>
          </cell>
          <cell r="I2342" t="str">
            <v>de amortización</v>
          </cell>
          <cell r="W2342">
            <v>0</v>
          </cell>
          <cell r="X2342" t="str">
            <v/>
          </cell>
        </row>
        <row r="2344">
          <cell r="H2344" t="str">
            <v>Combustibles:</v>
          </cell>
        </row>
        <row r="2345">
          <cell r="H2345" t="str">
            <v>Gas Oil</v>
          </cell>
        </row>
        <row r="2346">
          <cell r="H2346" t="str">
            <v/>
          </cell>
          <cell r="I2346" t="str">
            <v/>
          </cell>
          <cell r="K2346" t="str">
            <v/>
          </cell>
          <cell r="L2346">
            <v>0</v>
          </cell>
          <cell r="M2346" t="str">
            <v>HP  x  8 h/d   x</v>
          </cell>
          <cell r="Q2346" t="str">
            <v/>
          </cell>
          <cell r="R2346" t="str">
            <v/>
          </cell>
          <cell r="V2346" t="str">
            <v/>
          </cell>
          <cell r="W2346">
            <v>0</v>
          </cell>
          <cell r="X2346" t="str">
            <v/>
          </cell>
        </row>
        <row r="2348">
          <cell r="H2348" t="str">
            <v>Lubricantes</v>
          </cell>
        </row>
        <row r="2349">
          <cell r="C2349">
            <v>1350</v>
          </cell>
          <cell r="H2349">
            <v>0.3</v>
          </cell>
          <cell r="I2349" t="str">
            <v>de combustibles</v>
          </cell>
          <cell r="W2349">
            <v>0</v>
          </cell>
          <cell r="X2349" t="str">
            <v/>
          </cell>
          <cell r="AF2349">
            <v>0</v>
          </cell>
        </row>
        <row r="2351">
          <cell r="H2351" t="str">
            <v>Mano de Obra</v>
          </cell>
        </row>
        <row r="2352">
          <cell r="G2352">
            <v>9050</v>
          </cell>
          <cell r="H2352" t="str">
            <v>OFIC. ESPEC. ELECTROMEC.</v>
          </cell>
          <cell r="N2352">
            <v>3</v>
          </cell>
          <cell r="O2352" t="str">
            <v>x</v>
          </cell>
          <cell r="Q2352">
            <v>297.2</v>
          </cell>
          <cell r="R2352" t="str">
            <v>$/d</v>
          </cell>
          <cell r="S2352" t="str">
            <v>=</v>
          </cell>
          <cell r="T2352">
            <v>891.6</v>
          </cell>
          <cell r="V2352" t="str">
            <v>$/d</v>
          </cell>
        </row>
        <row r="2353">
          <cell r="G2353">
            <v>9060</v>
          </cell>
          <cell r="H2353" t="str">
            <v>OFIC. ELECTROMEC.</v>
          </cell>
          <cell r="N2353">
            <v>3</v>
          </cell>
          <cell r="O2353" t="str">
            <v>x</v>
          </cell>
          <cell r="Q2353">
            <v>254.16</v>
          </cell>
          <cell r="R2353" t="str">
            <v>$/d</v>
          </cell>
          <cell r="S2353" t="str">
            <v>=</v>
          </cell>
          <cell r="T2353">
            <v>762.48</v>
          </cell>
          <cell r="V2353" t="str">
            <v>$/d</v>
          </cell>
        </row>
        <row r="2354">
          <cell r="G2354">
            <v>9070</v>
          </cell>
          <cell r="H2354" t="str">
            <v>MEDIO OFIC. ELECTROMEC.</v>
          </cell>
          <cell r="N2354">
            <v>3</v>
          </cell>
          <cell r="O2354" t="str">
            <v>x</v>
          </cell>
          <cell r="Q2354">
            <v>234.48</v>
          </cell>
          <cell r="R2354" t="str">
            <v>$/d</v>
          </cell>
          <cell r="S2354" t="str">
            <v>=</v>
          </cell>
          <cell r="T2354">
            <v>703.44</v>
          </cell>
          <cell r="V2354" t="str">
            <v>$/d</v>
          </cell>
        </row>
        <row r="2355">
          <cell r="G2355">
            <v>9080</v>
          </cell>
          <cell r="H2355" t="str">
            <v>AYUDANTE ELECTROMEC.</v>
          </cell>
          <cell r="N2355">
            <v>3</v>
          </cell>
          <cell r="O2355" t="str">
            <v>x</v>
          </cell>
          <cell r="Q2355">
            <v>216.16</v>
          </cell>
          <cell r="R2355" t="str">
            <v>$/d</v>
          </cell>
          <cell r="S2355" t="str">
            <v>=</v>
          </cell>
          <cell r="T2355">
            <v>648.48</v>
          </cell>
          <cell r="V2355" t="str">
            <v>$/d</v>
          </cell>
        </row>
        <row r="2356">
          <cell r="T2356">
            <v>3006</v>
          </cell>
          <cell r="V2356" t="str">
            <v>$/d</v>
          </cell>
        </row>
        <row r="2357">
          <cell r="B2357">
            <v>1350</v>
          </cell>
          <cell r="H2357" t="str">
            <v>Vigilancia</v>
          </cell>
          <cell r="N2357">
            <v>0</v>
          </cell>
          <cell r="Q2357">
            <v>0.1</v>
          </cell>
          <cell r="T2357">
            <v>300.60000000000002</v>
          </cell>
          <cell r="V2357" t="str">
            <v>$/d</v>
          </cell>
          <cell r="W2357">
            <v>3306.6</v>
          </cell>
          <cell r="X2357" t="str">
            <v>$/d</v>
          </cell>
          <cell r="AG2357">
            <v>1653.3</v>
          </cell>
        </row>
        <row r="2359">
          <cell r="N2359" t="str">
            <v>Costo Diario</v>
          </cell>
          <cell r="W2359">
            <v>3306.6</v>
          </cell>
          <cell r="X2359" t="str">
            <v>$/d</v>
          </cell>
        </row>
        <row r="2361">
          <cell r="H2361" t="str">
            <v>Rendimiento</v>
          </cell>
          <cell r="N2361">
            <v>2</v>
          </cell>
          <cell r="Q2361" t="str">
            <v>Un</v>
          </cell>
          <cell r="R2361" t="str">
            <v>/ d</v>
          </cell>
        </row>
        <row r="2363">
          <cell r="H2363" t="str">
            <v>Costo por Unid.:</v>
          </cell>
          <cell r="N2363">
            <v>3306.6</v>
          </cell>
          <cell r="P2363" t="str">
            <v>$ / d</v>
          </cell>
          <cell r="V2363" t="str">
            <v>=</v>
          </cell>
          <cell r="AB2363">
            <v>1653.3</v>
          </cell>
          <cell r="AC2363" t="str">
            <v>$/</v>
          </cell>
          <cell r="AD2363" t="str">
            <v>Un</v>
          </cell>
        </row>
        <row r="2364">
          <cell r="N2364">
            <v>2</v>
          </cell>
          <cell r="O2364" t="str">
            <v>Un</v>
          </cell>
          <cell r="Q2364" t="str">
            <v>/ d</v>
          </cell>
        </row>
        <row r="2365">
          <cell r="P2365" t="str">
            <v/>
          </cell>
        </row>
        <row r="2366">
          <cell r="H2366" t="str">
            <v>2º - Materiales</v>
          </cell>
        </row>
        <row r="2367">
          <cell r="G2367">
            <v>4028</v>
          </cell>
          <cell r="H2367" t="str">
            <v>Medición de Turbiedad de Agua Cruda</v>
          </cell>
          <cell r="N2367">
            <v>1</v>
          </cell>
          <cell r="O2367" t="str">
            <v>u</v>
          </cell>
          <cell r="P2367" t="str">
            <v>/</v>
          </cell>
          <cell r="Q2367" t="str">
            <v>Un</v>
          </cell>
          <cell r="R2367" t="str">
            <v>x</v>
          </cell>
          <cell r="S2367">
            <v>25547</v>
          </cell>
          <cell r="V2367" t="str">
            <v>$/</v>
          </cell>
          <cell r="W2367" t="str">
            <v>u</v>
          </cell>
          <cell r="X2367" t="str">
            <v>=</v>
          </cell>
          <cell r="Y2367">
            <v>25547</v>
          </cell>
          <cell r="Z2367" t="str">
            <v>$/</v>
          </cell>
          <cell r="AA2367" t="str">
            <v>Un</v>
          </cell>
        </row>
        <row r="2368">
          <cell r="H2368" t="str">
            <v/>
          </cell>
          <cell r="O2368" t="str">
            <v/>
          </cell>
          <cell r="P2368" t="str">
            <v/>
          </cell>
          <cell r="Q2368" t="str">
            <v/>
          </cell>
          <cell r="R2368" t="str">
            <v/>
          </cell>
          <cell r="S2368">
            <v>0</v>
          </cell>
          <cell r="V2368" t="str">
            <v/>
          </cell>
          <cell r="W2368" t="str">
            <v/>
          </cell>
          <cell r="X2368" t="str">
            <v/>
          </cell>
          <cell r="Y2368">
            <v>0</v>
          </cell>
          <cell r="Z2368" t="str">
            <v/>
          </cell>
          <cell r="AA2368" t="str">
            <v/>
          </cell>
        </row>
        <row r="2369">
          <cell r="H2369" t="str">
            <v/>
          </cell>
          <cell r="O2369" t="str">
            <v/>
          </cell>
          <cell r="P2369" t="str">
            <v/>
          </cell>
          <cell r="Q2369" t="str">
            <v/>
          </cell>
          <cell r="R2369" t="str">
            <v/>
          </cell>
          <cell r="S2369">
            <v>0</v>
          </cell>
          <cell r="V2369" t="str">
            <v/>
          </cell>
          <cell r="W2369" t="str">
            <v/>
          </cell>
          <cell r="X2369" t="str">
            <v/>
          </cell>
          <cell r="Y2369">
            <v>0</v>
          </cell>
          <cell r="Z2369" t="str">
            <v/>
          </cell>
          <cell r="AA2369" t="str">
            <v/>
          </cell>
        </row>
        <row r="2370">
          <cell r="H2370" t="str">
            <v/>
          </cell>
          <cell r="O2370" t="str">
            <v/>
          </cell>
          <cell r="P2370" t="str">
            <v/>
          </cell>
          <cell r="Q2370" t="str">
            <v/>
          </cell>
          <cell r="R2370" t="str">
            <v/>
          </cell>
          <cell r="S2370">
            <v>0</v>
          </cell>
          <cell r="V2370" t="str">
            <v/>
          </cell>
          <cell r="W2370" t="str">
            <v/>
          </cell>
          <cell r="X2370" t="str">
            <v/>
          </cell>
          <cell r="Y2370">
            <v>0</v>
          </cell>
          <cell r="Z2370" t="str">
            <v/>
          </cell>
          <cell r="AA2370" t="str">
            <v/>
          </cell>
        </row>
        <row r="2371">
          <cell r="H2371" t="str">
            <v/>
          </cell>
          <cell r="O2371" t="str">
            <v/>
          </cell>
          <cell r="P2371" t="str">
            <v/>
          </cell>
          <cell r="Q2371" t="str">
            <v/>
          </cell>
          <cell r="R2371" t="str">
            <v/>
          </cell>
          <cell r="S2371">
            <v>0</v>
          </cell>
          <cell r="V2371" t="str">
            <v/>
          </cell>
          <cell r="W2371" t="str">
            <v/>
          </cell>
          <cell r="X2371" t="str">
            <v/>
          </cell>
          <cell r="Y2371">
            <v>0</v>
          </cell>
          <cell r="Z2371" t="str">
            <v/>
          </cell>
          <cell r="AA2371" t="str">
            <v/>
          </cell>
        </row>
        <row r="2372">
          <cell r="H2372" t="str">
            <v/>
          </cell>
          <cell r="O2372" t="str">
            <v/>
          </cell>
          <cell r="P2372" t="str">
            <v/>
          </cell>
          <cell r="Q2372" t="str">
            <v/>
          </cell>
          <cell r="R2372" t="str">
            <v/>
          </cell>
          <cell r="S2372">
            <v>0</v>
          </cell>
          <cell r="V2372" t="str">
            <v/>
          </cell>
          <cell r="W2372" t="str">
            <v/>
          </cell>
          <cell r="X2372" t="str">
            <v/>
          </cell>
          <cell r="Y2372">
            <v>0</v>
          </cell>
          <cell r="Z2372" t="str">
            <v/>
          </cell>
          <cell r="AA2372" t="str">
            <v/>
          </cell>
        </row>
        <row r="2373">
          <cell r="H2373" t="str">
            <v/>
          </cell>
          <cell r="O2373" t="str">
            <v/>
          </cell>
          <cell r="P2373" t="str">
            <v/>
          </cell>
          <cell r="Q2373" t="str">
            <v/>
          </cell>
          <cell r="R2373" t="str">
            <v/>
          </cell>
          <cell r="S2373">
            <v>0</v>
          </cell>
          <cell r="V2373" t="str">
            <v/>
          </cell>
          <cell r="W2373" t="str">
            <v/>
          </cell>
          <cell r="X2373" t="str">
            <v/>
          </cell>
          <cell r="Y2373">
            <v>0</v>
          </cell>
          <cell r="Z2373" t="str">
            <v/>
          </cell>
          <cell r="AA2373" t="str">
            <v/>
          </cell>
        </row>
        <row r="2374">
          <cell r="H2374" t="str">
            <v/>
          </cell>
          <cell r="O2374" t="str">
            <v/>
          </cell>
          <cell r="P2374" t="str">
            <v/>
          </cell>
          <cell r="Q2374" t="str">
            <v/>
          </cell>
          <cell r="R2374" t="str">
            <v/>
          </cell>
          <cell r="S2374">
            <v>0</v>
          </cell>
          <cell r="V2374" t="str">
            <v/>
          </cell>
          <cell r="W2374" t="str">
            <v/>
          </cell>
          <cell r="X2374" t="str">
            <v/>
          </cell>
          <cell r="Y2374">
            <v>0</v>
          </cell>
          <cell r="Z2374" t="str">
            <v/>
          </cell>
          <cell r="AA2374" t="str">
            <v/>
          </cell>
        </row>
        <row r="2375">
          <cell r="H2375" t="str">
            <v>Subtotal Materiales</v>
          </cell>
          <cell r="O2375" t="str">
            <v/>
          </cell>
          <cell r="X2375" t="str">
            <v/>
          </cell>
          <cell r="Y2375">
            <v>25547</v>
          </cell>
          <cell r="Z2375" t="str">
            <v>$/</v>
          </cell>
          <cell r="AA2375" t="str">
            <v>Un</v>
          </cell>
          <cell r="AD2375" t="str">
            <v/>
          </cell>
          <cell r="AH2375">
            <v>0</v>
          </cell>
        </row>
        <row r="2376">
          <cell r="A2376">
            <v>1350</v>
          </cell>
          <cell r="H2376" t="str">
            <v>Desperdicio</v>
          </cell>
          <cell r="X2376" t="str">
            <v/>
          </cell>
          <cell r="Y2376">
            <v>0</v>
          </cell>
          <cell r="Z2376" t="str">
            <v/>
          </cell>
          <cell r="AA2376" t="str">
            <v/>
          </cell>
          <cell r="AB2376">
            <v>25547</v>
          </cell>
          <cell r="AC2376" t="str">
            <v>$/</v>
          </cell>
          <cell r="AD2376" t="str">
            <v>Un</v>
          </cell>
          <cell r="AH2376">
            <v>25547</v>
          </cell>
        </row>
        <row r="2378">
          <cell r="F2378">
            <v>1350</v>
          </cell>
          <cell r="H2378" t="str">
            <v>COSTO DEL ITEM</v>
          </cell>
          <cell r="AB2378">
            <v>27200.3</v>
          </cell>
          <cell r="AC2378" t="str">
            <v>$/</v>
          </cell>
          <cell r="AD2378" t="str">
            <v>Un</v>
          </cell>
          <cell r="AI2378">
            <v>27200.3</v>
          </cell>
          <cell r="AJ2378">
            <v>27200.3</v>
          </cell>
        </row>
        <row r="2380">
          <cell r="H2380" t="str">
            <v>Gastos Generales y Otros Gastos</v>
          </cell>
        </row>
        <row r="2381">
          <cell r="H2381" t="str">
            <v>Indirectos</v>
          </cell>
          <cell r="Y2381">
            <v>0.10199999999999999</v>
          </cell>
          <cell r="AB2381">
            <v>2774.43</v>
          </cell>
          <cell r="AC2381" t="str">
            <v>$/</v>
          </cell>
          <cell r="AD2381" t="str">
            <v>Un</v>
          </cell>
        </row>
        <row r="2382">
          <cell r="H2382" t="str">
            <v>Beneficios</v>
          </cell>
          <cell r="Y2382">
            <v>0.08</v>
          </cell>
          <cell r="AB2382">
            <v>2176.02</v>
          </cell>
          <cell r="AC2382" t="str">
            <v>$/</v>
          </cell>
          <cell r="AD2382" t="str">
            <v>Un</v>
          </cell>
        </row>
        <row r="2383">
          <cell r="AB2383">
            <v>32150.75</v>
          </cell>
          <cell r="AC2383" t="str">
            <v>$/</v>
          </cell>
          <cell r="AD2383" t="str">
            <v>Un</v>
          </cell>
        </row>
        <row r="2384">
          <cell r="H2384" t="str">
            <v>Gastos Financieros</v>
          </cell>
          <cell r="Y2384">
            <v>0.01</v>
          </cell>
          <cell r="AB2384">
            <v>321.51</v>
          </cell>
          <cell r="AC2384" t="str">
            <v>$/</v>
          </cell>
          <cell r="AD2384" t="str">
            <v>Un</v>
          </cell>
        </row>
        <row r="2385">
          <cell r="AB2385">
            <v>32472.26</v>
          </cell>
          <cell r="AC2385" t="str">
            <v>$/</v>
          </cell>
          <cell r="AD2385" t="str">
            <v>Un</v>
          </cell>
        </row>
        <row r="2386">
          <cell r="H2386" t="str">
            <v>I.V.A.</v>
          </cell>
          <cell r="Y2386">
            <v>0.21</v>
          </cell>
          <cell r="AB2386">
            <v>6819.17</v>
          </cell>
          <cell r="AC2386" t="str">
            <v>$/</v>
          </cell>
          <cell r="AD2386" t="str">
            <v>Un</v>
          </cell>
        </row>
        <row r="2387">
          <cell r="E2387">
            <v>1350</v>
          </cell>
          <cell r="Y2387" t="str">
            <v>ADOPTADO</v>
          </cell>
          <cell r="AB2387">
            <v>39291.43</v>
          </cell>
          <cell r="AC2387" t="str">
            <v>$/</v>
          </cell>
          <cell r="AD2387" t="str">
            <v>Un</v>
          </cell>
        </row>
        <row r="2388">
          <cell r="G2388">
            <v>1360</v>
          </cell>
          <cell r="H2388" t="str">
            <v>Item:</v>
          </cell>
          <cell r="I2388" t="str">
            <v>3.2.7</v>
          </cell>
          <cell r="U2388" t="str">
            <v>Unidad:</v>
          </cell>
          <cell r="W2388" t="str">
            <v>Un</v>
          </cell>
          <cell r="Y2388">
            <v>1</v>
          </cell>
          <cell r="AE2388">
            <v>1</v>
          </cell>
        </row>
        <row r="2389">
          <cell r="H2389" t="str">
            <v>Descripción:</v>
          </cell>
          <cell r="I2389" t="str">
            <v>Medición de pH y Temperatura del Agua Cruda</v>
          </cell>
        </row>
        <row r="2391">
          <cell r="H2391" t="str">
            <v>1º - Equipo</v>
          </cell>
        </row>
        <row r="2392">
          <cell r="H2392" t="str">
            <v/>
          </cell>
          <cell r="W2392" t="str">
            <v/>
          </cell>
          <cell r="X2392" t="str">
            <v/>
          </cell>
          <cell r="Y2392" t="str">
            <v/>
          </cell>
          <cell r="Z2392" t="str">
            <v/>
          </cell>
        </row>
        <row r="2393">
          <cell r="H2393" t="str">
            <v/>
          </cell>
          <cell r="W2393" t="str">
            <v/>
          </cell>
          <cell r="X2393" t="str">
            <v/>
          </cell>
          <cell r="Y2393" t="str">
            <v/>
          </cell>
          <cell r="Z2393" t="str">
            <v/>
          </cell>
        </row>
        <row r="2394">
          <cell r="H2394" t="str">
            <v/>
          </cell>
          <cell r="W2394" t="str">
            <v/>
          </cell>
          <cell r="X2394" t="str">
            <v/>
          </cell>
          <cell r="Y2394" t="str">
            <v/>
          </cell>
          <cell r="Z2394" t="str">
            <v/>
          </cell>
        </row>
        <row r="2395">
          <cell r="H2395" t="str">
            <v/>
          </cell>
          <cell r="W2395" t="str">
            <v/>
          </cell>
          <cell r="X2395" t="str">
            <v/>
          </cell>
          <cell r="Y2395" t="str">
            <v/>
          </cell>
          <cell r="Z2395" t="str">
            <v/>
          </cell>
        </row>
        <row r="2396">
          <cell r="H2396" t="str">
            <v/>
          </cell>
          <cell r="W2396" t="str">
            <v/>
          </cell>
          <cell r="X2396" t="str">
            <v/>
          </cell>
          <cell r="Y2396" t="str">
            <v/>
          </cell>
          <cell r="Z2396" t="str">
            <v/>
          </cell>
        </row>
        <row r="2397">
          <cell r="H2397" t="str">
            <v/>
          </cell>
          <cell r="W2397" t="str">
            <v/>
          </cell>
          <cell r="X2397" t="str">
            <v/>
          </cell>
          <cell r="Y2397" t="str">
            <v/>
          </cell>
          <cell r="Z2397" t="str">
            <v/>
          </cell>
        </row>
        <row r="2398">
          <cell r="H2398" t="str">
            <v/>
          </cell>
          <cell r="W2398" t="str">
            <v/>
          </cell>
          <cell r="X2398" t="str">
            <v/>
          </cell>
          <cell r="Y2398" t="str">
            <v/>
          </cell>
          <cell r="Z2398" t="str">
            <v/>
          </cell>
        </row>
        <row r="2399">
          <cell r="H2399" t="str">
            <v/>
          </cell>
          <cell r="W2399" t="str">
            <v/>
          </cell>
          <cell r="X2399" t="str">
            <v/>
          </cell>
          <cell r="Y2399" t="str">
            <v/>
          </cell>
          <cell r="Z2399" t="str">
            <v/>
          </cell>
        </row>
        <row r="2400">
          <cell r="H2400" t="str">
            <v/>
          </cell>
          <cell r="W2400" t="str">
            <v/>
          </cell>
          <cell r="X2400" t="str">
            <v/>
          </cell>
          <cell r="Y2400" t="str">
            <v/>
          </cell>
          <cell r="Z2400" t="str">
            <v/>
          </cell>
        </row>
        <row r="2401">
          <cell r="W2401">
            <v>0</v>
          </cell>
          <cell r="X2401" t="str">
            <v/>
          </cell>
          <cell r="Y2401">
            <v>0</v>
          </cell>
          <cell r="Z2401" t="str">
            <v/>
          </cell>
        </row>
        <row r="2403">
          <cell r="H2403" t="str">
            <v>Rendimiento:</v>
          </cell>
          <cell r="N2403">
            <v>1</v>
          </cell>
          <cell r="Q2403" t="str">
            <v>Un</v>
          </cell>
          <cell r="R2403" t="str">
            <v>/ d</v>
          </cell>
        </row>
        <row r="2405">
          <cell r="H2405" t="str">
            <v>Amortización e intereses:</v>
          </cell>
        </row>
        <row r="2406">
          <cell r="H2406">
            <v>0</v>
          </cell>
          <cell r="I2406" t="str">
            <v>$</v>
          </cell>
          <cell r="J2406" t="str">
            <v>x</v>
          </cell>
          <cell r="K2406">
            <v>8</v>
          </cell>
          <cell r="L2406" t="str">
            <v>h/d</v>
          </cell>
          <cell r="M2406" t="str">
            <v>+</v>
          </cell>
          <cell r="N2406">
            <v>0</v>
          </cell>
          <cell r="O2406" t="str">
            <v>$</v>
          </cell>
          <cell r="P2406" t="str">
            <v>x</v>
          </cell>
          <cell r="Q2406">
            <v>0.14000000000000001</v>
          </cell>
          <cell r="R2406" t="str">
            <v>/ a</v>
          </cell>
          <cell r="S2406" t="str">
            <v>x</v>
          </cell>
          <cell r="T2406">
            <v>8</v>
          </cell>
          <cell r="U2406" t="str">
            <v>h/d</v>
          </cell>
          <cell r="V2406" t="str">
            <v>=</v>
          </cell>
          <cell r="W2406">
            <v>0</v>
          </cell>
          <cell r="X2406" t="str">
            <v/>
          </cell>
        </row>
        <row r="2407">
          <cell r="H2407">
            <v>10000</v>
          </cell>
          <cell r="J2407" t="str">
            <v>h</v>
          </cell>
          <cell r="N2407">
            <v>2</v>
          </cell>
          <cell r="P2407" t="str">
            <v>x</v>
          </cell>
          <cell r="Q2407">
            <v>2000</v>
          </cell>
          <cell r="R2407" t="str">
            <v>h / a</v>
          </cell>
        </row>
        <row r="2409">
          <cell r="H2409" t="str">
            <v>Reparaciones y Repuestos:</v>
          </cell>
        </row>
        <row r="2410">
          <cell r="H2410">
            <v>0.75</v>
          </cell>
          <cell r="I2410" t="str">
            <v>de amortización</v>
          </cell>
          <cell r="W2410">
            <v>0</v>
          </cell>
          <cell r="X2410" t="str">
            <v/>
          </cell>
        </row>
        <row r="2412">
          <cell r="H2412" t="str">
            <v>Combustibles:</v>
          </cell>
        </row>
        <row r="2413">
          <cell r="H2413" t="str">
            <v>Gas Oil</v>
          </cell>
        </row>
        <row r="2414">
          <cell r="H2414" t="str">
            <v/>
          </cell>
          <cell r="I2414" t="str">
            <v/>
          </cell>
          <cell r="K2414" t="str">
            <v/>
          </cell>
          <cell r="L2414">
            <v>0</v>
          </cell>
          <cell r="M2414" t="str">
            <v>HP  x  8 h/d   x</v>
          </cell>
          <cell r="Q2414" t="str">
            <v/>
          </cell>
          <cell r="R2414" t="str">
            <v/>
          </cell>
          <cell r="V2414" t="str">
            <v/>
          </cell>
          <cell r="W2414">
            <v>0</v>
          </cell>
          <cell r="X2414" t="str">
            <v/>
          </cell>
        </row>
        <row r="2416">
          <cell r="H2416" t="str">
            <v>Lubricantes</v>
          </cell>
        </row>
        <row r="2417">
          <cell r="C2417">
            <v>1360</v>
          </cell>
          <cell r="H2417">
            <v>0.3</v>
          </cell>
          <cell r="I2417" t="str">
            <v>de combustibles</v>
          </cell>
          <cell r="W2417">
            <v>0</v>
          </cell>
          <cell r="X2417" t="str">
            <v/>
          </cell>
          <cell r="AF2417">
            <v>0</v>
          </cell>
        </row>
        <row r="2419">
          <cell r="H2419" t="str">
            <v>Mano de Obra</v>
          </cell>
        </row>
        <row r="2420">
          <cell r="G2420">
            <v>9050</v>
          </cell>
          <cell r="H2420" t="str">
            <v>OFIC. ESPEC. ELECTROMEC.</v>
          </cell>
          <cell r="N2420">
            <v>0.6</v>
          </cell>
          <cell r="O2420" t="str">
            <v>x</v>
          </cell>
          <cell r="Q2420">
            <v>297.2</v>
          </cell>
          <cell r="R2420" t="str">
            <v>$/d</v>
          </cell>
          <cell r="S2420" t="str">
            <v>=</v>
          </cell>
          <cell r="T2420">
            <v>178.32</v>
          </cell>
          <cell r="V2420" t="str">
            <v>$/d</v>
          </cell>
        </row>
        <row r="2421">
          <cell r="G2421">
            <v>9060</v>
          </cell>
          <cell r="H2421" t="str">
            <v>OFIC. ELECTROMEC.</v>
          </cell>
          <cell r="O2421" t="str">
            <v/>
          </cell>
          <cell r="Q2421">
            <v>254.16</v>
          </cell>
          <cell r="R2421" t="str">
            <v>$/d</v>
          </cell>
          <cell r="S2421" t="str">
            <v>=</v>
          </cell>
          <cell r="T2421">
            <v>0</v>
          </cell>
          <cell r="V2421" t="str">
            <v>$/d</v>
          </cell>
        </row>
        <row r="2422">
          <cell r="G2422">
            <v>9070</v>
          </cell>
          <cell r="H2422" t="str">
            <v>MEDIO OFIC. ELECTROMEC.</v>
          </cell>
          <cell r="O2422" t="str">
            <v/>
          </cell>
          <cell r="Q2422">
            <v>234.48</v>
          </cell>
          <cell r="R2422" t="str">
            <v>$/d</v>
          </cell>
          <cell r="S2422" t="str">
            <v>=</v>
          </cell>
          <cell r="T2422">
            <v>0</v>
          </cell>
          <cell r="V2422" t="str">
            <v>$/d</v>
          </cell>
        </row>
        <row r="2423">
          <cell r="G2423">
            <v>9080</v>
          </cell>
          <cell r="H2423" t="str">
            <v>AYUDANTE ELECTROMEC.</v>
          </cell>
          <cell r="N2423">
            <v>0.7</v>
          </cell>
          <cell r="O2423" t="str">
            <v>x</v>
          </cell>
          <cell r="Q2423">
            <v>216.16</v>
          </cell>
          <cell r="R2423" t="str">
            <v>$/d</v>
          </cell>
          <cell r="S2423" t="str">
            <v>=</v>
          </cell>
          <cell r="T2423">
            <v>151.31</v>
          </cell>
          <cell r="V2423" t="str">
            <v>$/d</v>
          </cell>
        </row>
        <row r="2424">
          <cell r="T2424">
            <v>329.63</v>
          </cell>
          <cell r="V2424" t="str">
            <v>$/d</v>
          </cell>
        </row>
        <row r="2425">
          <cell r="B2425">
            <v>1360</v>
          </cell>
          <cell r="H2425" t="str">
            <v>Vigilancia</v>
          </cell>
          <cell r="N2425">
            <v>0</v>
          </cell>
          <cell r="Q2425">
            <v>0.1</v>
          </cell>
          <cell r="T2425">
            <v>32.963000000000001</v>
          </cell>
          <cell r="V2425" t="str">
            <v>$/d</v>
          </cell>
          <cell r="W2425">
            <v>362.59300000000002</v>
          </cell>
          <cell r="X2425" t="str">
            <v>$/d</v>
          </cell>
          <cell r="AG2425">
            <v>362.59300000000002</v>
          </cell>
        </row>
        <row r="2427">
          <cell r="N2427" t="str">
            <v>Costo Diario</v>
          </cell>
          <cell r="W2427">
            <v>362.59300000000002</v>
          </cell>
          <cell r="X2427" t="str">
            <v>$/d</v>
          </cell>
        </row>
        <row r="2429">
          <cell r="H2429" t="str">
            <v>Rendimiento</v>
          </cell>
          <cell r="N2429">
            <v>1</v>
          </cell>
          <cell r="Q2429" t="str">
            <v>Un</v>
          </cell>
          <cell r="R2429" t="str">
            <v>/ d</v>
          </cell>
        </row>
        <row r="2431">
          <cell r="H2431" t="str">
            <v>Costo por Unid.:</v>
          </cell>
          <cell r="N2431">
            <v>362.59300000000002</v>
          </cell>
          <cell r="P2431" t="str">
            <v>$ / d</v>
          </cell>
          <cell r="V2431" t="str">
            <v>=</v>
          </cell>
          <cell r="AB2431">
            <v>362.59</v>
          </cell>
          <cell r="AC2431" t="str">
            <v>$/</v>
          </cell>
          <cell r="AD2431" t="str">
            <v>Un</v>
          </cell>
        </row>
        <row r="2432">
          <cell r="N2432">
            <v>1</v>
          </cell>
          <cell r="O2432" t="str">
            <v>Un</v>
          </cell>
          <cell r="Q2432" t="str">
            <v>/ d</v>
          </cell>
        </row>
        <row r="2433">
          <cell r="P2433" t="str">
            <v/>
          </cell>
        </row>
        <row r="2434">
          <cell r="H2434" t="str">
            <v>2º - Materiales</v>
          </cell>
        </row>
        <row r="2435">
          <cell r="G2435">
            <v>4029</v>
          </cell>
          <cell r="H2435" t="str">
            <v>Medición de pH y Temperatura del Agua Cruda</v>
          </cell>
          <cell r="N2435">
            <v>1</v>
          </cell>
          <cell r="O2435" t="str">
            <v>u</v>
          </cell>
          <cell r="P2435" t="str">
            <v>/</v>
          </cell>
          <cell r="Q2435" t="str">
            <v>Un</v>
          </cell>
          <cell r="R2435" t="str">
            <v>x</v>
          </cell>
          <cell r="S2435">
            <v>3157</v>
          </cell>
          <cell r="V2435" t="str">
            <v>$/</v>
          </cell>
          <cell r="W2435" t="str">
            <v>u</v>
          </cell>
          <cell r="X2435" t="str">
            <v>=</v>
          </cell>
          <cell r="Y2435">
            <v>3157</v>
          </cell>
          <cell r="Z2435" t="str">
            <v>$/</v>
          </cell>
          <cell r="AA2435" t="str">
            <v>Un</v>
          </cell>
        </row>
        <row r="2436">
          <cell r="H2436" t="str">
            <v/>
          </cell>
          <cell r="O2436" t="str">
            <v/>
          </cell>
          <cell r="P2436" t="str">
            <v/>
          </cell>
          <cell r="Q2436" t="str">
            <v/>
          </cell>
          <cell r="R2436" t="str">
            <v/>
          </cell>
          <cell r="S2436">
            <v>0</v>
          </cell>
          <cell r="V2436" t="str">
            <v/>
          </cell>
          <cell r="W2436" t="str">
            <v/>
          </cell>
          <cell r="X2436" t="str">
            <v/>
          </cell>
          <cell r="Y2436">
            <v>0</v>
          </cell>
          <cell r="Z2436" t="str">
            <v/>
          </cell>
          <cell r="AA2436" t="str">
            <v/>
          </cell>
        </row>
        <row r="2437">
          <cell r="H2437" t="str">
            <v/>
          </cell>
          <cell r="O2437" t="str">
            <v/>
          </cell>
          <cell r="P2437" t="str">
            <v/>
          </cell>
          <cell r="Q2437" t="str">
            <v/>
          </cell>
          <cell r="R2437" t="str">
            <v/>
          </cell>
          <cell r="S2437">
            <v>0</v>
          </cell>
          <cell r="V2437" t="str">
            <v/>
          </cell>
          <cell r="W2437" t="str">
            <v/>
          </cell>
          <cell r="X2437" t="str">
            <v/>
          </cell>
          <cell r="Y2437">
            <v>0</v>
          </cell>
          <cell r="Z2437" t="str">
            <v/>
          </cell>
          <cell r="AA2437" t="str">
            <v/>
          </cell>
        </row>
        <row r="2438">
          <cell r="H2438" t="str">
            <v/>
          </cell>
          <cell r="O2438" t="str">
            <v/>
          </cell>
          <cell r="P2438" t="str">
            <v/>
          </cell>
          <cell r="Q2438" t="str">
            <v/>
          </cell>
          <cell r="R2438" t="str">
            <v/>
          </cell>
          <cell r="S2438">
            <v>0</v>
          </cell>
          <cell r="V2438" t="str">
            <v/>
          </cell>
          <cell r="W2438" t="str">
            <v/>
          </cell>
          <cell r="X2438" t="str">
            <v/>
          </cell>
          <cell r="Y2438">
            <v>0</v>
          </cell>
          <cell r="Z2438" t="str">
            <v/>
          </cell>
          <cell r="AA2438" t="str">
            <v/>
          </cell>
        </row>
        <row r="2439">
          <cell r="H2439" t="str">
            <v/>
          </cell>
          <cell r="O2439" t="str">
            <v/>
          </cell>
          <cell r="P2439" t="str">
            <v/>
          </cell>
          <cell r="Q2439" t="str">
            <v/>
          </cell>
          <cell r="R2439" t="str">
            <v/>
          </cell>
          <cell r="S2439">
            <v>0</v>
          </cell>
          <cell r="V2439" t="str">
            <v/>
          </cell>
          <cell r="W2439" t="str">
            <v/>
          </cell>
          <cell r="X2439" t="str">
            <v/>
          </cell>
          <cell r="Y2439">
            <v>0</v>
          </cell>
          <cell r="Z2439" t="str">
            <v/>
          </cell>
          <cell r="AA2439" t="str">
            <v/>
          </cell>
        </row>
        <row r="2440">
          <cell r="H2440" t="str">
            <v/>
          </cell>
          <cell r="O2440" t="str">
            <v/>
          </cell>
          <cell r="P2440" t="str">
            <v/>
          </cell>
          <cell r="Q2440" t="str">
            <v/>
          </cell>
          <cell r="R2440" t="str">
            <v/>
          </cell>
          <cell r="S2440">
            <v>0</v>
          </cell>
          <cell r="V2440" t="str">
            <v/>
          </cell>
          <cell r="W2440" t="str">
            <v/>
          </cell>
          <cell r="X2440" t="str">
            <v/>
          </cell>
          <cell r="Y2440">
            <v>0</v>
          </cell>
          <cell r="Z2440" t="str">
            <v/>
          </cell>
          <cell r="AA2440" t="str">
            <v/>
          </cell>
        </row>
        <row r="2441">
          <cell r="H2441" t="str">
            <v/>
          </cell>
          <cell r="O2441" t="str">
            <v/>
          </cell>
          <cell r="Q2441" t="str">
            <v/>
          </cell>
          <cell r="R2441" t="str">
            <v/>
          </cell>
          <cell r="S2441">
            <v>0</v>
          </cell>
          <cell r="W2441" t="str">
            <v/>
          </cell>
          <cell r="Y2441">
            <v>0</v>
          </cell>
          <cell r="Z2441" t="str">
            <v/>
          </cell>
          <cell r="AA2441" t="str">
            <v/>
          </cell>
        </row>
        <row r="2442">
          <cell r="H2442" t="str">
            <v/>
          </cell>
          <cell r="O2442" t="str">
            <v/>
          </cell>
          <cell r="Q2442" t="str">
            <v/>
          </cell>
          <cell r="R2442" t="str">
            <v/>
          </cell>
          <cell r="S2442">
            <v>0</v>
          </cell>
          <cell r="W2442" t="str">
            <v/>
          </cell>
          <cell r="Y2442">
            <v>0</v>
          </cell>
          <cell r="Z2442" t="str">
            <v/>
          </cell>
          <cell r="AA2442" t="str">
            <v/>
          </cell>
        </row>
        <row r="2443">
          <cell r="H2443" t="str">
            <v>Subtotal Materiales</v>
          </cell>
          <cell r="O2443" t="str">
            <v/>
          </cell>
          <cell r="Y2443">
            <v>3157</v>
          </cell>
          <cell r="Z2443" t="str">
            <v>$/</v>
          </cell>
          <cell r="AA2443" t="str">
            <v>Un</v>
          </cell>
          <cell r="AH2443">
            <v>0</v>
          </cell>
        </row>
        <row r="2444">
          <cell r="A2444">
            <v>1360</v>
          </cell>
          <cell r="H2444" t="str">
            <v>Desperdicio</v>
          </cell>
          <cell r="X2444" t="str">
            <v>=</v>
          </cell>
          <cell r="Y2444">
            <v>0</v>
          </cell>
          <cell r="Z2444" t="str">
            <v/>
          </cell>
          <cell r="AA2444" t="str">
            <v/>
          </cell>
          <cell r="AB2444">
            <v>3157</v>
          </cell>
          <cell r="AC2444" t="str">
            <v>$/</v>
          </cell>
          <cell r="AD2444" t="str">
            <v>Un</v>
          </cell>
          <cell r="AH2444">
            <v>3157</v>
          </cell>
        </row>
        <row r="2446">
          <cell r="F2446">
            <v>1360</v>
          </cell>
          <cell r="H2446" t="str">
            <v>COSTO DEL ITEM</v>
          </cell>
          <cell r="AB2446">
            <v>3519.59</v>
          </cell>
          <cell r="AC2446" t="str">
            <v>$/</v>
          </cell>
          <cell r="AD2446" t="str">
            <v>Un</v>
          </cell>
          <cell r="AI2446">
            <v>3519.59</v>
          </cell>
          <cell r="AJ2446">
            <v>3519.5929999999998</v>
          </cell>
        </row>
        <row r="2448">
          <cell r="H2448" t="str">
            <v>Gastos Generales y Otros Gastos</v>
          </cell>
        </row>
        <row r="2449">
          <cell r="H2449" t="str">
            <v>Indirectos</v>
          </cell>
          <cell r="Y2449">
            <v>0.10199999999999999</v>
          </cell>
          <cell r="AB2449">
            <v>359</v>
          </cell>
          <cell r="AC2449" t="str">
            <v>$/</v>
          </cell>
          <cell r="AD2449" t="str">
            <v>Un</v>
          </cell>
        </row>
        <row r="2450">
          <cell r="H2450" t="str">
            <v>Beneficios</v>
          </cell>
          <cell r="Y2450">
            <v>0.08</v>
          </cell>
          <cell r="AB2450">
            <v>281.57</v>
          </cell>
          <cell r="AC2450" t="str">
            <v>$/</v>
          </cell>
          <cell r="AD2450" t="str">
            <v>Un</v>
          </cell>
        </row>
        <row r="2451">
          <cell r="AB2451">
            <v>4160.16</v>
          </cell>
          <cell r="AC2451" t="str">
            <v>$/</v>
          </cell>
          <cell r="AD2451" t="str">
            <v>Un</v>
          </cell>
        </row>
        <row r="2452">
          <cell r="H2452" t="str">
            <v>Gastos Financieros</v>
          </cell>
          <cell r="Y2452">
            <v>0.01</v>
          </cell>
          <cell r="AB2452">
            <v>41.6</v>
          </cell>
          <cell r="AC2452" t="str">
            <v>$/</v>
          </cell>
          <cell r="AD2452" t="str">
            <v>Un</v>
          </cell>
        </row>
        <row r="2453">
          <cell r="AB2453">
            <v>4201.76</v>
          </cell>
          <cell r="AC2453" t="str">
            <v>$/</v>
          </cell>
          <cell r="AD2453" t="str">
            <v>Un</v>
          </cell>
        </row>
        <row r="2454">
          <cell r="H2454" t="str">
            <v>I.V.A.</v>
          </cell>
          <cell r="Y2454">
            <v>0.21</v>
          </cell>
          <cell r="AB2454">
            <v>882.37</v>
          </cell>
          <cell r="AC2454" t="str">
            <v>$/</v>
          </cell>
          <cell r="AD2454" t="str">
            <v>Un</v>
          </cell>
        </row>
        <row r="2455">
          <cell r="E2455">
            <v>1360</v>
          </cell>
          <cell r="Y2455" t="str">
            <v>ADOPTADO</v>
          </cell>
          <cell r="AB2455">
            <v>5084.13</v>
          </cell>
          <cell r="AC2455" t="str">
            <v>$/</v>
          </cell>
          <cell r="AD2455" t="str">
            <v>Un</v>
          </cell>
        </row>
        <row r="2456">
          <cell r="G2456">
            <v>1370</v>
          </cell>
          <cell r="H2456" t="str">
            <v>Item:</v>
          </cell>
          <cell r="I2456" t="str">
            <v>3.2.8</v>
          </cell>
          <cell r="U2456" t="str">
            <v>Unidad:</v>
          </cell>
          <cell r="W2456" t="str">
            <v>m</v>
          </cell>
          <cell r="Y2456">
            <v>59</v>
          </cell>
          <cell r="AE2456">
            <v>59</v>
          </cell>
        </row>
        <row r="2457">
          <cell r="H2457" t="str">
            <v>Descripción:</v>
          </cell>
          <cell r="I2457" t="str">
            <v>Barandas metálicas</v>
          </cell>
        </row>
        <row r="2459">
          <cell r="H2459" t="str">
            <v>1º - Equipo</v>
          </cell>
        </row>
        <row r="2460">
          <cell r="H2460" t="str">
            <v/>
          </cell>
          <cell r="W2460" t="str">
            <v/>
          </cell>
          <cell r="X2460" t="str">
            <v/>
          </cell>
          <cell r="Y2460" t="str">
            <v/>
          </cell>
          <cell r="Z2460" t="str">
            <v/>
          </cell>
        </row>
        <row r="2461">
          <cell r="H2461" t="str">
            <v/>
          </cell>
          <cell r="W2461" t="str">
            <v/>
          </cell>
          <cell r="X2461" t="str">
            <v/>
          </cell>
          <cell r="Y2461" t="str">
            <v/>
          </cell>
          <cell r="Z2461" t="str">
            <v/>
          </cell>
        </row>
        <row r="2462">
          <cell r="H2462" t="str">
            <v/>
          </cell>
          <cell r="W2462" t="str">
            <v/>
          </cell>
          <cell r="X2462" t="str">
            <v/>
          </cell>
          <cell r="Y2462" t="str">
            <v/>
          </cell>
          <cell r="Z2462" t="str">
            <v/>
          </cell>
        </row>
        <row r="2463">
          <cell r="H2463" t="str">
            <v/>
          </cell>
          <cell r="W2463" t="str">
            <v/>
          </cell>
          <cell r="X2463" t="str">
            <v/>
          </cell>
          <cell r="Y2463" t="str">
            <v/>
          </cell>
          <cell r="Z2463" t="str">
            <v/>
          </cell>
        </row>
        <row r="2464">
          <cell r="H2464" t="str">
            <v/>
          </cell>
          <cell r="W2464" t="str">
            <v/>
          </cell>
          <cell r="X2464" t="str">
            <v/>
          </cell>
          <cell r="Y2464" t="str">
            <v/>
          </cell>
          <cell r="Z2464" t="str">
            <v/>
          </cell>
        </row>
        <row r="2465">
          <cell r="H2465" t="str">
            <v/>
          </cell>
          <cell r="W2465" t="str">
            <v/>
          </cell>
          <cell r="X2465" t="str">
            <v/>
          </cell>
          <cell r="Y2465" t="str">
            <v/>
          </cell>
          <cell r="Z2465" t="str">
            <v/>
          </cell>
        </row>
        <row r="2466">
          <cell r="H2466" t="str">
            <v/>
          </cell>
          <cell r="W2466" t="str">
            <v/>
          </cell>
          <cell r="X2466" t="str">
            <v/>
          </cell>
          <cell r="Y2466" t="str">
            <v/>
          </cell>
          <cell r="Z2466" t="str">
            <v/>
          </cell>
        </row>
        <row r="2467">
          <cell r="H2467" t="str">
            <v/>
          </cell>
          <cell r="W2467" t="str">
            <v/>
          </cell>
          <cell r="X2467" t="str">
            <v/>
          </cell>
          <cell r="Y2467" t="str">
            <v/>
          </cell>
          <cell r="Z2467" t="str">
            <v/>
          </cell>
        </row>
        <row r="2468">
          <cell r="H2468" t="str">
            <v/>
          </cell>
          <cell r="W2468" t="str">
            <v/>
          </cell>
          <cell r="X2468" t="str">
            <v/>
          </cell>
          <cell r="Y2468" t="str">
            <v/>
          </cell>
          <cell r="Z2468" t="str">
            <v/>
          </cell>
        </row>
        <row r="2469">
          <cell r="W2469">
            <v>0</v>
          </cell>
          <cell r="X2469" t="str">
            <v/>
          </cell>
          <cell r="Y2469">
            <v>0</v>
          </cell>
          <cell r="Z2469" t="str">
            <v/>
          </cell>
        </row>
        <row r="2471">
          <cell r="H2471" t="str">
            <v>Rendimiento:</v>
          </cell>
          <cell r="N2471">
            <v>6.6</v>
          </cell>
          <cell r="Q2471" t="str">
            <v>m</v>
          </cell>
          <cell r="R2471" t="str">
            <v>/ d</v>
          </cell>
        </row>
        <row r="2473">
          <cell r="H2473" t="str">
            <v>Amortización e intereses:</v>
          </cell>
        </row>
        <row r="2474">
          <cell r="H2474">
            <v>0</v>
          </cell>
          <cell r="I2474" t="str">
            <v>$</v>
          </cell>
          <cell r="J2474" t="str">
            <v>x</v>
          </cell>
          <cell r="K2474">
            <v>8</v>
          </cell>
          <cell r="L2474" t="str">
            <v>h/d</v>
          </cell>
          <cell r="M2474" t="str">
            <v>+</v>
          </cell>
          <cell r="N2474">
            <v>0</v>
          </cell>
          <cell r="O2474" t="str">
            <v>$</v>
          </cell>
          <cell r="P2474" t="str">
            <v>x</v>
          </cell>
          <cell r="Q2474">
            <v>0.14000000000000001</v>
          </cell>
          <cell r="R2474" t="str">
            <v>/ a</v>
          </cell>
          <cell r="S2474" t="str">
            <v>x</v>
          </cell>
          <cell r="T2474">
            <v>8</v>
          </cell>
          <cell r="U2474" t="str">
            <v>h/d</v>
          </cell>
          <cell r="V2474" t="str">
            <v>=</v>
          </cell>
          <cell r="W2474">
            <v>0</v>
          </cell>
          <cell r="X2474" t="str">
            <v/>
          </cell>
        </row>
        <row r="2475">
          <cell r="H2475">
            <v>10000</v>
          </cell>
          <cell r="J2475" t="str">
            <v>h</v>
          </cell>
          <cell r="N2475">
            <v>2</v>
          </cell>
          <cell r="P2475" t="str">
            <v>x</v>
          </cell>
          <cell r="Q2475">
            <v>2000</v>
          </cell>
          <cell r="R2475" t="str">
            <v>h / a</v>
          </cell>
        </row>
        <row r="2477">
          <cell r="H2477" t="str">
            <v>Reparaciones y Repuestos:</v>
          </cell>
        </row>
        <row r="2478">
          <cell r="H2478">
            <v>0.75</v>
          </cell>
          <cell r="I2478" t="str">
            <v>de amortización</v>
          </cell>
          <cell r="W2478">
            <v>0</v>
          </cell>
          <cell r="X2478" t="str">
            <v/>
          </cell>
        </row>
        <row r="2480">
          <cell r="H2480" t="str">
            <v>Combustibles:</v>
          </cell>
        </row>
        <row r="2481">
          <cell r="H2481" t="str">
            <v>Gas Oil</v>
          </cell>
        </row>
        <row r="2482">
          <cell r="H2482" t="str">
            <v/>
          </cell>
          <cell r="I2482" t="str">
            <v/>
          </cell>
          <cell r="K2482" t="str">
            <v/>
          </cell>
          <cell r="L2482">
            <v>0</v>
          </cell>
          <cell r="M2482" t="str">
            <v>HP  x  8 h/d   x</v>
          </cell>
          <cell r="Q2482" t="str">
            <v/>
          </cell>
          <cell r="R2482" t="str">
            <v/>
          </cell>
          <cell r="V2482" t="str">
            <v/>
          </cell>
          <cell r="W2482">
            <v>0</v>
          </cell>
          <cell r="X2482" t="str">
            <v/>
          </cell>
        </row>
        <row r="2484">
          <cell r="H2484" t="str">
            <v>Lubricantes</v>
          </cell>
        </row>
        <row r="2485">
          <cell r="C2485">
            <v>1370</v>
          </cell>
          <cell r="H2485">
            <v>0.3</v>
          </cell>
          <cell r="I2485" t="str">
            <v>de combustibles</v>
          </cell>
          <cell r="W2485">
            <v>0</v>
          </cell>
          <cell r="X2485" t="str">
            <v/>
          </cell>
          <cell r="AF2485">
            <v>0</v>
          </cell>
        </row>
        <row r="2487">
          <cell r="H2487" t="str">
            <v>Mano de Obra</v>
          </cell>
        </row>
        <row r="2488">
          <cell r="G2488">
            <v>9050</v>
          </cell>
          <cell r="H2488" t="str">
            <v>OFIC. ESPEC. ELECTROMEC.</v>
          </cell>
          <cell r="O2488" t="str">
            <v/>
          </cell>
          <cell r="Q2488">
            <v>297.2</v>
          </cell>
          <cell r="R2488" t="str">
            <v>$/d</v>
          </cell>
          <cell r="S2488" t="str">
            <v>=</v>
          </cell>
          <cell r="T2488">
            <v>0</v>
          </cell>
          <cell r="V2488" t="str">
            <v>$/d</v>
          </cell>
        </row>
        <row r="2489">
          <cell r="G2489">
            <v>9060</v>
          </cell>
          <cell r="H2489" t="str">
            <v>OFIC. ELECTROMEC.</v>
          </cell>
          <cell r="N2489">
            <v>1</v>
          </cell>
          <cell r="O2489" t="str">
            <v>x</v>
          </cell>
          <cell r="Q2489">
            <v>254.16</v>
          </cell>
          <cell r="R2489" t="str">
            <v>$/d</v>
          </cell>
          <cell r="S2489" t="str">
            <v>=</v>
          </cell>
          <cell r="T2489">
            <v>254.16</v>
          </cell>
          <cell r="V2489" t="str">
            <v>$/d</v>
          </cell>
        </row>
        <row r="2490">
          <cell r="G2490">
            <v>9070</v>
          </cell>
          <cell r="H2490" t="str">
            <v>MEDIO OFIC. ELECTROMEC.</v>
          </cell>
          <cell r="O2490" t="str">
            <v/>
          </cell>
          <cell r="Q2490">
            <v>234.48</v>
          </cell>
          <cell r="R2490" t="str">
            <v>$/d</v>
          </cell>
          <cell r="S2490" t="str">
            <v>=</v>
          </cell>
          <cell r="T2490">
            <v>0</v>
          </cell>
          <cell r="V2490" t="str">
            <v>$/d</v>
          </cell>
        </row>
        <row r="2491">
          <cell r="G2491">
            <v>9080</v>
          </cell>
          <cell r="H2491" t="str">
            <v>AYUDANTE ELECTROMEC.</v>
          </cell>
          <cell r="N2491">
            <v>1</v>
          </cell>
          <cell r="O2491" t="str">
            <v>x</v>
          </cell>
          <cell r="Q2491">
            <v>216.16</v>
          </cell>
          <cell r="R2491" t="str">
            <v>$/d</v>
          </cell>
          <cell r="S2491" t="str">
            <v>=</v>
          </cell>
          <cell r="T2491">
            <v>216.16</v>
          </cell>
          <cell r="V2491" t="str">
            <v>$/d</v>
          </cell>
        </row>
        <row r="2492">
          <cell r="T2492">
            <v>470.32</v>
          </cell>
          <cell r="V2492" t="str">
            <v>$/d</v>
          </cell>
        </row>
        <row r="2493">
          <cell r="B2493">
            <v>1370</v>
          </cell>
          <cell r="H2493" t="str">
            <v>Vigilancia</v>
          </cell>
          <cell r="N2493">
            <v>0</v>
          </cell>
          <cell r="Q2493">
            <v>0.1</v>
          </cell>
          <cell r="T2493">
            <v>47.032000000000004</v>
          </cell>
          <cell r="V2493" t="str">
            <v>$/d</v>
          </cell>
          <cell r="W2493">
            <v>517.35199999999998</v>
          </cell>
          <cell r="X2493" t="str">
            <v>$/d</v>
          </cell>
          <cell r="AG2493">
            <v>4624.8133333333335</v>
          </cell>
        </row>
        <row r="2495">
          <cell r="N2495" t="str">
            <v>Costo Diario</v>
          </cell>
          <cell r="W2495">
            <v>517.35199999999998</v>
          </cell>
          <cell r="X2495" t="str">
            <v>$/d</v>
          </cell>
        </row>
        <row r="2497">
          <cell r="H2497" t="str">
            <v>Rendimiento</v>
          </cell>
          <cell r="N2497">
            <v>6.6</v>
          </cell>
          <cell r="Q2497" t="str">
            <v>m</v>
          </cell>
          <cell r="R2497" t="str">
            <v>/ d</v>
          </cell>
        </row>
        <row r="2499">
          <cell r="H2499" t="str">
            <v>Costo por Unid.:</v>
          </cell>
          <cell r="N2499">
            <v>517.35199999999998</v>
          </cell>
          <cell r="P2499" t="str">
            <v>$ / d</v>
          </cell>
          <cell r="V2499" t="str">
            <v>=</v>
          </cell>
          <cell r="AB2499">
            <v>78.39</v>
          </cell>
          <cell r="AC2499" t="str">
            <v>$/</v>
          </cell>
          <cell r="AD2499" t="str">
            <v>m</v>
          </cell>
        </row>
        <row r="2500">
          <cell r="N2500">
            <v>6.6</v>
          </cell>
          <cell r="O2500" t="str">
            <v>m</v>
          </cell>
          <cell r="Q2500" t="str">
            <v>/ d</v>
          </cell>
        </row>
        <row r="2501">
          <cell r="P2501" t="str">
            <v/>
          </cell>
        </row>
        <row r="2502">
          <cell r="H2502" t="str">
            <v>2º - Materiales</v>
          </cell>
        </row>
        <row r="2503">
          <cell r="G2503">
            <v>1535</v>
          </cell>
          <cell r="H2503" t="str">
            <v xml:space="preserve">Barandas de caño </v>
          </cell>
          <cell r="N2503">
            <v>1</v>
          </cell>
          <cell r="O2503" t="str">
            <v>m</v>
          </cell>
          <cell r="P2503" t="str">
            <v>/</v>
          </cell>
          <cell r="Q2503" t="str">
            <v>m</v>
          </cell>
          <cell r="R2503" t="str">
            <v>x</v>
          </cell>
          <cell r="S2503">
            <v>108.768</v>
          </cell>
          <cell r="V2503" t="str">
            <v>$/</v>
          </cell>
          <cell r="W2503" t="str">
            <v>m</v>
          </cell>
          <cell r="X2503" t="str">
            <v>=</v>
          </cell>
          <cell r="Y2503">
            <v>108.77</v>
          </cell>
          <cell r="Z2503" t="str">
            <v>$/</v>
          </cell>
          <cell r="AA2503" t="str">
            <v>m</v>
          </cell>
        </row>
        <row r="2504">
          <cell r="G2504">
            <v>1050</v>
          </cell>
          <cell r="H2504" t="str">
            <v>Cemento común en bolsas</v>
          </cell>
          <cell r="N2504">
            <v>3.0000000000000001E-3</v>
          </cell>
          <cell r="O2504" t="str">
            <v>tn</v>
          </cell>
          <cell r="P2504" t="str">
            <v>/</v>
          </cell>
          <cell r="Q2504" t="str">
            <v>m</v>
          </cell>
          <cell r="R2504" t="str">
            <v>x</v>
          </cell>
          <cell r="S2504">
            <v>428.64480000000003</v>
          </cell>
          <cell r="V2504" t="str">
            <v>$/</v>
          </cell>
          <cell r="W2504" t="str">
            <v>tn</v>
          </cell>
          <cell r="X2504" t="str">
            <v>=</v>
          </cell>
          <cell r="Y2504">
            <v>1.29</v>
          </cell>
          <cell r="Z2504" t="str">
            <v>$/</v>
          </cell>
          <cell r="AA2504" t="str">
            <v>m</v>
          </cell>
        </row>
        <row r="2505">
          <cell r="G2505">
            <v>1005</v>
          </cell>
          <cell r="H2505" t="str">
            <v xml:space="preserve">Arena  </v>
          </cell>
          <cell r="N2505">
            <v>1E-3</v>
          </cell>
          <cell r="O2505" t="str">
            <v>m3</v>
          </cell>
          <cell r="P2505" t="str">
            <v>/</v>
          </cell>
          <cell r="Q2505" t="str">
            <v>m</v>
          </cell>
          <cell r="R2505" t="str">
            <v>x</v>
          </cell>
          <cell r="S2505">
            <v>56.762999999999998</v>
          </cell>
          <cell r="V2505" t="str">
            <v>$/</v>
          </cell>
          <cell r="W2505" t="str">
            <v>m3</v>
          </cell>
          <cell r="X2505" t="str">
            <v>=</v>
          </cell>
          <cell r="Y2505">
            <v>0.06</v>
          </cell>
          <cell r="Z2505" t="str">
            <v>$/</v>
          </cell>
          <cell r="AA2505" t="str">
            <v>m</v>
          </cell>
        </row>
        <row r="2506">
          <cell r="G2506">
            <v>1202</v>
          </cell>
          <cell r="H2506" t="str">
            <v>Herramientas menores</v>
          </cell>
          <cell r="N2506">
            <v>1</v>
          </cell>
          <cell r="O2506" t="str">
            <v>u</v>
          </cell>
          <cell r="P2506" t="str">
            <v>/</v>
          </cell>
          <cell r="Q2506" t="str">
            <v>m</v>
          </cell>
          <cell r="R2506" t="str">
            <v>x</v>
          </cell>
          <cell r="S2506">
            <v>3</v>
          </cell>
          <cell r="V2506" t="str">
            <v>$/</v>
          </cell>
          <cell r="W2506" t="str">
            <v>u</v>
          </cell>
          <cell r="X2506" t="str">
            <v>=</v>
          </cell>
          <cell r="Y2506">
            <v>3</v>
          </cell>
          <cell r="Z2506" t="str">
            <v>$/</v>
          </cell>
          <cell r="AA2506" t="str">
            <v>m</v>
          </cell>
        </row>
        <row r="2507">
          <cell r="H2507" t="str">
            <v/>
          </cell>
          <cell r="O2507" t="str">
            <v/>
          </cell>
          <cell r="P2507" t="str">
            <v/>
          </cell>
          <cell r="Q2507" t="str">
            <v/>
          </cell>
          <cell r="R2507" t="str">
            <v/>
          </cell>
          <cell r="S2507">
            <v>0</v>
          </cell>
          <cell r="V2507" t="str">
            <v/>
          </cell>
          <cell r="W2507" t="str">
            <v/>
          </cell>
          <cell r="X2507" t="str">
            <v/>
          </cell>
          <cell r="Y2507">
            <v>0</v>
          </cell>
          <cell r="Z2507" t="str">
            <v/>
          </cell>
          <cell r="AA2507" t="str">
            <v/>
          </cell>
        </row>
        <row r="2508">
          <cell r="H2508" t="str">
            <v/>
          </cell>
          <cell r="O2508" t="str">
            <v/>
          </cell>
          <cell r="P2508" t="str">
            <v/>
          </cell>
          <cell r="Q2508" t="str">
            <v/>
          </cell>
          <cell r="R2508" t="str">
            <v/>
          </cell>
          <cell r="S2508">
            <v>0</v>
          </cell>
          <cell r="V2508" t="str">
            <v/>
          </cell>
          <cell r="W2508" t="str">
            <v/>
          </cell>
          <cell r="X2508" t="str">
            <v/>
          </cell>
          <cell r="Y2508">
            <v>0</v>
          </cell>
          <cell r="Z2508" t="str">
            <v/>
          </cell>
          <cell r="AA2508" t="str">
            <v/>
          </cell>
        </row>
        <row r="2509">
          <cell r="H2509" t="str">
            <v/>
          </cell>
          <cell r="O2509" t="str">
            <v/>
          </cell>
          <cell r="P2509" t="str">
            <v/>
          </cell>
          <cell r="Q2509" t="str">
            <v/>
          </cell>
          <cell r="R2509" t="str">
            <v/>
          </cell>
          <cell r="S2509">
            <v>0</v>
          </cell>
          <cell r="V2509" t="str">
            <v/>
          </cell>
          <cell r="W2509" t="str">
            <v/>
          </cell>
          <cell r="X2509" t="str">
            <v/>
          </cell>
          <cell r="Y2509">
            <v>0</v>
          </cell>
          <cell r="Z2509" t="str">
            <v/>
          </cell>
          <cell r="AA2509" t="str">
            <v/>
          </cell>
        </row>
        <row r="2510">
          <cell r="H2510" t="str">
            <v/>
          </cell>
          <cell r="O2510" t="str">
            <v/>
          </cell>
          <cell r="P2510" t="str">
            <v/>
          </cell>
          <cell r="Q2510" t="str">
            <v/>
          </cell>
          <cell r="R2510" t="str">
            <v/>
          </cell>
          <cell r="S2510">
            <v>0</v>
          </cell>
          <cell r="V2510" t="str">
            <v/>
          </cell>
          <cell r="W2510" t="str">
            <v/>
          </cell>
          <cell r="X2510" t="str">
            <v/>
          </cell>
          <cell r="Y2510">
            <v>0</v>
          </cell>
          <cell r="Z2510" t="str">
            <v/>
          </cell>
          <cell r="AA2510" t="str">
            <v/>
          </cell>
        </row>
        <row r="2511">
          <cell r="H2511" t="str">
            <v>Subtotal Materiales</v>
          </cell>
          <cell r="O2511" t="str">
            <v/>
          </cell>
          <cell r="Y2511">
            <v>113.12</v>
          </cell>
          <cell r="Z2511" t="str">
            <v>$/</v>
          </cell>
          <cell r="AA2511" t="str">
            <v>m</v>
          </cell>
          <cell r="AH2511">
            <v>0</v>
          </cell>
        </row>
        <row r="2512">
          <cell r="A2512">
            <v>1370</v>
          </cell>
          <cell r="H2512" t="str">
            <v>Desperdicio</v>
          </cell>
          <cell r="W2512">
            <v>0.02</v>
          </cell>
          <cell r="X2512" t="str">
            <v>=</v>
          </cell>
          <cell r="Y2512">
            <v>2.2599999999999998</v>
          </cell>
          <cell r="Z2512" t="str">
            <v>$/</v>
          </cell>
          <cell r="AA2512" t="str">
            <v>m</v>
          </cell>
          <cell r="AB2512">
            <v>115.38000000000001</v>
          </cell>
          <cell r="AC2512" t="str">
            <v>$/</v>
          </cell>
          <cell r="AD2512" t="str">
            <v>m</v>
          </cell>
          <cell r="AH2512">
            <v>6807.420000000001</v>
          </cell>
        </row>
        <row r="2514">
          <cell r="F2514">
            <v>1370</v>
          </cell>
          <cell r="H2514" t="str">
            <v>COSTO DEL ITEM</v>
          </cell>
          <cell r="AB2514">
            <v>193.77</v>
          </cell>
          <cell r="AC2514" t="str">
            <v>$/</v>
          </cell>
          <cell r="AD2514" t="str">
            <v>m</v>
          </cell>
          <cell r="AI2514">
            <v>11432.43</v>
          </cell>
          <cell r="AJ2514">
            <v>11432.233333333334</v>
          </cell>
        </row>
        <row r="2516">
          <cell r="H2516" t="str">
            <v>Gastos Generales y Otros Gastos</v>
          </cell>
        </row>
        <row r="2517">
          <cell r="H2517" t="str">
            <v>Indirectos</v>
          </cell>
          <cell r="Y2517">
            <v>0.10199999999999999</v>
          </cell>
          <cell r="AB2517">
            <v>19.760000000000002</v>
          </cell>
          <cell r="AC2517" t="str">
            <v>$/</v>
          </cell>
          <cell r="AD2517" t="str">
            <v>m</v>
          </cell>
        </row>
        <row r="2518">
          <cell r="H2518" t="str">
            <v>Beneficios</v>
          </cell>
          <cell r="Y2518">
            <v>0.08</v>
          </cell>
          <cell r="AB2518">
            <v>15.5</v>
          </cell>
          <cell r="AC2518" t="str">
            <v>$/</v>
          </cell>
          <cell r="AD2518" t="str">
            <v>m</v>
          </cell>
        </row>
        <row r="2519">
          <cell r="AB2519">
            <v>229.03</v>
          </cell>
          <cell r="AC2519" t="str">
            <v>$/</v>
          </cell>
          <cell r="AD2519" t="str">
            <v>m</v>
          </cell>
        </row>
        <row r="2520">
          <cell r="H2520" t="str">
            <v>Gastos Financieros</v>
          </cell>
          <cell r="Y2520">
            <v>0.01</v>
          </cell>
          <cell r="AB2520">
            <v>2.29</v>
          </cell>
          <cell r="AC2520" t="str">
            <v>$/</v>
          </cell>
          <cell r="AD2520" t="str">
            <v>m</v>
          </cell>
        </row>
        <row r="2521">
          <cell r="AB2521">
            <v>231.32</v>
          </cell>
          <cell r="AC2521" t="str">
            <v>$/</v>
          </cell>
          <cell r="AD2521" t="str">
            <v>m</v>
          </cell>
        </row>
        <row r="2522">
          <cell r="H2522" t="str">
            <v>I.V.A.</v>
          </cell>
          <cell r="Y2522">
            <v>0.21</v>
          </cell>
          <cell r="AB2522">
            <v>48.58</v>
          </cell>
          <cell r="AC2522" t="str">
            <v>$/</v>
          </cell>
          <cell r="AD2522" t="str">
            <v>m</v>
          </cell>
        </row>
        <row r="2523">
          <cell r="E2523">
            <v>1370</v>
          </cell>
          <cell r="Y2523" t="str">
            <v>ADOPTADO</v>
          </cell>
          <cell r="AB2523">
            <v>279.89999999999998</v>
          </cell>
          <cell r="AC2523" t="str">
            <v>$/</v>
          </cell>
          <cell r="AD2523" t="str">
            <v>m</v>
          </cell>
        </row>
        <row r="2524">
          <cell r="G2524">
            <v>1380</v>
          </cell>
          <cell r="H2524" t="str">
            <v>Item:</v>
          </cell>
          <cell r="I2524" t="str">
            <v>3.2.9</v>
          </cell>
          <cell r="U2524" t="str">
            <v>Unidad:</v>
          </cell>
          <cell r="W2524" t="str">
            <v>Gl</v>
          </cell>
          <cell r="Y2524">
            <v>1</v>
          </cell>
          <cell r="AE2524">
            <v>1</v>
          </cell>
        </row>
        <row r="2525">
          <cell r="H2525" t="str">
            <v>Descripción:</v>
          </cell>
          <cell r="I2525" t="str">
            <v>Compuertas de accionamiento manual</v>
          </cell>
        </row>
        <row r="2527">
          <cell r="H2527" t="str">
            <v>1º - Equipo</v>
          </cell>
        </row>
        <row r="2528">
          <cell r="G2528">
            <v>5201</v>
          </cell>
          <cell r="H2528" t="str">
            <v>Camión con hidrogrúa</v>
          </cell>
          <cell r="T2528">
            <v>1</v>
          </cell>
          <cell r="W2528">
            <v>160</v>
          </cell>
          <cell r="X2528" t="str">
            <v>HP</v>
          </cell>
          <cell r="Y2528">
            <v>188000</v>
          </cell>
          <cell r="Z2528" t="str">
            <v>$</v>
          </cell>
        </row>
        <row r="2529">
          <cell r="H2529" t="str">
            <v/>
          </cell>
          <cell r="W2529" t="str">
            <v/>
          </cell>
          <cell r="X2529" t="str">
            <v/>
          </cell>
          <cell r="Y2529" t="str">
            <v/>
          </cell>
          <cell r="Z2529" t="str">
            <v/>
          </cell>
        </row>
        <row r="2530">
          <cell r="H2530" t="str">
            <v/>
          </cell>
          <cell r="W2530" t="str">
            <v/>
          </cell>
          <cell r="X2530" t="str">
            <v/>
          </cell>
          <cell r="Y2530" t="str">
            <v/>
          </cell>
          <cell r="Z2530" t="str">
            <v/>
          </cell>
        </row>
        <row r="2531">
          <cell r="H2531" t="str">
            <v/>
          </cell>
          <cell r="W2531" t="str">
            <v/>
          </cell>
          <cell r="X2531" t="str">
            <v/>
          </cell>
          <cell r="Y2531" t="str">
            <v/>
          </cell>
          <cell r="Z2531" t="str">
            <v/>
          </cell>
        </row>
        <row r="2532">
          <cell r="H2532" t="str">
            <v/>
          </cell>
          <cell r="W2532" t="str">
            <v/>
          </cell>
          <cell r="X2532" t="str">
            <v/>
          </cell>
          <cell r="Y2532" t="str">
            <v/>
          </cell>
          <cell r="Z2532" t="str">
            <v/>
          </cell>
        </row>
        <row r="2533">
          <cell r="H2533" t="str">
            <v/>
          </cell>
          <cell r="W2533" t="str">
            <v/>
          </cell>
          <cell r="X2533" t="str">
            <v/>
          </cell>
          <cell r="Y2533" t="str">
            <v/>
          </cell>
          <cell r="Z2533" t="str">
            <v/>
          </cell>
        </row>
        <row r="2534">
          <cell r="H2534" t="str">
            <v/>
          </cell>
          <cell r="W2534" t="str">
            <v/>
          </cell>
          <cell r="X2534" t="str">
            <v/>
          </cell>
          <cell r="Y2534" t="str">
            <v/>
          </cell>
          <cell r="Z2534" t="str">
            <v/>
          </cell>
        </row>
        <row r="2535">
          <cell r="H2535" t="str">
            <v/>
          </cell>
          <cell r="W2535" t="str">
            <v/>
          </cell>
          <cell r="X2535" t="str">
            <v/>
          </cell>
          <cell r="Y2535" t="str">
            <v/>
          </cell>
          <cell r="Z2535" t="str">
            <v/>
          </cell>
        </row>
        <row r="2536">
          <cell r="H2536" t="str">
            <v/>
          </cell>
          <cell r="W2536" t="str">
            <v/>
          </cell>
          <cell r="X2536" t="str">
            <v/>
          </cell>
          <cell r="Y2536" t="str">
            <v/>
          </cell>
          <cell r="Z2536" t="str">
            <v/>
          </cell>
        </row>
        <row r="2537">
          <cell r="W2537">
            <v>160</v>
          </cell>
          <cell r="X2537" t="str">
            <v>HP</v>
          </cell>
          <cell r="Y2537">
            <v>188000</v>
          </cell>
          <cell r="Z2537" t="str">
            <v>$</v>
          </cell>
        </row>
        <row r="2539">
          <cell r="H2539" t="str">
            <v>Rendimiento:</v>
          </cell>
          <cell r="N2539">
            <v>1</v>
          </cell>
          <cell r="Q2539" t="str">
            <v>Gl</v>
          </cell>
          <cell r="R2539" t="str">
            <v>/ d</v>
          </cell>
        </row>
        <row r="2541">
          <cell r="H2541" t="str">
            <v>Amortización e intereses:</v>
          </cell>
        </row>
        <row r="2542">
          <cell r="H2542">
            <v>188000</v>
          </cell>
          <cell r="I2542" t="str">
            <v>$</v>
          </cell>
          <cell r="J2542" t="str">
            <v>x</v>
          </cell>
          <cell r="K2542">
            <v>8</v>
          </cell>
          <cell r="L2542" t="str">
            <v>h/d</v>
          </cell>
          <cell r="M2542" t="str">
            <v>+</v>
          </cell>
          <cell r="N2542">
            <v>188000</v>
          </cell>
          <cell r="O2542" t="str">
            <v>$</v>
          </cell>
          <cell r="P2542" t="str">
            <v>x</v>
          </cell>
          <cell r="Q2542">
            <v>0.14000000000000001</v>
          </cell>
          <cell r="R2542" t="str">
            <v>/ a</v>
          </cell>
          <cell r="S2542" t="str">
            <v>x</v>
          </cell>
          <cell r="T2542">
            <v>8</v>
          </cell>
          <cell r="U2542" t="str">
            <v>h/d</v>
          </cell>
          <cell r="V2542" t="str">
            <v>=</v>
          </cell>
          <cell r="W2542">
            <v>203.04</v>
          </cell>
          <cell r="X2542" t="str">
            <v>$/d</v>
          </cell>
        </row>
        <row r="2543">
          <cell r="H2543">
            <v>10000</v>
          </cell>
          <cell r="J2543" t="str">
            <v>h</v>
          </cell>
          <cell r="N2543">
            <v>2</v>
          </cell>
          <cell r="P2543" t="str">
            <v>x</v>
          </cell>
          <cell r="Q2543">
            <v>2000</v>
          </cell>
          <cell r="R2543" t="str">
            <v>h / a</v>
          </cell>
        </row>
        <row r="2545">
          <cell r="H2545" t="str">
            <v>Reparaciones y Repuestos:</v>
          </cell>
        </row>
        <row r="2546">
          <cell r="H2546">
            <v>0.75</v>
          </cell>
          <cell r="I2546" t="str">
            <v>de amortización</v>
          </cell>
          <cell r="W2546">
            <v>112.8</v>
          </cell>
          <cell r="X2546" t="str">
            <v>$/d</v>
          </cell>
        </row>
        <row r="2548">
          <cell r="H2548" t="str">
            <v>Combustibles:</v>
          </cell>
        </row>
        <row r="2549">
          <cell r="H2549" t="str">
            <v>Gas Oil</v>
          </cell>
        </row>
        <row r="2550">
          <cell r="H2550">
            <v>0.14499999999999999</v>
          </cell>
          <cell r="I2550" t="str">
            <v>l/HP</v>
          </cell>
          <cell r="K2550" t="str">
            <v>x</v>
          </cell>
          <cell r="L2550">
            <v>160</v>
          </cell>
          <cell r="M2550" t="str">
            <v>HP  x  8 h/d   x</v>
          </cell>
          <cell r="Q2550">
            <v>2.7</v>
          </cell>
          <cell r="R2550" t="str">
            <v>$ / l</v>
          </cell>
          <cell r="V2550" t="str">
            <v>=</v>
          </cell>
          <cell r="W2550">
            <v>501.12</v>
          </cell>
          <cell r="X2550" t="str">
            <v>$/d</v>
          </cell>
        </row>
        <row r="2552">
          <cell r="H2552" t="str">
            <v>Lubricantes</v>
          </cell>
        </row>
        <row r="2553">
          <cell r="C2553">
            <v>1380</v>
          </cell>
          <cell r="H2553">
            <v>0.3</v>
          </cell>
          <cell r="I2553" t="str">
            <v>de combustibles</v>
          </cell>
          <cell r="W2553">
            <v>150.34</v>
          </cell>
          <cell r="X2553" t="str">
            <v>$/d</v>
          </cell>
          <cell r="AF2553">
            <v>967.30000000000007</v>
          </cell>
        </row>
        <row r="2555">
          <cell r="H2555" t="str">
            <v>Mano de Obra</v>
          </cell>
        </row>
        <row r="2556">
          <cell r="G2556">
            <v>9050</v>
          </cell>
          <cell r="H2556" t="str">
            <v>OFIC. ESPEC. ELECTROMEC.</v>
          </cell>
          <cell r="N2556">
            <v>1</v>
          </cell>
          <cell r="O2556" t="str">
            <v>x</v>
          </cell>
          <cell r="Q2556">
            <v>297.2</v>
          </cell>
          <cell r="R2556" t="str">
            <v>$/d</v>
          </cell>
          <cell r="S2556" t="str">
            <v>=</v>
          </cell>
          <cell r="T2556">
            <v>297.2</v>
          </cell>
          <cell r="V2556" t="str">
            <v>$/d</v>
          </cell>
        </row>
        <row r="2557">
          <cell r="G2557">
            <v>9060</v>
          </cell>
          <cell r="H2557" t="str">
            <v>OFIC. ELECTROMEC.</v>
          </cell>
          <cell r="N2557">
            <v>1</v>
          </cell>
          <cell r="O2557" t="str">
            <v>x</v>
          </cell>
          <cell r="Q2557">
            <v>254.16</v>
          </cell>
          <cell r="R2557" t="str">
            <v>$/d</v>
          </cell>
          <cell r="S2557" t="str">
            <v>=</v>
          </cell>
          <cell r="T2557">
            <v>254.16</v>
          </cell>
          <cell r="V2557" t="str">
            <v>$/d</v>
          </cell>
        </row>
        <row r="2558">
          <cell r="G2558">
            <v>9070</v>
          </cell>
          <cell r="H2558" t="str">
            <v>MEDIO OFIC. ELECTROMEC.</v>
          </cell>
          <cell r="N2558">
            <v>2</v>
          </cell>
          <cell r="O2558" t="str">
            <v>x</v>
          </cell>
          <cell r="Q2558">
            <v>234.48</v>
          </cell>
          <cell r="R2558" t="str">
            <v>$/d</v>
          </cell>
          <cell r="S2558" t="str">
            <v>=</v>
          </cell>
          <cell r="T2558">
            <v>468.96</v>
          </cell>
          <cell r="V2558" t="str">
            <v>$/d</v>
          </cell>
        </row>
        <row r="2559">
          <cell r="G2559">
            <v>9080</v>
          </cell>
          <cell r="H2559" t="str">
            <v>AYUDANTE ELECTROMEC.</v>
          </cell>
          <cell r="N2559">
            <v>2.8</v>
          </cell>
          <cell r="O2559" t="str">
            <v>x</v>
          </cell>
          <cell r="Q2559">
            <v>216.16</v>
          </cell>
          <cell r="R2559" t="str">
            <v>$/d</v>
          </cell>
          <cell r="S2559" t="str">
            <v>=</v>
          </cell>
          <cell r="T2559">
            <v>605.25</v>
          </cell>
          <cell r="V2559" t="str">
            <v>$/d</v>
          </cell>
        </row>
        <row r="2560">
          <cell r="T2560">
            <v>1625.57</v>
          </cell>
          <cell r="V2560" t="str">
            <v>$/d</v>
          </cell>
        </row>
        <row r="2561">
          <cell r="B2561">
            <v>1380</v>
          </cell>
          <cell r="H2561" t="str">
            <v>Vigilancia</v>
          </cell>
          <cell r="N2561">
            <v>0</v>
          </cell>
          <cell r="Q2561">
            <v>0.1</v>
          </cell>
          <cell r="T2561">
            <v>162.55700000000002</v>
          </cell>
          <cell r="V2561" t="str">
            <v>$/d</v>
          </cell>
          <cell r="W2561">
            <v>1788.127</v>
          </cell>
          <cell r="X2561" t="str">
            <v>$/d</v>
          </cell>
          <cell r="AG2561">
            <v>1788.127</v>
          </cell>
        </row>
        <row r="2563">
          <cell r="N2563" t="str">
            <v>Costo Diario</v>
          </cell>
          <cell r="W2563">
            <v>2755.4270000000001</v>
          </cell>
          <cell r="X2563" t="str">
            <v>$/d</v>
          </cell>
        </row>
        <row r="2565">
          <cell r="H2565" t="str">
            <v>Rendimiento</v>
          </cell>
          <cell r="N2565">
            <v>1</v>
          </cell>
          <cell r="Q2565" t="str">
            <v>Gl</v>
          </cell>
          <cell r="R2565" t="str">
            <v>/ d</v>
          </cell>
        </row>
        <row r="2567">
          <cell r="H2567" t="str">
            <v>Costo por Unid.:</v>
          </cell>
          <cell r="N2567">
            <v>2755.4270000000001</v>
          </cell>
          <cell r="P2567" t="str">
            <v>$ / d</v>
          </cell>
          <cell r="V2567" t="str">
            <v>=</v>
          </cell>
          <cell r="AB2567">
            <v>2755.43</v>
          </cell>
          <cell r="AC2567" t="str">
            <v>$/</v>
          </cell>
          <cell r="AD2567" t="str">
            <v>Gl</v>
          </cell>
        </row>
        <row r="2568">
          <cell r="N2568">
            <v>1</v>
          </cell>
          <cell r="O2568" t="str">
            <v>Gl</v>
          </cell>
          <cell r="Q2568" t="str">
            <v>/ d</v>
          </cell>
        </row>
        <row r="2569">
          <cell r="P2569" t="str">
            <v/>
          </cell>
        </row>
        <row r="2570">
          <cell r="H2570" t="str">
            <v>2º - Materiales</v>
          </cell>
        </row>
        <row r="2571">
          <cell r="G2571">
            <v>4030</v>
          </cell>
          <cell r="H2571" t="str">
            <v>Compuertas de accionamiento manual</v>
          </cell>
          <cell r="N2571">
            <v>5</v>
          </cell>
          <cell r="O2571" t="str">
            <v>u</v>
          </cell>
          <cell r="P2571" t="str">
            <v>/</v>
          </cell>
          <cell r="Q2571" t="str">
            <v>Gl</v>
          </cell>
          <cell r="R2571" t="str">
            <v>x</v>
          </cell>
          <cell r="S2571">
            <v>4540</v>
          </cell>
          <cell r="V2571" t="str">
            <v>$/</v>
          </cell>
          <cell r="W2571" t="str">
            <v>u</v>
          </cell>
          <cell r="X2571" t="str">
            <v>=</v>
          </cell>
          <cell r="Y2571">
            <v>22700</v>
          </cell>
          <cell r="Z2571" t="str">
            <v>$/</v>
          </cell>
          <cell r="AA2571" t="str">
            <v>Gl</v>
          </cell>
        </row>
        <row r="2572">
          <cell r="H2572" t="str">
            <v/>
          </cell>
          <cell r="O2572" t="str">
            <v/>
          </cell>
          <cell r="P2572" t="str">
            <v/>
          </cell>
          <cell r="Q2572" t="str">
            <v/>
          </cell>
          <cell r="R2572" t="str">
            <v/>
          </cell>
          <cell r="S2572">
            <v>0</v>
          </cell>
          <cell r="V2572" t="str">
            <v/>
          </cell>
          <cell r="W2572" t="str">
            <v/>
          </cell>
          <cell r="X2572" t="str">
            <v/>
          </cell>
          <cell r="Y2572">
            <v>0</v>
          </cell>
          <cell r="Z2572" t="str">
            <v/>
          </cell>
          <cell r="AA2572" t="str">
            <v/>
          </cell>
        </row>
        <row r="2573">
          <cell r="H2573" t="str">
            <v/>
          </cell>
          <cell r="O2573" t="str">
            <v/>
          </cell>
          <cell r="P2573" t="str">
            <v/>
          </cell>
          <cell r="Q2573" t="str">
            <v/>
          </cell>
          <cell r="R2573" t="str">
            <v/>
          </cell>
          <cell r="S2573">
            <v>0</v>
          </cell>
          <cell r="V2573" t="str">
            <v/>
          </cell>
          <cell r="W2573" t="str">
            <v/>
          </cell>
          <cell r="X2573" t="str">
            <v/>
          </cell>
          <cell r="Y2573">
            <v>0</v>
          </cell>
          <cell r="Z2573" t="str">
            <v/>
          </cell>
          <cell r="AA2573" t="str">
            <v/>
          </cell>
        </row>
        <row r="2574">
          <cell r="H2574" t="str">
            <v/>
          </cell>
          <cell r="O2574" t="str">
            <v/>
          </cell>
          <cell r="P2574" t="str">
            <v/>
          </cell>
          <cell r="Q2574" t="str">
            <v/>
          </cell>
          <cell r="R2574" t="str">
            <v/>
          </cell>
          <cell r="S2574">
            <v>0</v>
          </cell>
          <cell r="V2574" t="str">
            <v/>
          </cell>
          <cell r="W2574" t="str">
            <v/>
          </cell>
          <cell r="X2574" t="str">
            <v/>
          </cell>
          <cell r="Y2574">
            <v>0</v>
          </cell>
          <cell r="Z2574" t="str">
            <v/>
          </cell>
          <cell r="AA2574" t="str">
            <v/>
          </cell>
        </row>
        <row r="2575">
          <cell r="H2575" t="str">
            <v/>
          </cell>
          <cell r="O2575" t="str">
            <v/>
          </cell>
          <cell r="Q2575" t="str">
            <v/>
          </cell>
          <cell r="R2575" t="str">
            <v/>
          </cell>
          <cell r="S2575">
            <v>0</v>
          </cell>
          <cell r="W2575" t="str">
            <v/>
          </cell>
          <cell r="Y2575">
            <v>0</v>
          </cell>
          <cell r="Z2575" t="str">
            <v/>
          </cell>
          <cell r="AA2575" t="str">
            <v/>
          </cell>
        </row>
        <row r="2576">
          <cell r="H2576" t="str">
            <v/>
          </cell>
          <cell r="O2576" t="str">
            <v/>
          </cell>
          <cell r="Q2576" t="str">
            <v/>
          </cell>
          <cell r="R2576" t="str">
            <v/>
          </cell>
          <cell r="S2576">
            <v>0</v>
          </cell>
          <cell r="W2576" t="str">
            <v/>
          </cell>
          <cell r="Y2576">
            <v>0</v>
          </cell>
          <cell r="Z2576" t="str">
            <v/>
          </cell>
          <cell r="AA2576" t="str">
            <v/>
          </cell>
        </row>
        <row r="2577">
          <cell r="H2577" t="str">
            <v/>
          </cell>
          <cell r="O2577" t="str">
            <v/>
          </cell>
          <cell r="Q2577" t="str">
            <v/>
          </cell>
          <cell r="R2577" t="str">
            <v/>
          </cell>
          <cell r="S2577">
            <v>0</v>
          </cell>
          <cell r="W2577" t="str">
            <v/>
          </cell>
          <cell r="Y2577">
            <v>0</v>
          </cell>
          <cell r="Z2577" t="str">
            <v/>
          </cell>
          <cell r="AA2577" t="str">
            <v/>
          </cell>
        </row>
        <row r="2578">
          <cell r="H2578" t="str">
            <v/>
          </cell>
          <cell r="O2578" t="str">
            <v/>
          </cell>
          <cell r="Q2578" t="str">
            <v/>
          </cell>
          <cell r="R2578" t="str">
            <v/>
          </cell>
          <cell r="S2578">
            <v>0</v>
          </cell>
          <cell r="W2578" t="str">
            <v/>
          </cell>
          <cell r="Y2578">
            <v>0</v>
          </cell>
          <cell r="Z2578" t="str">
            <v/>
          </cell>
          <cell r="AA2578" t="str">
            <v/>
          </cell>
        </row>
        <row r="2579">
          <cell r="H2579" t="str">
            <v>Subtotal Materiales</v>
          </cell>
          <cell r="O2579" t="str">
            <v/>
          </cell>
          <cell r="Y2579">
            <v>22700</v>
          </cell>
          <cell r="Z2579" t="str">
            <v>$/</v>
          </cell>
          <cell r="AA2579" t="str">
            <v>Gl</v>
          </cell>
          <cell r="AH2579">
            <v>0</v>
          </cell>
        </row>
        <row r="2580">
          <cell r="A2580">
            <v>1380</v>
          </cell>
          <cell r="H2580" t="str">
            <v>Desperdicio</v>
          </cell>
          <cell r="Y2580">
            <v>0</v>
          </cell>
          <cell r="Z2580" t="str">
            <v/>
          </cell>
          <cell r="AA2580" t="str">
            <v/>
          </cell>
          <cell r="AB2580">
            <v>22700</v>
          </cell>
          <cell r="AC2580" t="str">
            <v>$/</v>
          </cell>
          <cell r="AD2580" t="str">
            <v>Gl</v>
          </cell>
          <cell r="AH2580">
            <v>22700</v>
          </cell>
        </row>
        <row r="2582">
          <cell r="F2582">
            <v>1380</v>
          </cell>
          <cell r="H2582" t="str">
            <v>COSTO DEL ITEM</v>
          </cell>
          <cell r="AB2582">
            <v>25455.43</v>
          </cell>
          <cell r="AC2582" t="str">
            <v>$/</v>
          </cell>
          <cell r="AD2582" t="str">
            <v>Gl</v>
          </cell>
          <cell r="AI2582">
            <v>25455.43</v>
          </cell>
          <cell r="AJ2582">
            <v>25455.427</v>
          </cell>
        </row>
        <row r="2584">
          <cell r="H2584" t="str">
            <v>Gastos Generales y Otros Gastos</v>
          </cell>
        </row>
        <row r="2585">
          <cell r="H2585" t="str">
            <v>Indirectos</v>
          </cell>
          <cell r="Y2585">
            <v>0.10199999999999999</v>
          </cell>
          <cell r="AB2585">
            <v>2596.4499999999998</v>
          </cell>
          <cell r="AC2585" t="str">
            <v>$/</v>
          </cell>
          <cell r="AD2585" t="str">
            <v>Gl</v>
          </cell>
        </row>
        <row r="2586">
          <cell r="H2586" t="str">
            <v>Beneficios</v>
          </cell>
          <cell r="Y2586">
            <v>0.08</v>
          </cell>
          <cell r="AB2586">
            <v>2036.43</v>
          </cell>
          <cell r="AC2586" t="str">
            <v>$/</v>
          </cell>
          <cell r="AD2586" t="str">
            <v>Gl</v>
          </cell>
        </row>
        <row r="2587">
          <cell r="AB2587">
            <v>30088.31</v>
          </cell>
          <cell r="AC2587" t="str">
            <v>$/</v>
          </cell>
          <cell r="AD2587" t="str">
            <v>Gl</v>
          </cell>
        </row>
        <row r="2588">
          <cell r="H2588" t="str">
            <v>Gastos Financieros</v>
          </cell>
          <cell r="Y2588">
            <v>0.01</v>
          </cell>
          <cell r="AB2588">
            <v>300.88</v>
          </cell>
          <cell r="AC2588" t="str">
            <v>$/</v>
          </cell>
          <cell r="AD2588" t="str">
            <v>Gl</v>
          </cell>
        </row>
        <row r="2589">
          <cell r="AB2589">
            <v>30389.190000000002</v>
          </cell>
          <cell r="AC2589" t="str">
            <v>$/</v>
          </cell>
          <cell r="AD2589" t="str">
            <v>Gl</v>
          </cell>
        </row>
        <row r="2590">
          <cell r="H2590" t="str">
            <v>I.V.A.</v>
          </cell>
          <cell r="Y2590">
            <v>0.21</v>
          </cell>
          <cell r="AB2590">
            <v>6381.73</v>
          </cell>
          <cell r="AC2590" t="str">
            <v>$/</v>
          </cell>
          <cell r="AD2590" t="str">
            <v>Gl</v>
          </cell>
        </row>
        <row r="2591">
          <cell r="E2591">
            <v>1380</v>
          </cell>
          <cell r="Y2591" t="str">
            <v>ADOPTADO</v>
          </cell>
          <cell r="AB2591">
            <v>36770.92</v>
          </cell>
          <cell r="AC2591" t="str">
            <v>$/</v>
          </cell>
          <cell r="AD2591" t="str">
            <v>Gl</v>
          </cell>
        </row>
        <row r="2592">
          <cell r="G2592">
            <v>1390</v>
          </cell>
          <cell r="H2592" t="str">
            <v>Item:</v>
          </cell>
          <cell r="I2592" t="str">
            <v>3.2.10</v>
          </cell>
          <cell r="U2592" t="str">
            <v>Unidad:</v>
          </cell>
          <cell r="W2592" t="str">
            <v>Gl</v>
          </cell>
          <cell r="Y2592">
            <v>1</v>
          </cell>
          <cell r="AE2592">
            <v>1</v>
          </cell>
        </row>
        <row r="2593">
          <cell r="H2593" t="str">
            <v>Descripción:</v>
          </cell>
          <cell r="I2593" t="str">
            <v>Tablero tipo CCM - 380/220V - 160A - 25 kA para comando y control de consumidores del sector</v>
          </cell>
        </row>
        <row r="2595">
          <cell r="H2595" t="str">
            <v>1º - Equipo</v>
          </cell>
        </row>
        <row r="2596">
          <cell r="G2596">
            <v>5201</v>
          </cell>
          <cell r="H2596" t="str">
            <v>Camión con hidrogrúa</v>
          </cell>
          <cell r="T2596">
            <v>1</v>
          </cell>
          <cell r="W2596">
            <v>160</v>
          </cell>
          <cell r="X2596" t="str">
            <v>HP</v>
          </cell>
          <cell r="Y2596">
            <v>188000</v>
          </cell>
          <cell r="Z2596" t="str">
            <v>$</v>
          </cell>
        </row>
        <row r="2597">
          <cell r="H2597" t="str">
            <v/>
          </cell>
          <cell r="W2597" t="str">
            <v/>
          </cell>
          <cell r="X2597" t="str">
            <v/>
          </cell>
          <cell r="Y2597" t="str">
            <v/>
          </cell>
          <cell r="Z2597" t="str">
            <v/>
          </cell>
        </row>
        <row r="2598">
          <cell r="H2598" t="str">
            <v/>
          </cell>
          <cell r="W2598" t="str">
            <v/>
          </cell>
          <cell r="X2598" t="str">
            <v/>
          </cell>
          <cell r="Y2598" t="str">
            <v/>
          </cell>
          <cell r="Z2598" t="str">
            <v/>
          </cell>
        </row>
        <row r="2599">
          <cell r="H2599" t="str">
            <v/>
          </cell>
          <cell r="W2599" t="str">
            <v/>
          </cell>
          <cell r="X2599" t="str">
            <v/>
          </cell>
          <cell r="Y2599" t="str">
            <v/>
          </cell>
          <cell r="Z2599" t="str">
            <v/>
          </cell>
        </row>
        <row r="2600">
          <cell r="H2600" t="str">
            <v/>
          </cell>
          <cell r="W2600" t="str">
            <v/>
          </cell>
          <cell r="X2600" t="str">
            <v/>
          </cell>
          <cell r="Y2600" t="str">
            <v/>
          </cell>
          <cell r="Z2600" t="str">
            <v/>
          </cell>
        </row>
        <row r="2601">
          <cell r="H2601" t="str">
            <v/>
          </cell>
          <cell r="W2601" t="str">
            <v/>
          </cell>
          <cell r="X2601" t="str">
            <v/>
          </cell>
          <cell r="Y2601" t="str">
            <v/>
          </cell>
          <cell r="Z2601" t="str">
            <v/>
          </cell>
        </row>
        <row r="2602">
          <cell r="H2602" t="str">
            <v/>
          </cell>
          <cell r="W2602" t="str">
            <v/>
          </cell>
          <cell r="X2602" t="str">
            <v/>
          </cell>
          <cell r="Y2602" t="str">
            <v/>
          </cell>
          <cell r="Z2602" t="str">
            <v/>
          </cell>
        </row>
        <row r="2603">
          <cell r="H2603" t="str">
            <v/>
          </cell>
          <cell r="W2603" t="str">
            <v/>
          </cell>
          <cell r="X2603" t="str">
            <v/>
          </cell>
          <cell r="Y2603" t="str">
            <v/>
          </cell>
          <cell r="Z2603" t="str">
            <v/>
          </cell>
        </row>
        <row r="2604">
          <cell r="H2604" t="str">
            <v/>
          </cell>
          <cell r="W2604" t="str">
            <v/>
          </cell>
          <cell r="X2604" t="str">
            <v/>
          </cell>
          <cell r="Y2604" t="str">
            <v/>
          </cell>
          <cell r="Z2604" t="str">
            <v/>
          </cell>
        </row>
        <row r="2605">
          <cell r="W2605">
            <v>160</v>
          </cell>
          <cell r="X2605" t="str">
            <v>HP</v>
          </cell>
          <cell r="Y2605">
            <v>188000</v>
          </cell>
          <cell r="Z2605" t="str">
            <v>$</v>
          </cell>
        </row>
        <row r="2607">
          <cell r="H2607" t="str">
            <v>Rendimiento:</v>
          </cell>
          <cell r="N2607">
            <v>1</v>
          </cell>
          <cell r="Q2607" t="str">
            <v>Gl</v>
          </cell>
          <cell r="R2607" t="str">
            <v>/ d</v>
          </cell>
        </row>
        <row r="2609">
          <cell r="H2609" t="str">
            <v>Amortización e intereses:</v>
          </cell>
        </row>
        <row r="2610">
          <cell r="H2610">
            <v>188000</v>
          </cell>
          <cell r="I2610" t="str">
            <v>$</v>
          </cell>
          <cell r="J2610" t="str">
            <v>x</v>
          </cell>
          <cell r="K2610">
            <v>8</v>
          </cell>
          <cell r="L2610" t="str">
            <v>h/d</v>
          </cell>
          <cell r="M2610" t="str">
            <v>+</v>
          </cell>
          <cell r="N2610">
            <v>188000</v>
          </cell>
          <cell r="O2610" t="str">
            <v>$</v>
          </cell>
          <cell r="P2610" t="str">
            <v>x</v>
          </cell>
          <cell r="Q2610">
            <v>0.14000000000000001</v>
          </cell>
          <cell r="R2610" t="str">
            <v>/ a</v>
          </cell>
          <cell r="S2610" t="str">
            <v>x</v>
          </cell>
          <cell r="T2610">
            <v>8</v>
          </cell>
          <cell r="U2610" t="str">
            <v>h/d</v>
          </cell>
          <cell r="V2610" t="str">
            <v>=</v>
          </cell>
          <cell r="W2610">
            <v>203.04</v>
          </cell>
          <cell r="X2610" t="str">
            <v>$/d</v>
          </cell>
        </row>
        <row r="2611">
          <cell r="H2611">
            <v>10000</v>
          </cell>
          <cell r="J2611" t="str">
            <v>h</v>
          </cell>
          <cell r="N2611">
            <v>2</v>
          </cell>
          <cell r="P2611" t="str">
            <v>x</v>
          </cell>
          <cell r="Q2611">
            <v>2000</v>
          </cell>
          <cell r="R2611" t="str">
            <v>h / a</v>
          </cell>
        </row>
        <row r="2613">
          <cell r="H2613" t="str">
            <v>Reparaciones y Repuestos:</v>
          </cell>
        </row>
        <row r="2614">
          <cell r="H2614">
            <v>0.75</v>
          </cell>
          <cell r="I2614" t="str">
            <v>de amortización</v>
          </cell>
          <cell r="W2614">
            <v>112.8</v>
          </cell>
          <cell r="X2614" t="str">
            <v>$/d</v>
          </cell>
        </row>
        <row r="2616">
          <cell r="H2616" t="str">
            <v>Combustibles:</v>
          </cell>
        </row>
        <row r="2617">
          <cell r="H2617" t="str">
            <v>Gas Oil</v>
          </cell>
        </row>
        <row r="2618">
          <cell r="H2618">
            <v>0.14499999999999999</v>
          </cell>
          <cell r="I2618" t="str">
            <v>l/HP</v>
          </cell>
          <cell r="K2618" t="str">
            <v>x</v>
          </cell>
          <cell r="L2618">
            <v>160</v>
          </cell>
          <cell r="M2618" t="str">
            <v>HP  x  8 h/d   x</v>
          </cell>
          <cell r="Q2618">
            <v>2.7</v>
          </cell>
          <cell r="R2618" t="str">
            <v>$ / l</v>
          </cell>
          <cell r="V2618" t="str">
            <v>=</v>
          </cell>
          <cell r="W2618">
            <v>501.12</v>
          </cell>
          <cell r="X2618" t="str">
            <v>$/d</v>
          </cell>
        </row>
        <row r="2620">
          <cell r="H2620" t="str">
            <v>Lubricantes</v>
          </cell>
        </row>
        <row r="2621">
          <cell r="C2621">
            <v>1390</v>
          </cell>
          <cell r="H2621">
            <v>0.3</v>
          </cell>
          <cell r="I2621" t="str">
            <v>de combustibles</v>
          </cell>
          <cell r="W2621">
            <v>150.34</v>
          </cell>
          <cell r="X2621" t="str">
            <v>$/d</v>
          </cell>
          <cell r="AF2621">
            <v>967.30000000000007</v>
          </cell>
        </row>
        <row r="2623">
          <cell r="H2623" t="str">
            <v>Mano de Obra</v>
          </cell>
        </row>
        <row r="2624">
          <cell r="G2624">
            <v>9050</v>
          </cell>
          <cell r="H2624" t="str">
            <v>OFIC. ESPEC. ELECTROMEC.</v>
          </cell>
          <cell r="N2624">
            <v>10</v>
          </cell>
          <cell r="O2624" t="str">
            <v>x</v>
          </cell>
          <cell r="Q2624">
            <v>297.2</v>
          </cell>
          <cell r="R2624" t="str">
            <v>$/d</v>
          </cell>
          <cell r="S2624" t="str">
            <v>=</v>
          </cell>
          <cell r="T2624">
            <v>2972</v>
          </cell>
          <cell r="V2624" t="str">
            <v>$/d</v>
          </cell>
        </row>
        <row r="2625">
          <cell r="G2625">
            <v>9060</v>
          </cell>
          <cell r="H2625" t="str">
            <v>OFIC. ELECTROMEC.</v>
          </cell>
          <cell r="N2625">
            <v>6</v>
          </cell>
          <cell r="O2625" t="str">
            <v>x</v>
          </cell>
          <cell r="Q2625">
            <v>254.16</v>
          </cell>
          <cell r="R2625" t="str">
            <v>$/d</v>
          </cell>
          <cell r="S2625" t="str">
            <v>=</v>
          </cell>
          <cell r="T2625">
            <v>1524.96</v>
          </cell>
          <cell r="V2625" t="str">
            <v>$/d</v>
          </cell>
        </row>
        <row r="2626">
          <cell r="G2626">
            <v>9070</v>
          </cell>
          <cell r="H2626" t="str">
            <v>MEDIO OFIC. ELECTROMEC.</v>
          </cell>
          <cell r="N2626">
            <v>6</v>
          </cell>
          <cell r="O2626" t="str">
            <v>x</v>
          </cell>
          <cell r="Q2626">
            <v>234.48</v>
          </cell>
          <cell r="R2626" t="str">
            <v>$/d</v>
          </cell>
          <cell r="S2626" t="str">
            <v>=</v>
          </cell>
          <cell r="T2626">
            <v>1406.88</v>
          </cell>
          <cell r="V2626" t="str">
            <v>$/d</v>
          </cell>
        </row>
        <row r="2627">
          <cell r="G2627">
            <v>9080</v>
          </cell>
          <cell r="H2627" t="str">
            <v>AYUDANTE ELECTROMEC.</v>
          </cell>
          <cell r="N2627">
            <v>10</v>
          </cell>
          <cell r="O2627" t="str">
            <v>x</v>
          </cell>
          <cell r="Q2627">
            <v>216.16</v>
          </cell>
          <cell r="R2627" t="str">
            <v>$/d</v>
          </cell>
          <cell r="S2627" t="str">
            <v>=</v>
          </cell>
          <cell r="T2627">
            <v>2161.6</v>
          </cell>
          <cell r="V2627" t="str">
            <v>$/d</v>
          </cell>
        </row>
        <row r="2628">
          <cell r="T2628">
            <v>8065.4400000000005</v>
          </cell>
          <cell r="V2628" t="str">
            <v>$/d</v>
          </cell>
        </row>
        <row r="2629">
          <cell r="B2629">
            <v>1390</v>
          </cell>
          <cell r="H2629" t="str">
            <v>Vigilancia</v>
          </cell>
          <cell r="N2629">
            <v>0</v>
          </cell>
          <cell r="Q2629">
            <v>0.1</v>
          </cell>
          <cell r="T2629">
            <v>806.5440000000001</v>
          </cell>
          <cell r="V2629" t="str">
            <v>$/d</v>
          </cell>
          <cell r="W2629">
            <v>8871.9840000000004</v>
          </cell>
          <cell r="X2629" t="str">
            <v>$/d</v>
          </cell>
          <cell r="AG2629">
            <v>8871.9840000000004</v>
          </cell>
        </row>
        <row r="2631">
          <cell r="N2631" t="str">
            <v>Costo Diario</v>
          </cell>
          <cell r="W2631">
            <v>9839.2839999999997</v>
          </cell>
          <cell r="X2631" t="str">
            <v>$/d</v>
          </cell>
        </row>
        <row r="2633">
          <cell r="H2633" t="str">
            <v>Rendimiento</v>
          </cell>
          <cell r="N2633">
            <v>1</v>
          </cell>
          <cell r="Q2633" t="str">
            <v>Gl</v>
          </cell>
          <cell r="R2633" t="str">
            <v>/ d</v>
          </cell>
        </row>
        <row r="2635">
          <cell r="H2635" t="str">
            <v>Costo por Unid.:</v>
          </cell>
          <cell r="N2635">
            <v>9839.2839999999997</v>
          </cell>
          <cell r="P2635" t="str">
            <v>$ / d</v>
          </cell>
          <cell r="V2635" t="str">
            <v>=</v>
          </cell>
          <cell r="AB2635">
            <v>9839.2800000000007</v>
          </cell>
          <cell r="AC2635" t="str">
            <v>$/</v>
          </cell>
          <cell r="AD2635" t="str">
            <v>Gl</v>
          </cell>
        </row>
        <row r="2636">
          <cell r="N2636">
            <v>1</v>
          </cell>
          <cell r="O2636" t="str">
            <v>Gl</v>
          </cell>
          <cell r="Q2636" t="str">
            <v>/ d</v>
          </cell>
        </row>
        <row r="2637">
          <cell r="P2637" t="str">
            <v/>
          </cell>
        </row>
        <row r="2638">
          <cell r="H2638" t="str">
            <v>2º - Materiales</v>
          </cell>
        </row>
        <row r="2639">
          <cell r="G2639">
            <v>4031</v>
          </cell>
          <cell r="H2639" t="str">
            <v>Tablero tipo CCM - 380/220V - 160A - 25 kA para comando y control de consumidores del sector</v>
          </cell>
          <cell r="N2639">
            <v>1</v>
          </cell>
          <cell r="O2639" t="str">
            <v>gl</v>
          </cell>
          <cell r="P2639" t="str">
            <v>/</v>
          </cell>
          <cell r="Q2639" t="str">
            <v>Gl</v>
          </cell>
          <cell r="R2639" t="str">
            <v>x</v>
          </cell>
          <cell r="S2639">
            <v>86211</v>
          </cell>
          <cell r="V2639" t="str">
            <v>$/</v>
          </cell>
          <cell r="W2639" t="str">
            <v>gl</v>
          </cell>
          <cell r="X2639" t="str">
            <v>=</v>
          </cell>
          <cell r="Y2639">
            <v>86211</v>
          </cell>
          <cell r="Z2639" t="str">
            <v>$/</v>
          </cell>
          <cell r="AA2639" t="str">
            <v>Gl</v>
          </cell>
        </row>
        <row r="2640">
          <cell r="H2640" t="str">
            <v/>
          </cell>
          <cell r="O2640" t="str">
            <v/>
          </cell>
          <cell r="P2640" t="str">
            <v/>
          </cell>
          <cell r="Q2640" t="str">
            <v/>
          </cell>
          <cell r="R2640" t="str">
            <v/>
          </cell>
          <cell r="S2640">
            <v>0</v>
          </cell>
          <cell r="V2640" t="str">
            <v/>
          </cell>
          <cell r="W2640" t="str">
            <v/>
          </cell>
          <cell r="X2640" t="str">
            <v/>
          </cell>
          <cell r="Y2640">
            <v>0</v>
          </cell>
          <cell r="Z2640" t="str">
            <v/>
          </cell>
          <cell r="AA2640" t="str">
            <v/>
          </cell>
        </row>
        <row r="2641">
          <cell r="H2641" t="str">
            <v/>
          </cell>
          <cell r="O2641" t="str">
            <v/>
          </cell>
          <cell r="P2641" t="str">
            <v/>
          </cell>
          <cell r="Q2641" t="str">
            <v/>
          </cell>
          <cell r="R2641" t="str">
            <v/>
          </cell>
          <cell r="S2641">
            <v>0</v>
          </cell>
          <cell r="V2641" t="str">
            <v/>
          </cell>
          <cell r="W2641" t="str">
            <v/>
          </cell>
          <cell r="X2641" t="str">
            <v/>
          </cell>
          <cell r="Y2641">
            <v>0</v>
          </cell>
          <cell r="Z2641" t="str">
            <v/>
          </cell>
          <cell r="AA2641" t="str">
            <v/>
          </cell>
        </row>
        <row r="2642">
          <cell r="H2642" t="str">
            <v/>
          </cell>
          <cell r="O2642" t="str">
            <v/>
          </cell>
          <cell r="P2642" t="str">
            <v/>
          </cell>
          <cell r="Q2642" t="str">
            <v/>
          </cell>
          <cell r="R2642" t="str">
            <v/>
          </cell>
          <cell r="S2642">
            <v>0</v>
          </cell>
          <cell r="V2642" t="str">
            <v/>
          </cell>
          <cell r="W2642" t="str">
            <v/>
          </cell>
          <cell r="X2642" t="str">
            <v/>
          </cell>
          <cell r="Y2642">
            <v>0</v>
          </cell>
          <cell r="Z2642" t="str">
            <v/>
          </cell>
          <cell r="AA2642" t="str">
            <v/>
          </cell>
        </row>
        <row r="2643">
          <cell r="H2643" t="str">
            <v/>
          </cell>
          <cell r="O2643" t="str">
            <v/>
          </cell>
          <cell r="Q2643" t="str">
            <v/>
          </cell>
          <cell r="R2643" t="str">
            <v/>
          </cell>
          <cell r="S2643">
            <v>0</v>
          </cell>
          <cell r="W2643" t="str">
            <v/>
          </cell>
          <cell r="Y2643">
            <v>0</v>
          </cell>
          <cell r="Z2643" t="str">
            <v/>
          </cell>
          <cell r="AA2643" t="str">
            <v/>
          </cell>
        </row>
        <row r="2644">
          <cell r="H2644" t="str">
            <v/>
          </cell>
          <cell r="O2644" t="str">
            <v/>
          </cell>
          <cell r="Q2644" t="str">
            <v/>
          </cell>
          <cell r="R2644" t="str">
            <v/>
          </cell>
          <cell r="S2644">
            <v>0</v>
          </cell>
          <cell r="W2644" t="str">
            <v/>
          </cell>
          <cell r="Y2644">
            <v>0</v>
          </cell>
          <cell r="Z2644" t="str">
            <v/>
          </cell>
          <cell r="AA2644" t="str">
            <v/>
          </cell>
        </row>
        <row r="2645">
          <cell r="H2645" t="str">
            <v/>
          </cell>
          <cell r="O2645" t="str">
            <v/>
          </cell>
          <cell r="Q2645" t="str">
            <v/>
          </cell>
          <cell r="R2645" t="str">
            <v/>
          </cell>
          <cell r="S2645">
            <v>0</v>
          </cell>
          <cell r="W2645" t="str">
            <v/>
          </cell>
          <cell r="Y2645">
            <v>0</v>
          </cell>
          <cell r="Z2645" t="str">
            <v/>
          </cell>
          <cell r="AA2645" t="str">
            <v/>
          </cell>
        </row>
        <row r="2646">
          <cell r="H2646" t="str">
            <v/>
          </cell>
          <cell r="O2646" t="str">
            <v/>
          </cell>
          <cell r="Q2646" t="str">
            <v/>
          </cell>
          <cell r="R2646" t="str">
            <v/>
          </cell>
          <cell r="S2646">
            <v>0</v>
          </cell>
          <cell r="W2646" t="str">
            <v/>
          </cell>
          <cell r="Y2646">
            <v>0</v>
          </cell>
          <cell r="Z2646" t="str">
            <v/>
          </cell>
          <cell r="AA2646" t="str">
            <v/>
          </cell>
        </row>
        <row r="2647">
          <cell r="H2647" t="str">
            <v>Subtotal Materiales</v>
          </cell>
          <cell r="O2647" t="str">
            <v/>
          </cell>
          <cell r="Y2647">
            <v>86211</v>
          </cell>
          <cell r="Z2647" t="str">
            <v>$/</v>
          </cell>
          <cell r="AA2647" t="str">
            <v>Gl</v>
          </cell>
          <cell r="AH2647">
            <v>0</v>
          </cell>
        </row>
        <row r="2648">
          <cell r="A2648">
            <v>1390</v>
          </cell>
          <cell r="H2648" t="str">
            <v>Desperdicio</v>
          </cell>
          <cell r="W2648">
            <v>0</v>
          </cell>
          <cell r="X2648" t="str">
            <v>=</v>
          </cell>
          <cell r="Y2648">
            <v>0</v>
          </cell>
          <cell r="Z2648" t="str">
            <v/>
          </cell>
          <cell r="AA2648" t="str">
            <v/>
          </cell>
          <cell r="AB2648">
            <v>86211</v>
          </cell>
          <cell r="AC2648" t="str">
            <v>$/</v>
          </cell>
          <cell r="AD2648" t="str">
            <v>Gl</v>
          </cell>
          <cell r="AH2648">
            <v>86211</v>
          </cell>
        </row>
        <row r="2650">
          <cell r="F2650">
            <v>1390</v>
          </cell>
          <cell r="H2650" t="str">
            <v>COSTO DEL ITEM</v>
          </cell>
          <cell r="AB2650">
            <v>96050.28</v>
          </cell>
          <cell r="AC2650" t="str">
            <v>$/</v>
          </cell>
          <cell r="AD2650" t="str">
            <v>Gl</v>
          </cell>
          <cell r="AI2650">
            <v>96050.28</v>
          </cell>
          <cell r="AJ2650">
            <v>96050.284</v>
          </cell>
        </row>
        <row r="2652">
          <cell r="H2652" t="str">
            <v>Gastos Generales y Otros Gastos</v>
          </cell>
        </row>
        <row r="2653">
          <cell r="H2653" t="str">
            <v>Indirectos</v>
          </cell>
          <cell r="Y2653">
            <v>0.10199999999999999</v>
          </cell>
          <cell r="AB2653">
            <v>9797.1299999999992</v>
          </cell>
          <cell r="AC2653" t="str">
            <v>$/</v>
          </cell>
          <cell r="AD2653" t="str">
            <v>Gl</v>
          </cell>
        </row>
        <row r="2654">
          <cell r="H2654" t="str">
            <v>Beneficios</v>
          </cell>
          <cell r="Y2654">
            <v>0.08</v>
          </cell>
          <cell r="AB2654">
            <v>7684.02</v>
          </cell>
          <cell r="AC2654" t="str">
            <v>$/</v>
          </cell>
          <cell r="AD2654" t="str">
            <v>Gl</v>
          </cell>
        </row>
        <row r="2655">
          <cell r="AB2655">
            <v>113531.43000000001</v>
          </cell>
          <cell r="AC2655" t="str">
            <v>$/</v>
          </cell>
          <cell r="AD2655" t="str">
            <v>Gl</v>
          </cell>
        </row>
        <row r="2656">
          <cell r="H2656" t="str">
            <v>Gastos Financieros</v>
          </cell>
          <cell r="Y2656">
            <v>0.01</v>
          </cell>
          <cell r="AB2656">
            <v>1135.31</v>
          </cell>
          <cell r="AC2656" t="str">
            <v>$/</v>
          </cell>
          <cell r="AD2656" t="str">
            <v>Gl</v>
          </cell>
        </row>
        <row r="2657">
          <cell r="AB2657">
            <v>114666.74</v>
          </cell>
          <cell r="AC2657" t="str">
            <v>$/</v>
          </cell>
          <cell r="AD2657" t="str">
            <v>Gl</v>
          </cell>
        </row>
        <row r="2658">
          <cell r="H2658" t="str">
            <v>I.V.A.</v>
          </cell>
          <cell r="Y2658">
            <v>0.21</v>
          </cell>
          <cell r="AB2658">
            <v>24080.02</v>
          </cell>
          <cell r="AC2658" t="str">
            <v>$/</v>
          </cell>
          <cell r="AD2658" t="str">
            <v>Gl</v>
          </cell>
        </row>
        <row r="2659">
          <cell r="E2659">
            <v>1390</v>
          </cell>
          <cell r="Y2659" t="str">
            <v>ADOPTADO</v>
          </cell>
          <cell r="AB2659">
            <v>138746.76</v>
          </cell>
          <cell r="AC2659" t="str">
            <v>$/</v>
          </cell>
          <cell r="AD2659" t="str">
            <v>Gl</v>
          </cell>
        </row>
        <row r="2660">
          <cell r="G2660">
            <v>1400</v>
          </cell>
          <cell r="H2660" t="str">
            <v>Item:</v>
          </cell>
          <cell r="I2660" t="str">
            <v>3.2.11</v>
          </cell>
          <cell r="U2660" t="str">
            <v>Unidad:</v>
          </cell>
          <cell r="W2660" t="str">
            <v>Gl</v>
          </cell>
          <cell r="Y2660">
            <v>1</v>
          </cell>
          <cell r="AE2660">
            <v>1</v>
          </cell>
        </row>
        <row r="2661">
          <cell r="H2661" t="str">
            <v>Descripción:</v>
          </cell>
          <cell r="I2661" t="str">
            <v>Conexionado de potencia entre Tablero General de Baja Tensión y CCM de floculación</v>
          </cell>
        </row>
        <row r="2663">
          <cell r="H2663" t="str">
            <v>1º - Equipo</v>
          </cell>
        </row>
        <row r="2664">
          <cell r="H2664" t="str">
            <v/>
          </cell>
          <cell r="W2664" t="str">
            <v/>
          </cell>
          <cell r="X2664" t="str">
            <v/>
          </cell>
          <cell r="Y2664" t="str">
            <v/>
          </cell>
          <cell r="Z2664" t="str">
            <v/>
          </cell>
        </row>
        <row r="2665">
          <cell r="H2665" t="str">
            <v/>
          </cell>
          <cell r="W2665" t="str">
            <v/>
          </cell>
          <cell r="X2665" t="str">
            <v/>
          </cell>
          <cell r="Y2665" t="str">
            <v/>
          </cell>
          <cell r="Z2665" t="str">
            <v/>
          </cell>
        </row>
        <row r="2666">
          <cell r="H2666" t="str">
            <v/>
          </cell>
          <cell r="W2666" t="str">
            <v/>
          </cell>
          <cell r="X2666" t="str">
            <v/>
          </cell>
          <cell r="Y2666" t="str">
            <v/>
          </cell>
          <cell r="Z2666" t="str">
            <v/>
          </cell>
        </row>
        <row r="2667">
          <cell r="H2667" t="str">
            <v/>
          </cell>
          <cell r="W2667" t="str">
            <v/>
          </cell>
          <cell r="X2667" t="str">
            <v/>
          </cell>
          <cell r="Y2667" t="str">
            <v/>
          </cell>
          <cell r="Z2667" t="str">
            <v/>
          </cell>
        </row>
        <row r="2668">
          <cell r="H2668" t="str">
            <v/>
          </cell>
          <cell r="W2668" t="str">
            <v/>
          </cell>
          <cell r="X2668" t="str">
            <v/>
          </cell>
          <cell r="Y2668" t="str">
            <v/>
          </cell>
          <cell r="Z2668" t="str">
            <v/>
          </cell>
        </row>
        <row r="2669">
          <cell r="H2669" t="str">
            <v/>
          </cell>
          <cell r="W2669" t="str">
            <v/>
          </cell>
          <cell r="X2669" t="str">
            <v/>
          </cell>
          <cell r="Y2669" t="str">
            <v/>
          </cell>
          <cell r="Z2669" t="str">
            <v/>
          </cell>
        </row>
        <row r="2670">
          <cell r="H2670" t="str">
            <v/>
          </cell>
          <cell r="W2670" t="str">
            <v/>
          </cell>
          <cell r="X2670" t="str">
            <v/>
          </cell>
          <cell r="Y2670" t="str">
            <v/>
          </cell>
          <cell r="Z2670" t="str">
            <v/>
          </cell>
        </row>
        <row r="2671">
          <cell r="H2671" t="str">
            <v/>
          </cell>
          <cell r="W2671" t="str">
            <v/>
          </cell>
          <cell r="X2671" t="str">
            <v/>
          </cell>
          <cell r="Y2671" t="str">
            <v/>
          </cell>
          <cell r="Z2671" t="str">
            <v/>
          </cell>
        </row>
        <row r="2672">
          <cell r="H2672" t="str">
            <v/>
          </cell>
          <cell r="W2672" t="str">
            <v/>
          </cell>
          <cell r="X2672" t="str">
            <v/>
          </cell>
          <cell r="Y2672" t="str">
            <v/>
          </cell>
          <cell r="Z2672" t="str">
            <v/>
          </cell>
        </row>
        <row r="2673">
          <cell r="W2673">
            <v>0</v>
          </cell>
          <cell r="X2673" t="str">
            <v/>
          </cell>
          <cell r="Y2673">
            <v>0</v>
          </cell>
          <cell r="Z2673" t="str">
            <v/>
          </cell>
        </row>
        <row r="2675">
          <cell r="H2675" t="str">
            <v>Rendimiento:</v>
          </cell>
          <cell r="N2675">
            <v>1</v>
          </cell>
          <cell r="Q2675" t="str">
            <v>Gl</v>
          </cell>
          <cell r="R2675" t="str">
            <v>/ d</v>
          </cell>
        </row>
        <row r="2677">
          <cell r="H2677" t="str">
            <v>Amortización e intereses:</v>
          </cell>
        </row>
        <row r="2678">
          <cell r="H2678">
            <v>0</v>
          </cell>
          <cell r="I2678" t="str">
            <v>$</v>
          </cell>
          <cell r="J2678" t="str">
            <v>x</v>
          </cell>
          <cell r="K2678">
            <v>8</v>
          </cell>
          <cell r="L2678" t="str">
            <v>h/d</v>
          </cell>
          <cell r="M2678" t="str">
            <v>+</v>
          </cell>
          <cell r="N2678">
            <v>0</v>
          </cell>
          <cell r="O2678" t="str">
            <v>$</v>
          </cell>
          <cell r="P2678" t="str">
            <v>x</v>
          </cell>
          <cell r="Q2678">
            <v>0.14000000000000001</v>
          </cell>
          <cell r="R2678" t="str">
            <v>/ a</v>
          </cell>
          <cell r="S2678" t="str">
            <v>x</v>
          </cell>
          <cell r="T2678">
            <v>8</v>
          </cell>
          <cell r="U2678" t="str">
            <v>h/d</v>
          </cell>
          <cell r="V2678" t="str">
            <v>=</v>
          </cell>
          <cell r="W2678">
            <v>0</v>
          </cell>
          <cell r="X2678" t="str">
            <v/>
          </cell>
        </row>
        <row r="2679">
          <cell r="H2679">
            <v>10000</v>
          </cell>
          <cell r="J2679" t="str">
            <v>h</v>
          </cell>
          <cell r="N2679">
            <v>2</v>
          </cell>
          <cell r="P2679" t="str">
            <v>x</v>
          </cell>
          <cell r="Q2679">
            <v>2000</v>
          </cell>
          <cell r="R2679" t="str">
            <v>h / a</v>
          </cell>
        </row>
        <row r="2681">
          <cell r="H2681" t="str">
            <v>Reparaciones y Repuestos:</v>
          </cell>
        </row>
        <row r="2682">
          <cell r="H2682">
            <v>0.75</v>
          </cell>
          <cell r="I2682" t="str">
            <v>de amortización</v>
          </cell>
          <cell r="W2682">
            <v>0</v>
          </cell>
          <cell r="X2682" t="str">
            <v/>
          </cell>
        </row>
        <row r="2684">
          <cell r="H2684" t="str">
            <v>Combustibles:</v>
          </cell>
        </row>
        <row r="2685">
          <cell r="H2685" t="str">
            <v>Gas Oil</v>
          </cell>
        </row>
        <row r="2686">
          <cell r="H2686" t="str">
            <v/>
          </cell>
          <cell r="I2686" t="str">
            <v/>
          </cell>
          <cell r="K2686" t="str">
            <v/>
          </cell>
          <cell r="L2686">
            <v>0</v>
          </cell>
          <cell r="M2686" t="str">
            <v>HP  x  8 h/d   x</v>
          </cell>
          <cell r="Q2686" t="str">
            <v/>
          </cell>
          <cell r="R2686" t="str">
            <v/>
          </cell>
          <cell r="V2686" t="str">
            <v/>
          </cell>
          <cell r="W2686">
            <v>0</v>
          </cell>
          <cell r="X2686" t="str">
            <v/>
          </cell>
        </row>
        <row r="2688">
          <cell r="H2688" t="str">
            <v>Lubricantes</v>
          </cell>
        </row>
        <row r="2689">
          <cell r="C2689">
            <v>1400</v>
          </cell>
          <cell r="H2689">
            <v>0.3</v>
          </cell>
          <cell r="I2689" t="str">
            <v>de combustibles</v>
          </cell>
          <cell r="W2689">
            <v>0</v>
          </cell>
          <cell r="X2689" t="str">
            <v/>
          </cell>
          <cell r="AF2689">
            <v>0</v>
          </cell>
        </row>
        <row r="2691">
          <cell r="H2691" t="str">
            <v>Mano de Obra</v>
          </cell>
        </row>
        <row r="2692">
          <cell r="G2692">
            <v>9050</v>
          </cell>
          <cell r="H2692" t="str">
            <v>OFIC. ESPEC. ELECTROMEC.</v>
          </cell>
          <cell r="N2692">
            <v>1.5</v>
          </cell>
          <cell r="O2692" t="str">
            <v>x</v>
          </cell>
          <cell r="Q2692">
            <v>297.2</v>
          </cell>
          <cell r="R2692" t="str">
            <v>$/d</v>
          </cell>
          <cell r="S2692" t="str">
            <v>=</v>
          </cell>
          <cell r="T2692">
            <v>445.8</v>
          </cell>
          <cell r="V2692" t="str">
            <v>$/d</v>
          </cell>
        </row>
        <row r="2693">
          <cell r="G2693">
            <v>9060</v>
          </cell>
          <cell r="H2693" t="str">
            <v>OFIC. ELECTROMEC.</v>
          </cell>
          <cell r="O2693" t="str">
            <v/>
          </cell>
          <cell r="Q2693">
            <v>254.16</v>
          </cell>
          <cell r="R2693" t="str">
            <v>$/d</v>
          </cell>
          <cell r="S2693" t="str">
            <v>=</v>
          </cell>
          <cell r="T2693">
            <v>0</v>
          </cell>
          <cell r="V2693" t="str">
            <v>$/d</v>
          </cell>
        </row>
        <row r="2694">
          <cell r="G2694">
            <v>9070</v>
          </cell>
          <cell r="H2694" t="str">
            <v>MEDIO OFIC. ELECTROMEC.</v>
          </cell>
          <cell r="O2694" t="str">
            <v/>
          </cell>
          <cell r="Q2694">
            <v>234.48</v>
          </cell>
          <cell r="R2694" t="str">
            <v>$/d</v>
          </cell>
          <cell r="S2694" t="str">
            <v>=</v>
          </cell>
          <cell r="T2694">
            <v>0</v>
          </cell>
          <cell r="V2694" t="str">
            <v>$/d</v>
          </cell>
        </row>
        <row r="2695">
          <cell r="G2695">
            <v>9080</v>
          </cell>
          <cell r="H2695" t="str">
            <v>AYUDANTE ELECTROMEC.</v>
          </cell>
          <cell r="N2695">
            <v>1.1499999999999999</v>
          </cell>
          <cell r="O2695" t="str">
            <v>x</v>
          </cell>
          <cell r="Q2695">
            <v>216.16</v>
          </cell>
          <cell r="R2695" t="str">
            <v>$/d</v>
          </cell>
          <cell r="S2695" t="str">
            <v>=</v>
          </cell>
          <cell r="T2695">
            <v>248.58</v>
          </cell>
          <cell r="V2695" t="str">
            <v>$/d</v>
          </cell>
        </row>
        <row r="2696">
          <cell r="T2696">
            <v>694.38</v>
          </cell>
          <cell r="V2696" t="str">
            <v>$/d</v>
          </cell>
        </row>
        <row r="2697">
          <cell r="B2697">
            <v>1400</v>
          </cell>
          <cell r="H2697" t="str">
            <v>Vigilancia</v>
          </cell>
          <cell r="N2697">
            <v>0</v>
          </cell>
          <cell r="Q2697">
            <v>0.1</v>
          </cell>
          <cell r="T2697">
            <v>69.438000000000002</v>
          </cell>
          <cell r="V2697" t="str">
            <v>$/d</v>
          </cell>
          <cell r="W2697">
            <v>763.81799999999998</v>
          </cell>
          <cell r="X2697" t="str">
            <v>$/d</v>
          </cell>
          <cell r="AG2697">
            <v>763.81799999999998</v>
          </cell>
        </row>
        <row r="2699">
          <cell r="N2699" t="str">
            <v>Costo Diario</v>
          </cell>
          <cell r="W2699">
            <v>763.81799999999998</v>
          </cell>
          <cell r="X2699" t="str">
            <v>$/d</v>
          </cell>
        </row>
        <row r="2701">
          <cell r="H2701" t="str">
            <v>Rendimiento</v>
          </cell>
          <cell r="N2701">
            <v>1</v>
          </cell>
          <cell r="Q2701" t="str">
            <v>Gl</v>
          </cell>
          <cell r="R2701" t="str">
            <v>/ d</v>
          </cell>
        </row>
        <row r="2703">
          <cell r="H2703" t="str">
            <v>Costo por Unid.:</v>
          </cell>
          <cell r="N2703">
            <v>763.81799999999998</v>
          </cell>
          <cell r="P2703" t="str">
            <v>$ / d</v>
          </cell>
          <cell r="V2703" t="str">
            <v>=</v>
          </cell>
          <cell r="AB2703">
            <v>763.82</v>
          </cell>
          <cell r="AC2703" t="str">
            <v>$/</v>
          </cell>
          <cell r="AD2703" t="str">
            <v>Gl</v>
          </cell>
        </row>
        <row r="2704">
          <cell r="N2704">
            <v>1</v>
          </cell>
          <cell r="O2704" t="str">
            <v>Gl</v>
          </cell>
          <cell r="Q2704" t="str">
            <v>/ d</v>
          </cell>
        </row>
        <row r="2705">
          <cell r="P2705" t="str">
            <v/>
          </cell>
        </row>
        <row r="2706">
          <cell r="H2706" t="str">
            <v>2º - Materiales</v>
          </cell>
        </row>
        <row r="2707">
          <cell r="G2707">
            <v>4032</v>
          </cell>
          <cell r="H2707" t="str">
            <v>Conexionado de potencia entre Tablero General de Baja Tensión y CCM de floculación</v>
          </cell>
          <cell r="N2707">
            <v>1</v>
          </cell>
          <cell r="O2707" t="str">
            <v>gl</v>
          </cell>
          <cell r="P2707" t="str">
            <v>/</v>
          </cell>
          <cell r="Q2707">
            <v>0</v>
          </cell>
          <cell r="R2707" t="str">
            <v>x</v>
          </cell>
          <cell r="S2707">
            <v>6200</v>
          </cell>
          <cell r="V2707" t="str">
            <v>$/</v>
          </cell>
          <cell r="W2707" t="str">
            <v>gl</v>
          </cell>
          <cell r="X2707" t="str">
            <v>=</v>
          </cell>
          <cell r="Y2707">
            <v>6200</v>
          </cell>
          <cell r="Z2707" t="str">
            <v>$/</v>
          </cell>
          <cell r="AA2707" t="str">
            <v>Gl</v>
          </cell>
        </row>
        <row r="2708">
          <cell r="H2708" t="str">
            <v/>
          </cell>
          <cell r="O2708" t="str">
            <v/>
          </cell>
          <cell r="P2708" t="str">
            <v/>
          </cell>
          <cell r="Q2708" t="str">
            <v/>
          </cell>
          <cell r="R2708" t="str">
            <v/>
          </cell>
          <cell r="S2708">
            <v>0</v>
          </cell>
          <cell r="V2708" t="str">
            <v/>
          </cell>
          <cell r="W2708" t="str">
            <v/>
          </cell>
          <cell r="X2708" t="str">
            <v/>
          </cell>
          <cell r="Y2708">
            <v>0</v>
          </cell>
          <cell r="Z2708" t="str">
            <v/>
          </cell>
          <cell r="AA2708" t="str">
            <v/>
          </cell>
        </row>
        <row r="2709">
          <cell r="H2709" t="str">
            <v/>
          </cell>
          <cell r="O2709" t="str">
            <v/>
          </cell>
          <cell r="P2709" t="str">
            <v/>
          </cell>
          <cell r="Q2709" t="str">
            <v/>
          </cell>
          <cell r="R2709" t="str">
            <v/>
          </cell>
          <cell r="S2709">
            <v>0</v>
          </cell>
          <cell r="V2709" t="str">
            <v/>
          </cell>
          <cell r="W2709" t="str">
            <v/>
          </cell>
          <cell r="X2709" t="str">
            <v/>
          </cell>
          <cell r="Y2709">
            <v>0</v>
          </cell>
          <cell r="Z2709" t="str">
            <v/>
          </cell>
          <cell r="AA2709" t="str">
            <v/>
          </cell>
        </row>
        <row r="2710">
          <cell r="H2710" t="str">
            <v/>
          </cell>
          <cell r="O2710" t="str">
            <v/>
          </cell>
          <cell r="P2710" t="str">
            <v/>
          </cell>
          <cell r="Q2710" t="str">
            <v/>
          </cell>
          <cell r="R2710" t="str">
            <v/>
          </cell>
          <cell r="S2710">
            <v>0</v>
          </cell>
          <cell r="V2710" t="str">
            <v/>
          </cell>
          <cell r="W2710" t="str">
            <v/>
          </cell>
          <cell r="X2710" t="str">
            <v/>
          </cell>
          <cell r="Y2710">
            <v>0</v>
          </cell>
          <cell r="Z2710" t="str">
            <v/>
          </cell>
          <cell r="AA2710" t="str">
            <v/>
          </cell>
        </row>
        <row r="2711">
          <cell r="H2711" t="str">
            <v/>
          </cell>
          <cell r="O2711" t="str">
            <v/>
          </cell>
          <cell r="Q2711" t="str">
            <v/>
          </cell>
          <cell r="R2711" t="str">
            <v/>
          </cell>
          <cell r="S2711">
            <v>0</v>
          </cell>
          <cell r="W2711" t="str">
            <v/>
          </cell>
          <cell r="Y2711">
            <v>0</v>
          </cell>
          <cell r="Z2711" t="str">
            <v/>
          </cell>
          <cell r="AA2711" t="str">
            <v/>
          </cell>
        </row>
        <row r="2712">
          <cell r="H2712" t="str">
            <v/>
          </cell>
          <cell r="O2712" t="str">
            <v/>
          </cell>
          <cell r="Q2712" t="str">
            <v/>
          </cell>
          <cell r="R2712" t="str">
            <v/>
          </cell>
          <cell r="S2712">
            <v>0</v>
          </cell>
          <cell r="W2712" t="str">
            <v/>
          </cell>
          <cell r="Y2712">
            <v>0</v>
          </cell>
          <cell r="Z2712" t="str">
            <v/>
          </cell>
          <cell r="AA2712" t="str">
            <v/>
          </cell>
        </row>
        <row r="2713">
          <cell r="H2713" t="str">
            <v/>
          </cell>
          <cell r="O2713" t="str">
            <v/>
          </cell>
          <cell r="Q2713" t="str">
            <v/>
          </cell>
          <cell r="R2713" t="str">
            <v/>
          </cell>
          <cell r="S2713">
            <v>0</v>
          </cell>
          <cell r="W2713" t="str">
            <v/>
          </cell>
          <cell r="Y2713">
            <v>0</v>
          </cell>
          <cell r="Z2713" t="str">
            <v/>
          </cell>
          <cell r="AA2713" t="str">
            <v/>
          </cell>
        </row>
        <row r="2714">
          <cell r="H2714" t="str">
            <v/>
          </cell>
          <cell r="O2714" t="str">
            <v/>
          </cell>
          <cell r="Q2714" t="str">
            <v/>
          </cell>
          <cell r="R2714" t="str">
            <v/>
          </cell>
          <cell r="S2714">
            <v>0</v>
          </cell>
          <cell r="W2714" t="str">
            <v/>
          </cell>
          <cell r="Y2714">
            <v>0</v>
          </cell>
          <cell r="Z2714" t="str">
            <v/>
          </cell>
          <cell r="AA2714" t="str">
            <v/>
          </cell>
        </row>
        <row r="2715">
          <cell r="H2715" t="str">
            <v>Subtotal Materiales</v>
          </cell>
          <cell r="O2715" t="str">
            <v/>
          </cell>
          <cell r="Y2715">
            <v>6200</v>
          </cell>
          <cell r="Z2715" t="str">
            <v>$/</v>
          </cell>
          <cell r="AA2715" t="str">
            <v>Gl</v>
          </cell>
          <cell r="AH2715">
            <v>0</v>
          </cell>
        </row>
        <row r="2716">
          <cell r="A2716">
            <v>1400</v>
          </cell>
          <cell r="H2716" t="str">
            <v>Desperdicio</v>
          </cell>
          <cell r="Y2716">
            <v>0</v>
          </cell>
          <cell r="Z2716" t="str">
            <v/>
          </cell>
          <cell r="AA2716" t="str">
            <v/>
          </cell>
          <cell r="AB2716">
            <v>6200</v>
          </cell>
          <cell r="AC2716" t="str">
            <v>$/</v>
          </cell>
          <cell r="AD2716" t="str">
            <v>Gl</v>
          </cell>
          <cell r="AH2716">
            <v>6200</v>
          </cell>
        </row>
        <row r="2718">
          <cell r="F2718">
            <v>1400</v>
          </cell>
          <cell r="H2718" t="str">
            <v>COSTO DEL ITEM</v>
          </cell>
          <cell r="AB2718">
            <v>6963.82</v>
          </cell>
          <cell r="AC2718" t="str">
            <v>$/</v>
          </cell>
          <cell r="AD2718" t="str">
            <v>Gl</v>
          </cell>
          <cell r="AI2718">
            <v>6963.82</v>
          </cell>
          <cell r="AJ2718">
            <v>6963.8180000000002</v>
          </cell>
        </row>
        <row r="2720">
          <cell r="H2720" t="str">
            <v>Gastos Generales y Otros Gastos</v>
          </cell>
        </row>
        <row r="2721">
          <cell r="H2721" t="str">
            <v>Indirectos</v>
          </cell>
          <cell r="Y2721">
            <v>0.10199999999999999</v>
          </cell>
          <cell r="AB2721">
            <v>710.31</v>
          </cell>
          <cell r="AC2721" t="str">
            <v>$/</v>
          </cell>
          <cell r="AD2721" t="str">
            <v>Gl</v>
          </cell>
        </row>
        <row r="2722">
          <cell r="H2722" t="str">
            <v>Beneficios</v>
          </cell>
          <cell r="Y2722">
            <v>0.08</v>
          </cell>
          <cell r="AB2722">
            <v>557.11</v>
          </cell>
          <cell r="AC2722" t="str">
            <v>$/</v>
          </cell>
          <cell r="AD2722" t="str">
            <v>Gl</v>
          </cell>
        </row>
        <row r="2723">
          <cell r="AB2723">
            <v>8231.24</v>
          </cell>
          <cell r="AC2723" t="str">
            <v>$/</v>
          </cell>
          <cell r="AD2723" t="str">
            <v>Gl</v>
          </cell>
        </row>
        <row r="2724">
          <cell r="H2724" t="str">
            <v>Gastos Financieros</v>
          </cell>
          <cell r="Y2724">
            <v>0.01</v>
          </cell>
          <cell r="AB2724">
            <v>82.31</v>
          </cell>
          <cell r="AC2724" t="str">
            <v>$/</v>
          </cell>
          <cell r="AD2724" t="str">
            <v>Gl</v>
          </cell>
        </row>
        <row r="2725">
          <cell r="AB2725">
            <v>8313.5499999999993</v>
          </cell>
          <cell r="AC2725" t="str">
            <v>$/</v>
          </cell>
          <cell r="AD2725" t="str">
            <v>Gl</v>
          </cell>
        </row>
        <row r="2726">
          <cell r="H2726" t="str">
            <v>I.V.A.</v>
          </cell>
          <cell r="Y2726">
            <v>0.21</v>
          </cell>
          <cell r="AB2726">
            <v>1745.85</v>
          </cell>
          <cell r="AC2726" t="str">
            <v>$/</v>
          </cell>
          <cell r="AD2726" t="str">
            <v>Gl</v>
          </cell>
        </row>
        <row r="2727">
          <cell r="E2727">
            <v>1400</v>
          </cell>
          <cell r="Y2727" t="str">
            <v>ADOPTADO</v>
          </cell>
          <cell r="AB2727">
            <v>10059.4</v>
          </cell>
          <cell r="AC2727" t="str">
            <v>$/</v>
          </cell>
          <cell r="AD2727" t="str">
            <v>Gl</v>
          </cell>
        </row>
        <row r="2728">
          <cell r="G2728">
            <v>1410</v>
          </cell>
          <cell r="H2728" t="str">
            <v>Item:</v>
          </cell>
          <cell r="I2728" t="str">
            <v>3.2.12</v>
          </cell>
          <cell r="U2728" t="str">
            <v>Unidad:</v>
          </cell>
          <cell r="W2728" t="str">
            <v>Gl</v>
          </cell>
          <cell r="Y2728">
            <v>1</v>
          </cell>
          <cell r="AE2728">
            <v>1</v>
          </cell>
        </row>
        <row r="2729">
          <cell r="H2729" t="str">
            <v>Descripción:</v>
          </cell>
          <cell r="I2729" t="str">
            <v>Cableado de potencia, comando, control, medición y telegestión</v>
          </cell>
        </row>
        <row r="2731">
          <cell r="H2731" t="str">
            <v>1º - Equipo</v>
          </cell>
        </row>
        <row r="2732">
          <cell r="H2732" t="str">
            <v/>
          </cell>
          <cell r="W2732" t="str">
            <v/>
          </cell>
          <cell r="X2732" t="str">
            <v/>
          </cell>
          <cell r="Y2732" t="str">
            <v/>
          </cell>
          <cell r="Z2732" t="str">
            <v/>
          </cell>
        </row>
        <row r="2733">
          <cell r="H2733" t="str">
            <v/>
          </cell>
          <cell r="W2733" t="str">
            <v/>
          </cell>
          <cell r="X2733" t="str">
            <v/>
          </cell>
          <cell r="Y2733" t="str">
            <v/>
          </cell>
          <cell r="Z2733" t="str">
            <v/>
          </cell>
        </row>
        <row r="2734">
          <cell r="H2734" t="str">
            <v/>
          </cell>
          <cell r="W2734" t="str">
            <v/>
          </cell>
          <cell r="X2734" t="str">
            <v/>
          </cell>
          <cell r="Y2734" t="str">
            <v/>
          </cell>
          <cell r="Z2734" t="str">
            <v/>
          </cell>
        </row>
        <row r="2735">
          <cell r="H2735" t="str">
            <v/>
          </cell>
          <cell r="W2735" t="str">
            <v/>
          </cell>
          <cell r="X2735" t="str">
            <v/>
          </cell>
          <cell r="Y2735" t="str">
            <v/>
          </cell>
          <cell r="Z2735" t="str">
            <v/>
          </cell>
        </row>
        <row r="2736">
          <cell r="H2736" t="str">
            <v/>
          </cell>
          <cell r="W2736" t="str">
            <v/>
          </cell>
          <cell r="X2736" t="str">
            <v/>
          </cell>
          <cell r="Y2736" t="str">
            <v/>
          </cell>
          <cell r="Z2736" t="str">
            <v/>
          </cell>
        </row>
        <row r="2737">
          <cell r="H2737" t="str">
            <v/>
          </cell>
          <cell r="W2737" t="str">
            <v/>
          </cell>
          <cell r="X2737" t="str">
            <v/>
          </cell>
          <cell r="Y2737" t="str">
            <v/>
          </cell>
          <cell r="Z2737" t="str">
            <v/>
          </cell>
        </row>
        <row r="2738">
          <cell r="H2738" t="str">
            <v/>
          </cell>
          <cell r="W2738" t="str">
            <v/>
          </cell>
          <cell r="X2738" t="str">
            <v/>
          </cell>
          <cell r="Y2738" t="str">
            <v/>
          </cell>
          <cell r="Z2738" t="str">
            <v/>
          </cell>
        </row>
        <row r="2739">
          <cell r="H2739" t="str">
            <v/>
          </cell>
          <cell r="W2739" t="str">
            <v/>
          </cell>
          <cell r="X2739" t="str">
            <v/>
          </cell>
          <cell r="Y2739" t="str">
            <v/>
          </cell>
          <cell r="Z2739" t="str">
            <v/>
          </cell>
        </row>
        <row r="2740">
          <cell r="H2740" t="str">
            <v/>
          </cell>
          <cell r="W2740" t="str">
            <v/>
          </cell>
          <cell r="X2740" t="str">
            <v/>
          </cell>
          <cell r="Y2740" t="str">
            <v/>
          </cell>
          <cell r="Z2740" t="str">
            <v/>
          </cell>
        </row>
        <row r="2741">
          <cell r="W2741">
            <v>0</v>
          </cell>
          <cell r="X2741" t="str">
            <v/>
          </cell>
          <cell r="Y2741">
            <v>0</v>
          </cell>
          <cell r="Z2741" t="str">
            <v/>
          </cell>
        </row>
        <row r="2743">
          <cell r="H2743" t="str">
            <v>Rendimiento:</v>
          </cell>
          <cell r="N2743">
            <v>1</v>
          </cell>
          <cell r="Q2743" t="str">
            <v>Gl</v>
          </cell>
          <cell r="R2743" t="str">
            <v>/ d</v>
          </cell>
        </row>
        <row r="2745">
          <cell r="H2745" t="str">
            <v>Amortización e intereses:</v>
          </cell>
        </row>
        <row r="2746">
          <cell r="H2746">
            <v>0</v>
          </cell>
          <cell r="I2746" t="str">
            <v>$</v>
          </cell>
          <cell r="J2746" t="str">
            <v>x</v>
          </cell>
          <cell r="K2746">
            <v>8</v>
          </cell>
          <cell r="L2746" t="str">
            <v>h/d</v>
          </cell>
          <cell r="M2746" t="str">
            <v>+</v>
          </cell>
          <cell r="N2746">
            <v>0</v>
          </cell>
          <cell r="O2746" t="str">
            <v>$</v>
          </cell>
          <cell r="P2746" t="str">
            <v>x</v>
          </cell>
          <cell r="Q2746">
            <v>0.14000000000000001</v>
          </cell>
          <cell r="R2746" t="str">
            <v>/ a</v>
          </cell>
          <cell r="S2746" t="str">
            <v>x</v>
          </cell>
          <cell r="T2746">
            <v>8</v>
          </cell>
          <cell r="U2746" t="str">
            <v>h/d</v>
          </cell>
          <cell r="V2746" t="str">
            <v>=</v>
          </cell>
          <cell r="W2746">
            <v>0</v>
          </cell>
          <cell r="X2746" t="str">
            <v/>
          </cell>
        </row>
        <row r="2747">
          <cell r="H2747">
            <v>10000</v>
          </cell>
          <cell r="J2747" t="str">
            <v>h</v>
          </cell>
          <cell r="N2747">
            <v>2</v>
          </cell>
          <cell r="P2747" t="str">
            <v>x</v>
          </cell>
          <cell r="Q2747">
            <v>2000</v>
          </cell>
          <cell r="R2747" t="str">
            <v>h / a</v>
          </cell>
        </row>
        <row r="2749">
          <cell r="H2749" t="str">
            <v>Reparaciones y Repuestos:</v>
          </cell>
        </row>
        <row r="2750">
          <cell r="H2750">
            <v>0.75</v>
          </cell>
          <cell r="I2750" t="str">
            <v>de amortización</v>
          </cell>
          <cell r="W2750">
            <v>0</v>
          </cell>
          <cell r="X2750" t="str">
            <v/>
          </cell>
        </row>
        <row r="2752">
          <cell r="H2752" t="str">
            <v>Combustibles:</v>
          </cell>
        </row>
        <row r="2753">
          <cell r="H2753" t="str">
            <v>Gas Oil</v>
          </cell>
        </row>
        <row r="2754">
          <cell r="H2754" t="str">
            <v/>
          </cell>
          <cell r="I2754" t="str">
            <v/>
          </cell>
          <cell r="K2754" t="str">
            <v/>
          </cell>
          <cell r="L2754">
            <v>0</v>
          </cell>
          <cell r="M2754" t="str">
            <v>HP  x  8 h/d   x</v>
          </cell>
          <cell r="Q2754" t="str">
            <v/>
          </cell>
          <cell r="R2754" t="str">
            <v/>
          </cell>
          <cell r="V2754" t="str">
            <v/>
          </cell>
          <cell r="W2754">
            <v>0</v>
          </cell>
          <cell r="X2754" t="str">
            <v/>
          </cell>
        </row>
        <row r="2756">
          <cell r="H2756" t="str">
            <v>Lubricantes</v>
          </cell>
        </row>
        <row r="2757">
          <cell r="C2757">
            <v>1410</v>
          </cell>
          <cell r="H2757">
            <v>0.3</v>
          </cell>
          <cell r="I2757" t="str">
            <v>de combustibles</v>
          </cell>
          <cell r="W2757">
            <v>0</v>
          </cell>
          <cell r="X2757" t="str">
            <v/>
          </cell>
          <cell r="AF2757">
            <v>0</v>
          </cell>
        </row>
        <row r="2759">
          <cell r="H2759" t="str">
            <v>Mano de Obra</v>
          </cell>
        </row>
        <row r="2760">
          <cell r="G2760">
            <v>9050</v>
          </cell>
          <cell r="H2760" t="str">
            <v>OFIC. ESPEC. ELECTROMEC.</v>
          </cell>
          <cell r="N2760">
            <v>0.8</v>
          </cell>
          <cell r="O2760" t="str">
            <v>x</v>
          </cell>
          <cell r="Q2760">
            <v>297.2</v>
          </cell>
          <cell r="R2760" t="str">
            <v>$/d</v>
          </cell>
          <cell r="S2760" t="str">
            <v>=</v>
          </cell>
          <cell r="T2760">
            <v>237.76</v>
          </cell>
          <cell r="V2760" t="str">
            <v>$/d</v>
          </cell>
        </row>
        <row r="2761">
          <cell r="G2761">
            <v>9060</v>
          </cell>
          <cell r="H2761" t="str">
            <v>OFIC. ELECTROMEC.</v>
          </cell>
          <cell r="O2761" t="str">
            <v/>
          </cell>
          <cell r="Q2761">
            <v>254.16</v>
          </cell>
          <cell r="R2761" t="str">
            <v>$/d</v>
          </cell>
          <cell r="S2761" t="str">
            <v>=</v>
          </cell>
          <cell r="T2761">
            <v>0</v>
          </cell>
          <cell r="V2761" t="str">
            <v>$/d</v>
          </cell>
        </row>
        <row r="2762">
          <cell r="G2762">
            <v>9070</v>
          </cell>
          <cell r="H2762" t="str">
            <v>MEDIO OFIC. ELECTROMEC.</v>
          </cell>
          <cell r="O2762" t="str">
            <v/>
          </cell>
          <cell r="Q2762">
            <v>234.48</v>
          </cell>
          <cell r="R2762" t="str">
            <v>$/d</v>
          </cell>
          <cell r="S2762" t="str">
            <v>=</v>
          </cell>
          <cell r="T2762">
            <v>0</v>
          </cell>
          <cell r="V2762" t="str">
            <v>$/d</v>
          </cell>
        </row>
        <row r="2763">
          <cell r="G2763">
            <v>9080</v>
          </cell>
          <cell r="H2763" t="str">
            <v>AYUDANTE ELECTROMEC.</v>
          </cell>
          <cell r="N2763">
            <v>0.5</v>
          </cell>
          <cell r="O2763" t="str">
            <v>x</v>
          </cell>
          <cell r="Q2763">
            <v>216.16</v>
          </cell>
          <cell r="R2763" t="str">
            <v>$/d</v>
          </cell>
          <cell r="S2763" t="str">
            <v>=</v>
          </cell>
          <cell r="T2763">
            <v>108.08</v>
          </cell>
          <cell r="V2763" t="str">
            <v>$/d</v>
          </cell>
        </row>
        <row r="2764">
          <cell r="T2764">
            <v>345.84</v>
          </cell>
          <cell r="V2764" t="str">
            <v>$/d</v>
          </cell>
        </row>
        <row r="2765">
          <cell r="B2765">
            <v>1410</v>
          </cell>
          <cell r="H2765" t="str">
            <v>Vigilancia</v>
          </cell>
          <cell r="N2765">
            <v>0</v>
          </cell>
          <cell r="Q2765">
            <v>0.1</v>
          </cell>
          <cell r="T2765">
            <v>34.583999999999996</v>
          </cell>
          <cell r="V2765" t="str">
            <v>$/d</v>
          </cell>
          <cell r="W2765">
            <v>380.42399999999998</v>
          </cell>
          <cell r="X2765" t="str">
            <v>$/d</v>
          </cell>
          <cell r="AG2765">
            <v>380.42399999999998</v>
          </cell>
        </row>
        <row r="2767">
          <cell r="N2767" t="str">
            <v>Costo Diario</v>
          </cell>
          <cell r="W2767">
            <v>380.42399999999998</v>
          </cell>
          <cell r="X2767" t="str">
            <v>$/d</v>
          </cell>
        </row>
        <row r="2769">
          <cell r="H2769" t="str">
            <v>Rendimiento</v>
          </cell>
          <cell r="N2769">
            <v>1</v>
          </cell>
          <cell r="Q2769" t="str">
            <v>Gl</v>
          </cell>
          <cell r="R2769" t="str">
            <v>/ d</v>
          </cell>
        </row>
        <row r="2771">
          <cell r="H2771" t="str">
            <v>Costo por Unid.:</v>
          </cell>
          <cell r="N2771">
            <v>380.42399999999998</v>
          </cell>
          <cell r="P2771" t="str">
            <v>$ / d</v>
          </cell>
          <cell r="V2771" t="str">
            <v>=</v>
          </cell>
          <cell r="AB2771">
            <v>380.42</v>
          </cell>
          <cell r="AC2771" t="str">
            <v>$/</v>
          </cell>
          <cell r="AD2771" t="str">
            <v>Gl</v>
          </cell>
        </row>
        <row r="2772">
          <cell r="N2772">
            <v>1</v>
          </cell>
          <cell r="O2772" t="str">
            <v>Gl</v>
          </cell>
          <cell r="Q2772" t="str">
            <v>/ d</v>
          </cell>
        </row>
        <row r="2773">
          <cell r="P2773" t="str">
            <v/>
          </cell>
        </row>
        <row r="2774">
          <cell r="H2774" t="str">
            <v>2º - Materiales</v>
          </cell>
        </row>
        <row r="2775">
          <cell r="G2775">
            <v>4033</v>
          </cell>
          <cell r="H2775" t="str">
            <v>Cableado de potencia, comando, control, medición y telegestión</v>
          </cell>
          <cell r="N2775">
            <v>1</v>
          </cell>
          <cell r="O2775" t="str">
            <v>gl</v>
          </cell>
          <cell r="P2775" t="str">
            <v>./</v>
          </cell>
          <cell r="Q2775" t="str">
            <v>m2</v>
          </cell>
          <cell r="R2775" t="str">
            <v>x</v>
          </cell>
          <cell r="S2775">
            <v>3100</v>
          </cell>
          <cell r="V2775" t="str">
            <v>$/</v>
          </cell>
          <cell r="W2775" t="str">
            <v>gl</v>
          </cell>
          <cell r="X2775" t="str">
            <v>.=</v>
          </cell>
          <cell r="Y2775">
            <v>3100</v>
          </cell>
          <cell r="Z2775" t="str">
            <v>$/</v>
          </cell>
          <cell r="AA2775" t="str">
            <v>m2</v>
          </cell>
        </row>
        <row r="2776">
          <cell r="H2776" t="str">
            <v/>
          </cell>
          <cell r="O2776" t="str">
            <v/>
          </cell>
          <cell r="P2776" t="str">
            <v/>
          </cell>
          <cell r="Q2776" t="str">
            <v/>
          </cell>
          <cell r="R2776" t="str">
            <v/>
          </cell>
          <cell r="S2776">
            <v>0</v>
          </cell>
          <cell r="V2776" t="str">
            <v/>
          </cell>
          <cell r="W2776" t="str">
            <v/>
          </cell>
          <cell r="X2776" t="str">
            <v/>
          </cell>
          <cell r="Y2776">
            <v>0</v>
          </cell>
          <cell r="Z2776" t="str">
            <v/>
          </cell>
          <cell r="AA2776" t="str">
            <v/>
          </cell>
        </row>
        <row r="2777">
          <cell r="H2777" t="str">
            <v/>
          </cell>
          <cell r="O2777" t="str">
            <v/>
          </cell>
          <cell r="P2777" t="str">
            <v/>
          </cell>
          <cell r="Q2777" t="str">
            <v/>
          </cell>
          <cell r="R2777" t="str">
            <v/>
          </cell>
          <cell r="S2777">
            <v>0</v>
          </cell>
          <cell r="V2777" t="str">
            <v/>
          </cell>
          <cell r="W2777" t="str">
            <v/>
          </cell>
          <cell r="X2777" t="str">
            <v/>
          </cell>
          <cell r="Y2777">
            <v>0</v>
          </cell>
          <cell r="Z2777" t="str">
            <v/>
          </cell>
          <cell r="AA2777" t="str">
            <v/>
          </cell>
        </row>
        <row r="2778">
          <cell r="H2778" t="str">
            <v/>
          </cell>
          <cell r="O2778" t="str">
            <v/>
          </cell>
          <cell r="P2778" t="str">
            <v/>
          </cell>
          <cell r="Q2778" t="str">
            <v/>
          </cell>
          <cell r="R2778" t="str">
            <v/>
          </cell>
          <cell r="S2778">
            <v>0</v>
          </cell>
          <cell r="V2778" t="str">
            <v/>
          </cell>
          <cell r="W2778" t="str">
            <v/>
          </cell>
          <cell r="X2778" t="str">
            <v/>
          </cell>
          <cell r="Y2778">
            <v>0</v>
          </cell>
          <cell r="Z2778" t="str">
            <v/>
          </cell>
          <cell r="AA2778" t="str">
            <v/>
          </cell>
        </row>
        <row r="2779">
          <cell r="H2779" t="str">
            <v/>
          </cell>
          <cell r="O2779" t="str">
            <v/>
          </cell>
          <cell r="Q2779" t="str">
            <v/>
          </cell>
          <cell r="R2779" t="str">
            <v/>
          </cell>
          <cell r="S2779">
            <v>0</v>
          </cell>
          <cell r="W2779" t="str">
            <v/>
          </cell>
          <cell r="Y2779">
            <v>0</v>
          </cell>
          <cell r="Z2779" t="str">
            <v/>
          </cell>
          <cell r="AA2779" t="str">
            <v/>
          </cell>
        </row>
        <row r="2780">
          <cell r="H2780" t="str">
            <v/>
          </cell>
          <cell r="O2780" t="str">
            <v/>
          </cell>
          <cell r="Q2780" t="str">
            <v/>
          </cell>
          <cell r="R2780" t="str">
            <v/>
          </cell>
          <cell r="S2780">
            <v>0</v>
          </cell>
          <cell r="W2780" t="str">
            <v/>
          </cell>
          <cell r="Y2780">
            <v>0</v>
          </cell>
          <cell r="Z2780" t="str">
            <v/>
          </cell>
          <cell r="AA2780" t="str">
            <v/>
          </cell>
        </row>
        <row r="2781">
          <cell r="H2781" t="str">
            <v/>
          </cell>
          <cell r="O2781" t="str">
            <v/>
          </cell>
          <cell r="Q2781" t="str">
            <v/>
          </cell>
          <cell r="R2781" t="str">
            <v/>
          </cell>
          <cell r="S2781">
            <v>0</v>
          </cell>
          <cell r="W2781" t="str">
            <v/>
          </cell>
          <cell r="Y2781">
            <v>0</v>
          </cell>
          <cell r="Z2781" t="str">
            <v/>
          </cell>
          <cell r="AA2781" t="str">
            <v/>
          </cell>
        </row>
        <row r="2782">
          <cell r="H2782" t="str">
            <v/>
          </cell>
          <cell r="O2782" t="str">
            <v/>
          </cell>
          <cell r="Q2782" t="str">
            <v/>
          </cell>
          <cell r="R2782" t="str">
            <v/>
          </cell>
          <cell r="S2782">
            <v>0</v>
          </cell>
          <cell r="W2782" t="str">
            <v/>
          </cell>
          <cell r="Y2782">
            <v>0</v>
          </cell>
          <cell r="Z2782" t="str">
            <v/>
          </cell>
          <cell r="AA2782" t="str">
            <v/>
          </cell>
        </row>
        <row r="2783">
          <cell r="H2783" t="str">
            <v>Subtotal Materiales</v>
          </cell>
          <cell r="O2783" t="str">
            <v/>
          </cell>
          <cell r="Y2783">
            <v>3100</v>
          </cell>
          <cell r="Z2783" t="str">
            <v>$/</v>
          </cell>
          <cell r="AA2783" t="str">
            <v>Gl</v>
          </cell>
          <cell r="AH2783">
            <v>0</v>
          </cell>
        </row>
        <row r="2784">
          <cell r="A2784">
            <v>1410</v>
          </cell>
          <cell r="H2784" t="str">
            <v>Desperdicio</v>
          </cell>
          <cell r="X2784" t="str">
            <v>.=</v>
          </cell>
          <cell r="Y2784">
            <v>0</v>
          </cell>
          <cell r="Z2784" t="str">
            <v/>
          </cell>
          <cell r="AA2784" t="str">
            <v/>
          </cell>
          <cell r="AB2784">
            <v>3100</v>
          </cell>
          <cell r="AC2784" t="str">
            <v>$/</v>
          </cell>
          <cell r="AD2784" t="str">
            <v>Gl</v>
          </cell>
          <cell r="AH2784">
            <v>3100</v>
          </cell>
        </row>
        <row r="2786">
          <cell r="F2786">
            <v>1410</v>
          </cell>
          <cell r="H2786" t="str">
            <v>COSTO DEL ITEM</v>
          </cell>
          <cell r="AB2786">
            <v>3480.42</v>
          </cell>
          <cell r="AC2786" t="str">
            <v>$/</v>
          </cell>
          <cell r="AD2786" t="str">
            <v>Gl</v>
          </cell>
          <cell r="AI2786">
            <v>3480.42</v>
          </cell>
          <cell r="AJ2786">
            <v>3480.424</v>
          </cell>
        </row>
        <row r="2788">
          <cell r="H2788" t="str">
            <v>Gastos Generales y Otros Gastos</v>
          </cell>
        </row>
        <row r="2789">
          <cell r="H2789" t="str">
            <v>Indirectos</v>
          </cell>
          <cell r="Y2789">
            <v>0.10199999999999999</v>
          </cell>
          <cell r="AB2789">
            <v>355</v>
          </cell>
          <cell r="AC2789" t="str">
            <v>$/</v>
          </cell>
          <cell r="AD2789" t="str">
            <v>Gl</v>
          </cell>
        </row>
        <row r="2790">
          <cell r="H2790" t="str">
            <v>Beneficios</v>
          </cell>
          <cell r="Y2790">
            <v>0.08</v>
          </cell>
          <cell r="AB2790">
            <v>278.43</v>
          </cell>
          <cell r="AC2790" t="str">
            <v>$/</v>
          </cell>
          <cell r="AD2790" t="str">
            <v>Gl</v>
          </cell>
        </row>
        <row r="2791">
          <cell r="AB2791">
            <v>4113.8500000000004</v>
          </cell>
          <cell r="AC2791" t="str">
            <v>$/</v>
          </cell>
          <cell r="AD2791" t="str">
            <v>Gl</v>
          </cell>
        </row>
        <row r="2792">
          <cell r="H2792" t="str">
            <v>Gastos Financieros</v>
          </cell>
          <cell r="Y2792">
            <v>0.01</v>
          </cell>
          <cell r="AB2792">
            <v>41.14</v>
          </cell>
          <cell r="AC2792" t="str">
            <v>$/</v>
          </cell>
          <cell r="AD2792" t="str">
            <v>Gl</v>
          </cell>
        </row>
        <row r="2793">
          <cell r="AB2793">
            <v>4154.9900000000007</v>
          </cell>
          <cell r="AC2793" t="str">
            <v>$/</v>
          </cell>
          <cell r="AD2793" t="str">
            <v>Gl</v>
          </cell>
        </row>
        <row r="2794">
          <cell r="H2794" t="str">
            <v>I.V.A.</v>
          </cell>
          <cell r="Y2794">
            <v>0.21</v>
          </cell>
          <cell r="AB2794">
            <v>872.55</v>
          </cell>
          <cell r="AC2794" t="str">
            <v>$/</v>
          </cell>
          <cell r="AD2794" t="str">
            <v>Gl</v>
          </cell>
        </row>
        <row r="2795">
          <cell r="E2795">
            <v>1410</v>
          </cell>
          <cell r="Y2795" t="str">
            <v>ADOPTADO</v>
          </cell>
          <cell r="AB2795">
            <v>5027.5400000000009</v>
          </cell>
          <cell r="AC2795" t="str">
            <v>$/</v>
          </cell>
          <cell r="AD2795" t="str">
            <v>Gl</v>
          </cell>
        </row>
        <row r="2796">
          <cell r="G2796">
            <v>1420</v>
          </cell>
          <cell r="H2796" t="str">
            <v>Item:</v>
          </cell>
          <cell r="I2796" t="str">
            <v>3.2.13</v>
          </cell>
          <cell r="U2796" t="str">
            <v>Unidad:</v>
          </cell>
          <cell r="W2796" t="str">
            <v>Gl</v>
          </cell>
          <cell r="Y2796">
            <v>1</v>
          </cell>
          <cell r="AE2796">
            <v>1</v>
          </cell>
        </row>
        <row r="2797">
          <cell r="H2797" t="str">
            <v>Descripción:</v>
          </cell>
          <cell r="I2797" t="str">
            <v>Instalaciones auxiliares de iluminación, tomacorrientes, puesta a tierra, etc.</v>
          </cell>
        </row>
        <row r="2799">
          <cell r="H2799" t="str">
            <v>1º - Equipo</v>
          </cell>
        </row>
        <row r="2800">
          <cell r="H2800" t="str">
            <v/>
          </cell>
          <cell r="W2800" t="str">
            <v/>
          </cell>
          <cell r="X2800" t="str">
            <v/>
          </cell>
          <cell r="Y2800" t="str">
            <v/>
          </cell>
          <cell r="Z2800" t="str">
            <v/>
          </cell>
        </row>
        <row r="2801">
          <cell r="H2801" t="str">
            <v/>
          </cell>
          <cell r="W2801" t="str">
            <v/>
          </cell>
          <cell r="X2801" t="str">
            <v/>
          </cell>
          <cell r="Y2801" t="str">
            <v/>
          </cell>
          <cell r="Z2801" t="str">
            <v/>
          </cell>
        </row>
        <row r="2802">
          <cell r="H2802" t="str">
            <v/>
          </cell>
          <cell r="W2802" t="str">
            <v/>
          </cell>
          <cell r="X2802" t="str">
            <v/>
          </cell>
          <cell r="Y2802" t="str">
            <v/>
          </cell>
          <cell r="Z2802" t="str">
            <v/>
          </cell>
        </row>
        <row r="2803">
          <cell r="H2803" t="str">
            <v/>
          </cell>
          <cell r="W2803" t="str">
            <v/>
          </cell>
          <cell r="X2803" t="str">
            <v/>
          </cell>
          <cell r="Y2803" t="str">
            <v/>
          </cell>
          <cell r="Z2803" t="str">
            <v/>
          </cell>
        </row>
        <row r="2804">
          <cell r="H2804" t="str">
            <v/>
          </cell>
          <cell r="W2804" t="str">
            <v/>
          </cell>
          <cell r="X2804" t="str">
            <v/>
          </cell>
          <cell r="Y2804" t="str">
            <v/>
          </cell>
          <cell r="Z2804" t="str">
            <v/>
          </cell>
        </row>
        <row r="2805">
          <cell r="H2805" t="str">
            <v/>
          </cell>
          <cell r="W2805" t="str">
            <v/>
          </cell>
          <cell r="X2805" t="str">
            <v/>
          </cell>
          <cell r="Y2805" t="str">
            <v/>
          </cell>
          <cell r="Z2805" t="str">
            <v/>
          </cell>
        </row>
        <row r="2806">
          <cell r="H2806" t="str">
            <v/>
          </cell>
          <cell r="W2806" t="str">
            <v/>
          </cell>
          <cell r="X2806" t="str">
            <v/>
          </cell>
          <cell r="Y2806" t="str">
            <v/>
          </cell>
          <cell r="Z2806" t="str">
            <v/>
          </cell>
        </row>
        <row r="2807">
          <cell r="H2807" t="str">
            <v/>
          </cell>
          <cell r="W2807" t="str">
            <v/>
          </cell>
          <cell r="X2807" t="str">
            <v/>
          </cell>
          <cell r="Y2807" t="str">
            <v/>
          </cell>
          <cell r="Z2807" t="str">
            <v/>
          </cell>
        </row>
        <row r="2808">
          <cell r="H2808" t="str">
            <v/>
          </cell>
          <cell r="W2808" t="str">
            <v/>
          </cell>
          <cell r="X2808" t="str">
            <v/>
          </cell>
          <cell r="Y2808" t="str">
            <v/>
          </cell>
          <cell r="Z2808" t="str">
            <v/>
          </cell>
        </row>
        <row r="2809">
          <cell r="W2809">
            <v>0</v>
          </cell>
          <cell r="X2809" t="str">
            <v/>
          </cell>
          <cell r="Y2809">
            <v>0</v>
          </cell>
          <cell r="Z2809" t="str">
            <v/>
          </cell>
        </row>
        <row r="2811">
          <cell r="H2811" t="str">
            <v>Rendimiento:</v>
          </cell>
          <cell r="N2811">
            <v>1</v>
          </cell>
          <cell r="Q2811" t="str">
            <v>Gl</v>
          </cell>
          <cell r="R2811" t="str">
            <v>/ d</v>
          </cell>
        </row>
        <row r="2813">
          <cell r="H2813" t="str">
            <v>Amortización e intereses:</v>
          </cell>
        </row>
        <row r="2814">
          <cell r="H2814">
            <v>0</v>
          </cell>
          <cell r="I2814" t="str">
            <v>$</v>
          </cell>
          <cell r="J2814" t="str">
            <v>x</v>
          </cell>
          <cell r="K2814">
            <v>8</v>
          </cell>
          <cell r="L2814" t="str">
            <v>h/d</v>
          </cell>
          <cell r="M2814" t="str">
            <v>+</v>
          </cell>
          <cell r="N2814">
            <v>0</v>
          </cell>
          <cell r="O2814" t="str">
            <v>$</v>
          </cell>
          <cell r="P2814" t="str">
            <v>x</v>
          </cell>
          <cell r="Q2814">
            <v>0.14000000000000001</v>
          </cell>
          <cell r="R2814" t="str">
            <v>/ a</v>
          </cell>
          <cell r="S2814" t="str">
            <v>x</v>
          </cell>
          <cell r="T2814">
            <v>8</v>
          </cell>
          <cell r="U2814" t="str">
            <v>h/d</v>
          </cell>
          <cell r="V2814" t="str">
            <v>=</v>
          </cell>
          <cell r="W2814">
            <v>0</v>
          </cell>
          <cell r="X2814" t="str">
            <v/>
          </cell>
        </row>
        <row r="2815">
          <cell r="H2815">
            <v>10000</v>
          </cell>
          <cell r="J2815" t="str">
            <v>h</v>
          </cell>
          <cell r="N2815">
            <v>2</v>
          </cell>
          <cell r="P2815" t="str">
            <v>x</v>
          </cell>
          <cell r="Q2815">
            <v>2000</v>
          </cell>
          <cell r="R2815" t="str">
            <v>h / a</v>
          </cell>
        </row>
        <row r="2817">
          <cell r="H2817" t="str">
            <v>Reparaciones y Repuestos:</v>
          </cell>
        </row>
        <row r="2818">
          <cell r="H2818">
            <v>0.75</v>
          </cell>
          <cell r="I2818" t="str">
            <v>de amortización</v>
          </cell>
          <cell r="W2818">
            <v>0</v>
          </cell>
          <cell r="X2818" t="str">
            <v/>
          </cell>
        </row>
        <row r="2820">
          <cell r="H2820" t="str">
            <v>Combustibles:</v>
          </cell>
        </row>
        <row r="2821">
          <cell r="H2821" t="str">
            <v>Gas Oil</v>
          </cell>
        </row>
        <row r="2822">
          <cell r="H2822" t="str">
            <v/>
          </cell>
          <cell r="I2822" t="str">
            <v/>
          </cell>
          <cell r="K2822" t="str">
            <v/>
          </cell>
          <cell r="L2822">
            <v>0</v>
          </cell>
          <cell r="M2822" t="str">
            <v>HP  x  8 h/d   x</v>
          </cell>
          <cell r="Q2822" t="str">
            <v/>
          </cell>
          <cell r="R2822" t="str">
            <v/>
          </cell>
          <cell r="V2822" t="str">
            <v/>
          </cell>
          <cell r="W2822">
            <v>0</v>
          </cell>
          <cell r="X2822" t="str">
            <v/>
          </cell>
        </row>
        <row r="2824">
          <cell r="H2824" t="str">
            <v>Lubricantes</v>
          </cell>
        </row>
        <row r="2825">
          <cell r="C2825">
            <v>1420</v>
          </cell>
          <cell r="H2825">
            <v>0.3</v>
          </cell>
          <cell r="I2825" t="str">
            <v>de combustibles</v>
          </cell>
          <cell r="W2825">
            <v>0</v>
          </cell>
          <cell r="X2825" t="str">
            <v/>
          </cell>
          <cell r="AF2825">
            <v>0</v>
          </cell>
        </row>
        <row r="2827">
          <cell r="H2827" t="str">
            <v>Mano de Obra</v>
          </cell>
        </row>
        <row r="2828">
          <cell r="G2828">
            <v>9050</v>
          </cell>
          <cell r="H2828" t="str">
            <v>OFIC. ESPEC. ELECTROMEC.</v>
          </cell>
          <cell r="N2828">
            <v>2</v>
          </cell>
          <cell r="O2828" t="str">
            <v>x</v>
          </cell>
          <cell r="Q2828">
            <v>297.2</v>
          </cell>
          <cell r="R2828" t="str">
            <v>$/d</v>
          </cell>
          <cell r="S2828" t="str">
            <v>=</v>
          </cell>
          <cell r="T2828">
            <v>594.4</v>
          </cell>
          <cell r="V2828" t="str">
            <v>$/d</v>
          </cell>
        </row>
        <row r="2829">
          <cell r="G2829">
            <v>9060</v>
          </cell>
          <cell r="H2829" t="str">
            <v>OFIC. ELECTROMEC.</v>
          </cell>
          <cell r="N2829">
            <v>1.4</v>
          </cell>
          <cell r="O2829" t="str">
            <v>x</v>
          </cell>
          <cell r="Q2829">
            <v>254.16</v>
          </cell>
          <cell r="R2829" t="str">
            <v>$/d</v>
          </cell>
          <cell r="S2829" t="str">
            <v>=</v>
          </cell>
          <cell r="T2829">
            <v>355.82</v>
          </cell>
          <cell r="V2829" t="str">
            <v>$/d</v>
          </cell>
        </row>
        <row r="2830">
          <cell r="G2830">
            <v>9070</v>
          </cell>
          <cell r="H2830" t="str">
            <v>MEDIO OFIC. ELECTROMEC.</v>
          </cell>
          <cell r="O2830" t="str">
            <v/>
          </cell>
          <cell r="Q2830">
            <v>234.48</v>
          </cell>
          <cell r="R2830" t="str">
            <v>$/d</v>
          </cell>
          <cell r="S2830" t="str">
            <v>=</v>
          </cell>
          <cell r="T2830">
            <v>0</v>
          </cell>
          <cell r="V2830" t="str">
            <v>$/d</v>
          </cell>
        </row>
        <row r="2831">
          <cell r="G2831">
            <v>9080</v>
          </cell>
          <cell r="H2831" t="str">
            <v>AYUDANTE ELECTROMEC.</v>
          </cell>
          <cell r="N2831">
            <v>2</v>
          </cell>
          <cell r="O2831" t="str">
            <v>x</v>
          </cell>
          <cell r="Q2831">
            <v>216.16</v>
          </cell>
          <cell r="R2831" t="str">
            <v>$/d</v>
          </cell>
          <cell r="S2831" t="str">
            <v>=</v>
          </cell>
          <cell r="T2831">
            <v>432.32</v>
          </cell>
          <cell r="V2831" t="str">
            <v>$/d</v>
          </cell>
        </row>
        <row r="2832">
          <cell r="T2832">
            <v>1382.54</v>
          </cell>
          <cell r="V2832" t="str">
            <v>$/d</v>
          </cell>
        </row>
        <row r="2833">
          <cell r="B2833">
            <v>1420</v>
          </cell>
          <cell r="H2833" t="str">
            <v>Vigilancia</v>
          </cell>
          <cell r="N2833">
            <v>0</v>
          </cell>
          <cell r="Q2833">
            <v>0.1</v>
          </cell>
          <cell r="T2833">
            <v>138.25399999999999</v>
          </cell>
          <cell r="V2833" t="str">
            <v>$/d</v>
          </cell>
          <cell r="W2833">
            <v>1520.7939999999999</v>
          </cell>
          <cell r="X2833" t="str">
            <v>$/d</v>
          </cell>
          <cell r="AG2833">
            <v>1520.7939999999999</v>
          </cell>
        </row>
        <row r="2835">
          <cell r="N2835" t="str">
            <v>Costo Diario</v>
          </cell>
          <cell r="W2835">
            <v>1520.7939999999999</v>
          </cell>
          <cell r="X2835" t="str">
            <v>$/d</v>
          </cell>
        </row>
        <row r="2837">
          <cell r="H2837" t="str">
            <v>Rendimiento</v>
          </cell>
          <cell r="N2837">
            <v>1</v>
          </cell>
          <cell r="Q2837" t="str">
            <v>Gl</v>
          </cell>
          <cell r="R2837" t="str">
            <v>/ d</v>
          </cell>
        </row>
        <row r="2839">
          <cell r="H2839" t="str">
            <v>Costo por Unid.:</v>
          </cell>
          <cell r="N2839">
            <v>1520.7939999999999</v>
          </cell>
          <cell r="P2839" t="str">
            <v>$ / d</v>
          </cell>
          <cell r="V2839" t="str">
            <v>=</v>
          </cell>
          <cell r="AB2839">
            <v>1520.79</v>
          </cell>
          <cell r="AC2839" t="str">
            <v>$/</v>
          </cell>
          <cell r="AD2839" t="str">
            <v>Gl</v>
          </cell>
        </row>
        <row r="2840">
          <cell r="N2840">
            <v>1</v>
          </cell>
          <cell r="O2840" t="str">
            <v>Gl</v>
          </cell>
          <cell r="Q2840" t="str">
            <v>/ d</v>
          </cell>
        </row>
        <row r="2841">
          <cell r="P2841" t="str">
            <v/>
          </cell>
        </row>
        <row r="2842">
          <cell r="H2842" t="str">
            <v>2º - Materiales</v>
          </cell>
        </row>
        <row r="2843">
          <cell r="G2843">
            <v>4034</v>
          </cell>
          <cell r="H2843" t="str">
            <v>Instalaciones auxiliares de iluminación, tomacorrientes, puesta a tierra, etc.</v>
          </cell>
          <cell r="N2843">
            <v>1</v>
          </cell>
          <cell r="O2843" t="str">
            <v>gl</v>
          </cell>
          <cell r="P2843" t="str">
            <v>/</v>
          </cell>
          <cell r="Q2843" t="str">
            <v>Gl</v>
          </cell>
          <cell r="R2843" t="str">
            <v>x</v>
          </cell>
          <cell r="S2843">
            <v>12400</v>
          </cell>
          <cell r="V2843" t="str">
            <v>$/</v>
          </cell>
          <cell r="W2843" t="str">
            <v>gl</v>
          </cell>
          <cell r="X2843" t="str">
            <v>=</v>
          </cell>
          <cell r="Y2843">
            <v>12400</v>
          </cell>
          <cell r="Z2843" t="str">
            <v>$/</v>
          </cell>
          <cell r="AA2843" t="str">
            <v>Gl</v>
          </cell>
        </row>
        <row r="2844">
          <cell r="H2844" t="str">
            <v/>
          </cell>
          <cell r="O2844" t="str">
            <v/>
          </cell>
          <cell r="P2844" t="str">
            <v/>
          </cell>
          <cell r="Q2844" t="str">
            <v/>
          </cell>
          <cell r="R2844" t="str">
            <v/>
          </cell>
          <cell r="S2844">
            <v>0</v>
          </cell>
          <cell r="V2844" t="str">
            <v/>
          </cell>
          <cell r="W2844" t="str">
            <v/>
          </cell>
          <cell r="X2844" t="str">
            <v/>
          </cell>
          <cell r="Y2844">
            <v>0</v>
          </cell>
          <cell r="Z2844" t="str">
            <v/>
          </cell>
          <cell r="AA2844" t="str">
            <v/>
          </cell>
        </row>
        <row r="2845">
          <cell r="H2845" t="str">
            <v/>
          </cell>
          <cell r="O2845" t="str">
            <v/>
          </cell>
          <cell r="P2845" t="str">
            <v/>
          </cell>
          <cell r="Q2845" t="str">
            <v/>
          </cell>
          <cell r="R2845" t="str">
            <v/>
          </cell>
          <cell r="S2845">
            <v>0</v>
          </cell>
          <cell r="V2845" t="str">
            <v/>
          </cell>
          <cell r="W2845" t="str">
            <v/>
          </cell>
          <cell r="X2845" t="str">
            <v/>
          </cell>
          <cell r="Y2845">
            <v>0</v>
          </cell>
          <cell r="Z2845" t="str">
            <v/>
          </cell>
          <cell r="AA2845" t="str">
            <v/>
          </cell>
        </row>
        <row r="2846">
          <cell r="H2846" t="str">
            <v/>
          </cell>
          <cell r="O2846" t="str">
            <v/>
          </cell>
          <cell r="P2846" t="str">
            <v/>
          </cell>
          <cell r="Q2846" t="str">
            <v/>
          </cell>
          <cell r="R2846" t="str">
            <v/>
          </cell>
          <cell r="S2846">
            <v>0</v>
          </cell>
          <cell r="V2846" t="str">
            <v/>
          </cell>
          <cell r="W2846" t="str">
            <v/>
          </cell>
          <cell r="X2846" t="str">
            <v/>
          </cell>
          <cell r="Y2846">
            <v>0</v>
          </cell>
          <cell r="Z2846" t="str">
            <v/>
          </cell>
          <cell r="AA2846" t="str">
            <v/>
          </cell>
        </row>
        <row r="2847">
          <cell r="H2847" t="str">
            <v/>
          </cell>
          <cell r="O2847" t="str">
            <v/>
          </cell>
          <cell r="Q2847" t="str">
            <v/>
          </cell>
          <cell r="R2847" t="str">
            <v/>
          </cell>
          <cell r="S2847">
            <v>0</v>
          </cell>
          <cell r="W2847" t="str">
            <v/>
          </cell>
          <cell r="Y2847">
            <v>0</v>
          </cell>
          <cell r="Z2847" t="str">
            <v/>
          </cell>
          <cell r="AA2847" t="str">
            <v/>
          </cell>
        </row>
        <row r="2848">
          <cell r="H2848" t="str">
            <v/>
          </cell>
          <cell r="O2848" t="str">
            <v/>
          </cell>
          <cell r="Q2848" t="str">
            <v/>
          </cell>
          <cell r="R2848" t="str">
            <v/>
          </cell>
          <cell r="S2848">
            <v>0</v>
          </cell>
          <cell r="W2848" t="str">
            <v/>
          </cell>
          <cell r="Y2848">
            <v>0</v>
          </cell>
          <cell r="Z2848" t="str">
            <v/>
          </cell>
          <cell r="AA2848" t="str">
            <v/>
          </cell>
        </row>
        <row r="2849">
          <cell r="H2849" t="str">
            <v/>
          </cell>
          <cell r="O2849" t="str">
            <v/>
          </cell>
          <cell r="Q2849" t="str">
            <v/>
          </cell>
          <cell r="R2849" t="str">
            <v/>
          </cell>
          <cell r="S2849">
            <v>0</v>
          </cell>
          <cell r="W2849" t="str">
            <v/>
          </cell>
          <cell r="Y2849">
            <v>0</v>
          </cell>
          <cell r="Z2849" t="str">
            <v/>
          </cell>
          <cell r="AA2849" t="str">
            <v/>
          </cell>
        </row>
        <row r="2850">
          <cell r="H2850" t="str">
            <v/>
          </cell>
          <cell r="O2850" t="str">
            <v/>
          </cell>
          <cell r="Q2850" t="str">
            <v/>
          </cell>
          <cell r="R2850" t="str">
            <v/>
          </cell>
          <cell r="S2850">
            <v>0</v>
          </cell>
          <cell r="W2850" t="str">
            <v/>
          </cell>
          <cell r="Y2850">
            <v>0</v>
          </cell>
          <cell r="Z2850" t="str">
            <v/>
          </cell>
          <cell r="AA2850" t="str">
            <v/>
          </cell>
        </row>
        <row r="2851">
          <cell r="H2851" t="str">
            <v>Subtotal Materiales</v>
          </cell>
          <cell r="O2851" t="str">
            <v/>
          </cell>
          <cell r="Y2851">
            <v>12400</v>
          </cell>
          <cell r="Z2851" t="str">
            <v>$/</v>
          </cell>
          <cell r="AA2851" t="str">
            <v>Gl</v>
          </cell>
          <cell r="AH2851">
            <v>0</v>
          </cell>
        </row>
        <row r="2852">
          <cell r="A2852">
            <v>1420</v>
          </cell>
          <cell r="H2852" t="str">
            <v>Desperdicio</v>
          </cell>
          <cell r="X2852" t="str">
            <v/>
          </cell>
          <cell r="Y2852">
            <v>0</v>
          </cell>
          <cell r="Z2852" t="str">
            <v/>
          </cell>
          <cell r="AA2852" t="str">
            <v/>
          </cell>
          <cell r="AB2852">
            <v>12400</v>
          </cell>
          <cell r="AC2852" t="str">
            <v>$/</v>
          </cell>
          <cell r="AD2852" t="str">
            <v>Gl</v>
          </cell>
          <cell r="AH2852">
            <v>12400</v>
          </cell>
        </row>
        <row r="2854">
          <cell r="F2854">
            <v>1420</v>
          </cell>
          <cell r="H2854" t="str">
            <v>COSTO DEL ITEM</v>
          </cell>
          <cell r="AB2854">
            <v>13920.79</v>
          </cell>
          <cell r="AC2854" t="str">
            <v>$/</v>
          </cell>
          <cell r="AD2854" t="str">
            <v>Gl</v>
          </cell>
          <cell r="AI2854">
            <v>13920.79</v>
          </cell>
          <cell r="AJ2854">
            <v>13920.794</v>
          </cell>
        </row>
        <row r="2856">
          <cell r="H2856" t="str">
            <v>Gastos Generales y Otros Gastos</v>
          </cell>
        </row>
        <row r="2857">
          <cell r="H2857" t="str">
            <v>Indirectos</v>
          </cell>
          <cell r="Y2857">
            <v>0.10199999999999999</v>
          </cell>
          <cell r="AB2857">
            <v>1419.92</v>
          </cell>
          <cell r="AC2857" t="str">
            <v>$/</v>
          </cell>
          <cell r="AD2857" t="str">
            <v>Gl</v>
          </cell>
        </row>
        <row r="2858">
          <cell r="H2858" t="str">
            <v>Beneficios</v>
          </cell>
          <cell r="Y2858">
            <v>0.08</v>
          </cell>
          <cell r="AB2858">
            <v>1113.6600000000001</v>
          </cell>
          <cell r="AC2858" t="str">
            <v>$/</v>
          </cell>
          <cell r="AD2858" t="str">
            <v>Gl</v>
          </cell>
        </row>
        <row r="2859">
          <cell r="AB2859">
            <v>16454.370000000003</v>
          </cell>
          <cell r="AC2859" t="str">
            <v>$/</v>
          </cell>
          <cell r="AD2859" t="str">
            <v>Gl</v>
          </cell>
        </row>
        <row r="2860">
          <cell r="H2860" t="str">
            <v>Gastos Financieros</v>
          </cell>
          <cell r="Y2860">
            <v>0.01</v>
          </cell>
          <cell r="AB2860">
            <v>164.54</v>
          </cell>
          <cell r="AC2860" t="str">
            <v>$/</v>
          </cell>
          <cell r="AD2860" t="str">
            <v>Gl</v>
          </cell>
        </row>
        <row r="2861">
          <cell r="AB2861">
            <v>16618.910000000003</v>
          </cell>
          <cell r="AC2861" t="str">
            <v>$/</v>
          </cell>
          <cell r="AD2861" t="str">
            <v>Gl</v>
          </cell>
        </row>
        <row r="2862">
          <cell r="H2862" t="str">
            <v>I.V.A.</v>
          </cell>
          <cell r="Y2862">
            <v>0.21</v>
          </cell>
          <cell r="AB2862">
            <v>3489.97</v>
          </cell>
          <cell r="AC2862" t="str">
            <v>$/</v>
          </cell>
          <cell r="AD2862" t="str">
            <v>Gl</v>
          </cell>
        </row>
        <row r="2863">
          <cell r="E2863">
            <v>1420</v>
          </cell>
          <cell r="Y2863" t="str">
            <v>ADOPTADO</v>
          </cell>
          <cell r="AB2863">
            <v>20108.880000000005</v>
          </cell>
          <cell r="AC2863" t="str">
            <v>$/</v>
          </cell>
          <cell r="AD2863" t="str">
            <v>Gl</v>
          </cell>
        </row>
        <row r="2864">
          <cell r="G2864">
            <v>1430</v>
          </cell>
          <cell r="H2864" t="str">
            <v>Item:</v>
          </cell>
          <cell r="I2864" t="str">
            <v>4.1</v>
          </cell>
          <cell r="U2864" t="str">
            <v>Unidad:</v>
          </cell>
          <cell r="W2864" t="str">
            <v>Un</v>
          </cell>
          <cell r="Y2864">
            <v>18</v>
          </cell>
          <cell r="AE2864">
            <v>18</v>
          </cell>
        </row>
        <row r="2865">
          <cell r="H2865" t="str">
            <v>Descripción:</v>
          </cell>
          <cell r="I2865" t="str">
            <v>Floculadores de eje vertical de 1HP a 1.450 rpm</v>
          </cell>
        </row>
        <row r="2867">
          <cell r="H2867" t="str">
            <v>1º - Equipo</v>
          </cell>
        </row>
        <row r="2868">
          <cell r="G2868">
            <v>5201</v>
          </cell>
          <cell r="H2868" t="str">
            <v>Camión con hidrogrúa</v>
          </cell>
          <cell r="T2868">
            <v>1</v>
          </cell>
          <cell r="W2868">
            <v>160</v>
          </cell>
          <cell r="X2868" t="str">
            <v>HP</v>
          </cell>
          <cell r="Y2868">
            <v>188000</v>
          </cell>
          <cell r="Z2868" t="str">
            <v>$</v>
          </cell>
        </row>
        <row r="2869">
          <cell r="H2869" t="str">
            <v/>
          </cell>
          <cell r="W2869" t="str">
            <v/>
          </cell>
          <cell r="X2869" t="str">
            <v/>
          </cell>
          <cell r="Y2869" t="str">
            <v/>
          </cell>
          <cell r="Z2869" t="str">
            <v/>
          </cell>
        </row>
        <row r="2870">
          <cell r="H2870" t="str">
            <v/>
          </cell>
          <cell r="W2870" t="str">
            <v/>
          </cell>
          <cell r="X2870" t="str">
            <v/>
          </cell>
          <cell r="Y2870" t="str">
            <v/>
          </cell>
          <cell r="Z2870" t="str">
            <v/>
          </cell>
        </row>
        <row r="2871">
          <cell r="H2871" t="str">
            <v/>
          </cell>
          <cell r="W2871" t="str">
            <v/>
          </cell>
          <cell r="X2871" t="str">
            <v/>
          </cell>
          <cell r="Y2871" t="str">
            <v/>
          </cell>
          <cell r="Z2871" t="str">
            <v/>
          </cell>
        </row>
        <row r="2872">
          <cell r="H2872" t="str">
            <v/>
          </cell>
          <cell r="W2872" t="str">
            <v/>
          </cell>
          <cell r="X2872" t="str">
            <v/>
          </cell>
          <cell r="Y2872" t="str">
            <v/>
          </cell>
          <cell r="Z2872" t="str">
            <v/>
          </cell>
        </row>
        <row r="2873">
          <cell r="H2873" t="str">
            <v/>
          </cell>
          <cell r="W2873" t="str">
            <v/>
          </cell>
          <cell r="X2873" t="str">
            <v/>
          </cell>
          <cell r="Y2873" t="str">
            <v/>
          </cell>
          <cell r="Z2873" t="str">
            <v/>
          </cell>
        </row>
        <row r="2874">
          <cell r="H2874" t="str">
            <v/>
          </cell>
          <cell r="W2874" t="str">
            <v/>
          </cell>
          <cell r="X2874" t="str">
            <v/>
          </cell>
          <cell r="Y2874" t="str">
            <v/>
          </cell>
          <cell r="Z2874" t="str">
            <v/>
          </cell>
        </row>
        <row r="2875">
          <cell r="H2875" t="str">
            <v/>
          </cell>
          <cell r="W2875" t="str">
            <v/>
          </cell>
          <cell r="X2875" t="str">
            <v/>
          </cell>
          <cell r="Y2875" t="str">
            <v/>
          </cell>
          <cell r="Z2875" t="str">
            <v/>
          </cell>
        </row>
        <row r="2876">
          <cell r="H2876" t="str">
            <v/>
          </cell>
          <cell r="W2876" t="str">
            <v/>
          </cell>
          <cell r="X2876" t="str">
            <v/>
          </cell>
          <cell r="Y2876" t="str">
            <v/>
          </cell>
          <cell r="Z2876" t="str">
            <v/>
          </cell>
        </row>
        <row r="2877">
          <cell r="W2877">
            <v>160</v>
          </cell>
          <cell r="X2877" t="str">
            <v>HP</v>
          </cell>
          <cell r="Y2877">
            <v>188000</v>
          </cell>
          <cell r="Z2877" t="str">
            <v>$</v>
          </cell>
        </row>
        <row r="2879">
          <cell r="H2879" t="str">
            <v>Rendimiento:</v>
          </cell>
          <cell r="N2879">
            <v>4</v>
          </cell>
          <cell r="Q2879" t="str">
            <v>Un</v>
          </cell>
          <cell r="R2879" t="str">
            <v>/ d</v>
          </cell>
        </row>
        <row r="2881">
          <cell r="H2881" t="str">
            <v>Amortización e intereses:</v>
          </cell>
        </row>
        <row r="2882">
          <cell r="H2882">
            <v>188000</v>
          </cell>
          <cell r="I2882" t="str">
            <v>$</v>
          </cell>
          <cell r="J2882" t="str">
            <v>x</v>
          </cell>
          <cell r="K2882">
            <v>8</v>
          </cell>
          <cell r="L2882" t="str">
            <v>h/d</v>
          </cell>
          <cell r="M2882" t="str">
            <v>+</v>
          </cell>
          <cell r="N2882">
            <v>188000</v>
          </cell>
          <cell r="O2882" t="str">
            <v>$</v>
          </cell>
          <cell r="P2882" t="str">
            <v>x</v>
          </cell>
          <cell r="Q2882">
            <v>0.14000000000000001</v>
          </cell>
          <cell r="R2882" t="str">
            <v>/ a</v>
          </cell>
          <cell r="S2882" t="str">
            <v>x</v>
          </cell>
          <cell r="T2882">
            <v>8</v>
          </cell>
          <cell r="U2882" t="str">
            <v>h/d</v>
          </cell>
          <cell r="V2882" t="str">
            <v>=</v>
          </cell>
          <cell r="W2882">
            <v>203.04</v>
          </cell>
          <cell r="X2882" t="str">
            <v>$/d</v>
          </cell>
        </row>
        <row r="2883">
          <cell r="H2883">
            <v>10000</v>
          </cell>
          <cell r="J2883" t="str">
            <v>h</v>
          </cell>
          <cell r="N2883">
            <v>2</v>
          </cell>
          <cell r="P2883" t="str">
            <v>x</v>
          </cell>
          <cell r="Q2883">
            <v>2000</v>
          </cell>
          <cell r="R2883" t="str">
            <v>h / a</v>
          </cell>
        </row>
        <row r="2885">
          <cell r="H2885" t="str">
            <v>Reparaciones y Repuestos:</v>
          </cell>
        </row>
        <row r="2886">
          <cell r="H2886">
            <v>0.75</v>
          </cell>
          <cell r="I2886" t="str">
            <v>de amortización</v>
          </cell>
          <cell r="W2886">
            <v>112.8</v>
          </cell>
          <cell r="X2886" t="str">
            <v>$/d</v>
          </cell>
        </row>
        <row r="2888">
          <cell r="H2888" t="str">
            <v>Combustibles:</v>
          </cell>
        </row>
        <row r="2889">
          <cell r="H2889" t="str">
            <v>Gas Oil</v>
          </cell>
        </row>
        <row r="2890">
          <cell r="H2890">
            <v>0.14499999999999999</v>
          </cell>
          <cell r="I2890" t="str">
            <v>l/HP</v>
          </cell>
          <cell r="K2890" t="str">
            <v>x</v>
          </cell>
          <cell r="L2890">
            <v>160</v>
          </cell>
          <cell r="M2890" t="str">
            <v>HP  x  8 h/d   x</v>
          </cell>
          <cell r="Q2890">
            <v>2.7</v>
          </cell>
          <cell r="R2890" t="str">
            <v>$ / l</v>
          </cell>
          <cell r="V2890" t="str">
            <v>=</v>
          </cell>
          <cell r="W2890">
            <v>501.12</v>
          </cell>
          <cell r="X2890" t="str">
            <v>$/d</v>
          </cell>
        </row>
        <row r="2892">
          <cell r="H2892" t="str">
            <v>Lubricantes</v>
          </cell>
        </row>
        <row r="2893">
          <cell r="C2893">
            <v>1430</v>
          </cell>
          <cell r="H2893">
            <v>0.3</v>
          </cell>
          <cell r="I2893" t="str">
            <v>de combustibles</v>
          </cell>
          <cell r="W2893">
            <v>150.34</v>
          </cell>
          <cell r="X2893" t="str">
            <v>$/d</v>
          </cell>
          <cell r="AF2893">
            <v>4352.8500000000004</v>
          </cell>
        </row>
        <row r="2895">
          <cell r="H2895" t="str">
            <v>Mano de Obra</v>
          </cell>
        </row>
        <row r="2896">
          <cell r="G2896">
            <v>9050</v>
          </cell>
          <cell r="H2896" t="str">
            <v>OFIC. ESPEC. ELECTROMEC.</v>
          </cell>
          <cell r="N2896">
            <v>4</v>
          </cell>
          <cell r="O2896" t="str">
            <v>x</v>
          </cell>
          <cell r="Q2896">
            <v>297.2</v>
          </cell>
          <cell r="R2896" t="str">
            <v>$/d</v>
          </cell>
          <cell r="S2896" t="str">
            <v>=</v>
          </cell>
          <cell r="T2896">
            <v>1188.8</v>
          </cell>
          <cell r="V2896" t="str">
            <v>$/d</v>
          </cell>
        </row>
        <row r="2897">
          <cell r="G2897">
            <v>9060</v>
          </cell>
          <cell r="H2897" t="str">
            <v>OFIC. ELECTROMEC.</v>
          </cell>
          <cell r="N2897">
            <v>4</v>
          </cell>
          <cell r="O2897" t="str">
            <v>x</v>
          </cell>
          <cell r="Q2897">
            <v>254.16</v>
          </cell>
          <cell r="R2897" t="str">
            <v>$/d</v>
          </cell>
          <cell r="S2897" t="str">
            <v>=</v>
          </cell>
          <cell r="T2897">
            <v>1016.64</v>
          </cell>
          <cell r="V2897" t="str">
            <v>$/d</v>
          </cell>
        </row>
        <row r="2898">
          <cell r="G2898">
            <v>9070</v>
          </cell>
          <cell r="H2898" t="str">
            <v>MEDIO OFIC. ELECTROMEC.</v>
          </cell>
          <cell r="N2898">
            <v>4</v>
          </cell>
          <cell r="O2898" t="str">
            <v>x</v>
          </cell>
          <cell r="Q2898">
            <v>234.48</v>
          </cell>
          <cell r="R2898" t="str">
            <v>$/d</v>
          </cell>
          <cell r="S2898" t="str">
            <v>=</v>
          </cell>
          <cell r="T2898">
            <v>937.92</v>
          </cell>
          <cell r="V2898" t="str">
            <v>$/d</v>
          </cell>
        </row>
        <row r="2899">
          <cell r="G2899">
            <v>9080</v>
          </cell>
          <cell r="H2899" t="str">
            <v>AYUDANTE ELECTROMEC.</v>
          </cell>
          <cell r="N2899">
            <v>4</v>
          </cell>
          <cell r="O2899" t="str">
            <v>x</v>
          </cell>
          <cell r="Q2899">
            <v>216.16</v>
          </cell>
          <cell r="R2899" t="str">
            <v>$/d</v>
          </cell>
          <cell r="S2899" t="str">
            <v>=</v>
          </cell>
          <cell r="T2899">
            <v>864.64</v>
          </cell>
          <cell r="V2899" t="str">
            <v>$/d</v>
          </cell>
        </row>
        <row r="2900">
          <cell r="T2900">
            <v>4008</v>
          </cell>
          <cell r="V2900" t="str">
            <v>$/d</v>
          </cell>
        </row>
        <row r="2901">
          <cell r="B2901">
            <v>1430</v>
          </cell>
          <cell r="H2901" t="str">
            <v>Vigilancia</v>
          </cell>
          <cell r="N2901">
            <v>0</v>
          </cell>
          <cell r="Q2901">
            <v>0.1</v>
          </cell>
          <cell r="T2901">
            <v>400.8</v>
          </cell>
          <cell r="V2901" t="str">
            <v>$/d</v>
          </cell>
          <cell r="W2901">
            <v>4408.8</v>
          </cell>
          <cell r="X2901" t="str">
            <v>$/d</v>
          </cell>
          <cell r="AG2901">
            <v>19839.600000000002</v>
          </cell>
        </row>
        <row r="2903">
          <cell r="N2903" t="str">
            <v>Costo Diario</v>
          </cell>
          <cell r="W2903">
            <v>5376.1</v>
          </cell>
          <cell r="X2903" t="str">
            <v>$/d</v>
          </cell>
        </row>
        <row r="2905">
          <cell r="H2905" t="str">
            <v>Rendimiento</v>
          </cell>
          <cell r="N2905">
            <v>4</v>
          </cell>
          <cell r="Q2905" t="str">
            <v>Un</v>
          </cell>
          <cell r="R2905" t="str">
            <v>/ d</v>
          </cell>
        </row>
        <row r="2907">
          <cell r="H2907" t="str">
            <v>Costo por Unid.:</v>
          </cell>
          <cell r="N2907">
            <v>5376.1</v>
          </cell>
          <cell r="P2907" t="str">
            <v>$ / d</v>
          </cell>
          <cell r="V2907" t="str">
            <v>=</v>
          </cell>
          <cell r="AB2907">
            <v>1344.03</v>
          </cell>
          <cell r="AC2907" t="str">
            <v>$/</v>
          </cell>
          <cell r="AD2907" t="str">
            <v>Gl</v>
          </cell>
        </row>
        <row r="2908">
          <cell r="N2908">
            <v>4</v>
          </cell>
          <cell r="O2908" t="str">
            <v>Un</v>
          </cell>
          <cell r="Q2908" t="str">
            <v>/ d</v>
          </cell>
        </row>
        <row r="2909">
          <cell r="P2909" t="str">
            <v/>
          </cell>
        </row>
        <row r="2910">
          <cell r="H2910" t="str">
            <v>2º - Materiales</v>
          </cell>
        </row>
        <row r="2911">
          <cell r="G2911">
            <v>4035</v>
          </cell>
          <cell r="H2911" t="str">
            <v>Floculadores de eje vertical de 1HP a 1.450 rpm</v>
          </cell>
          <cell r="N2911">
            <v>1</v>
          </cell>
          <cell r="O2911" t="str">
            <v>u</v>
          </cell>
          <cell r="P2911" t="str">
            <v>/</v>
          </cell>
          <cell r="Q2911" t="str">
            <v>Un</v>
          </cell>
          <cell r="R2911" t="str">
            <v>x</v>
          </cell>
          <cell r="S2911">
            <v>10740</v>
          </cell>
          <cell r="V2911" t="str">
            <v>$/</v>
          </cell>
          <cell r="W2911" t="str">
            <v>u</v>
          </cell>
          <cell r="X2911" t="str">
            <v>=</v>
          </cell>
          <cell r="Y2911">
            <v>10740</v>
          </cell>
          <cell r="Z2911" t="str">
            <v>$/</v>
          </cell>
          <cell r="AA2911" t="str">
            <v>Un</v>
          </cell>
        </row>
        <row r="2912">
          <cell r="H2912" t="str">
            <v/>
          </cell>
          <cell r="O2912" t="str">
            <v/>
          </cell>
          <cell r="P2912" t="str">
            <v/>
          </cell>
          <cell r="Q2912" t="str">
            <v/>
          </cell>
          <cell r="R2912" t="str">
            <v/>
          </cell>
          <cell r="S2912">
            <v>0</v>
          </cell>
          <cell r="V2912" t="str">
            <v/>
          </cell>
          <cell r="W2912" t="str">
            <v/>
          </cell>
          <cell r="X2912" t="str">
            <v/>
          </cell>
          <cell r="Y2912">
            <v>0</v>
          </cell>
          <cell r="Z2912" t="str">
            <v/>
          </cell>
          <cell r="AA2912" t="str">
            <v/>
          </cell>
        </row>
        <row r="2913">
          <cell r="H2913" t="str">
            <v/>
          </cell>
          <cell r="O2913" t="str">
            <v/>
          </cell>
          <cell r="P2913" t="str">
            <v/>
          </cell>
          <cell r="Q2913" t="str">
            <v/>
          </cell>
          <cell r="R2913" t="str">
            <v/>
          </cell>
          <cell r="S2913">
            <v>0</v>
          </cell>
          <cell r="V2913" t="str">
            <v/>
          </cell>
          <cell r="W2913" t="str">
            <v/>
          </cell>
          <cell r="X2913" t="str">
            <v/>
          </cell>
          <cell r="Y2913">
            <v>0</v>
          </cell>
          <cell r="Z2913" t="str">
            <v/>
          </cell>
          <cell r="AA2913" t="str">
            <v/>
          </cell>
        </row>
        <row r="2914">
          <cell r="H2914" t="str">
            <v/>
          </cell>
          <cell r="O2914" t="str">
            <v/>
          </cell>
          <cell r="P2914" t="str">
            <v/>
          </cell>
          <cell r="Q2914" t="str">
            <v/>
          </cell>
          <cell r="R2914" t="str">
            <v/>
          </cell>
          <cell r="S2914">
            <v>0</v>
          </cell>
          <cell r="V2914" t="str">
            <v/>
          </cell>
          <cell r="W2914" t="str">
            <v/>
          </cell>
          <cell r="X2914" t="str">
            <v/>
          </cell>
          <cell r="Y2914">
            <v>0</v>
          </cell>
          <cell r="Z2914" t="str">
            <v/>
          </cell>
          <cell r="AA2914" t="str">
            <v/>
          </cell>
        </row>
        <row r="2915">
          <cell r="H2915" t="str">
            <v/>
          </cell>
          <cell r="O2915" t="str">
            <v/>
          </cell>
          <cell r="Q2915" t="str">
            <v/>
          </cell>
          <cell r="R2915" t="str">
            <v/>
          </cell>
          <cell r="S2915">
            <v>0</v>
          </cell>
          <cell r="W2915" t="str">
            <v/>
          </cell>
          <cell r="Y2915">
            <v>0</v>
          </cell>
          <cell r="Z2915" t="str">
            <v/>
          </cell>
          <cell r="AA2915" t="str">
            <v/>
          </cell>
        </row>
        <row r="2916">
          <cell r="H2916" t="str">
            <v/>
          </cell>
          <cell r="O2916" t="str">
            <v/>
          </cell>
          <cell r="Q2916" t="str">
            <v/>
          </cell>
          <cell r="R2916" t="str">
            <v/>
          </cell>
          <cell r="S2916">
            <v>0</v>
          </cell>
          <cell r="W2916" t="str">
            <v/>
          </cell>
          <cell r="Y2916">
            <v>0</v>
          </cell>
          <cell r="Z2916" t="str">
            <v/>
          </cell>
          <cell r="AA2916" t="str">
            <v/>
          </cell>
        </row>
        <row r="2917">
          <cell r="H2917" t="str">
            <v/>
          </cell>
          <cell r="O2917" t="str">
            <v/>
          </cell>
          <cell r="Q2917" t="str">
            <v/>
          </cell>
          <cell r="R2917" t="str">
            <v/>
          </cell>
          <cell r="S2917">
            <v>0</v>
          </cell>
          <cell r="W2917" t="str">
            <v/>
          </cell>
          <cell r="Y2917">
            <v>0</v>
          </cell>
          <cell r="Z2917" t="str">
            <v/>
          </cell>
          <cell r="AA2917" t="str">
            <v/>
          </cell>
        </row>
        <row r="2918">
          <cell r="H2918" t="str">
            <v/>
          </cell>
          <cell r="O2918" t="str">
            <v/>
          </cell>
          <cell r="Q2918" t="str">
            <v/>
          </cell>
          <cell r="R2918" t="str">
            <v/>
          </cell>
          <cell r="S2918">
            <v>0</v>
          </cell>
          <cell r="W2918" t="str">
            <v/>
          </cell>
          <cell r="Y2918">
            <v>0</v>
          </cell>
          <cell r="Z2918" t="str">
            <v/>
          </cell>
          <cell r="AA2918" t="str">
            <v/>
          </cell>
        </row>
        <row r="2919">
          <cell r="H2919" t="str">
            <v>Subtotal Materiales</v>
          </cell>
          <cell r="O2919" t="str">
            <v/>
          </cell>
          <cell r="Y2919">
            <v>10740</v>
          </cell>
          <cell r="Z2919" t="str">
            <v>$/</v>
          </cell>
          <cell r="AA2919" t="str">
            <v>Un</v>
          </cell>
          <cell r="AH2919">
            <v>0</v>
          </cell>
        </row>
        <row r="2920">
          <cell r="A2920">
            <v>1430</v>
          </cell>
          <cell r="H2920" t="str">
            <v>Desperdicio</v>
          </cell>
          <cell r="X2920" t="str">
            <v/>
          </cell>
          <cell r="Y2920">
            <v>0</v>
          </cell>
          <cell r="Z2920" t="str">
            <v/>
          </cell>
          <cell r="AA2920" t="str">
            <v/>
          </cell>
          <cell r="AB2920">
            <v>10740</v>
          </cell>
          <cell r="AC2920" t="str">
            <v>$/</v>
          </cell>
          <cell r="AD2920" t="str">
            <v>Gl</v>
          </cell>
          <cell r="AH2920">
            <v>193320</v>
          </cell>
        </row>
        <row r="2922">
          <cell r="F2922">
            <v>1430</v>
          </cell>
          <cell r="H2922" t="str">
            <v>COSTO DEL ITEM</v>
          </cell>
          <cell r="AB2922">
            <v>12084.03</v>
          </cell>
          <cell r="AC2922" t="str">
            <v>$/</v>
          </cell>
          <cell r="AD2922" t="str">
            <v>Un</v>
          </cell>
          <cell r="AI2922">
            <v>217512.54</v>
          </cell>
          <cell r="AJ2922">
            <v>217512.45</v>
          </cell>
        </row>
        <row r="2924">
          <cell r="H2924" t="str">
            <v>Gastos Generales y Otros Gastos</v>
          </cell>
        </row>
        <row r="2925">
          <cell r="H2925" t="str">
            <v>Indirectos</v>
          </cell>
          <cell r="Y2925">
            <v>0.10199999999999999</v>
          </cell>
          <cell r="AB2925">
            <v>1232.57</v>
          </cell>
          <cell r="AC2925" t="str">
            <v>$/</v>
          </cell>
          <cell r="AD2925" t="str">
            <v>Un</v>
          </cell>
        </row>
        <row r="2926">
          <cell r="H2926" t="str">
            <v>Beneficios</v>
          </cell>
          <cell r="Y2926">
            <v>0.08</v>
          </cell>
          <cell r="AB2926">
            <v>966.72</v>
          </cell>
          <cell r="AC2926" t="str">
            <v>$/</v>
          </cell>
          <cell r="AD2926" t="str">
            <v>Un</v>
          </cell>
        </row>
        <row r="2927">
          <cell r="AB2927">
            <v>14283.32</v>
          </cell>
          <cell r="AC2927" t="str">
            <v>$/</v>
          </cell>
          <cell r="AD2927" t="str">
            <v>Un</v>
          </cell>
        </row>
        <row r="2928">
          <cell r="H2928" t="str">
            <v>Gastos Financieros</v>
          </cell>
          <cell r="Y2928">
            <v>0.01</v>
          </cell>
          <cell r="AB2928">
            <v>142.83000000000001</v>
          </cell>
          <cell r="AC2928" t="str">
            <v>$/</v>
          </cell>
          <cell r="AD2928" t="str">
            <v>Un</v>
          </cell>
        </row>
        <row r="2929">
          <cell r="AB2929">
            <v>14426.15</v>
          </cell>
          <cell r="AC2929" t="str">
            <v>$/</v>
          </cell>
          <cell r="AD2929" t="str">
            <v>Un</v>
          </cell>
        </row>
        <row r="2930">
          <cell r="H2930" t="str">
            <v>I.V.A.</v>
          </cell>
          <cell r="Y2930">
            <v>0.21</v>
          </cell>
          <cell r="AB2930">
            <v>3029.49</v>
          </cell>
          <cell r="AC2930" t="str">
            <v>$/</v>
          </cell>
          <cell r="AD2930" t="str">
            <v>Un</v>
          </cell>
        </row>
        <row r="2931">
          <cell r="E2931">
            <v>1430</v>
          </cell>
          <cell r="Y2931" t="str">
            <v>ADOPTADO</v>
          </cell>
          <cell r="AB2931">
            <v>17455.64</v>
          </cell>
          <cell r="AC2931" t="str">
            <v>$/</v>
          </cell>
          <cell r="AD2931" t="str">
            <v>Un</v>
          </cell>
        </row>
        <row r="2932">
          <cell r="G2932">
            <v>1440</v>
          </cell>
          <cell r="H2932" t="str">
            <v>Item:</v>
          </cell>
          <cell r="I2932" t="str">
            <v>4.2</v>
          </cell>
          <cell r="U2932" t="str">
            <v>Unidad:</v>
          </cell>
          <cell r="W2932" t="str">
            <v>Un</v>
          </cell>
          <cell r="Y2932">
            <v>18</v>
          </cell>
          <cell r="AE2932">
            <v>18</v>
          </cell>
        </row>
        <row r="2933">
          <cell r="H2933" t="str">
            <v>Descripción:</v>
          </cell>
          <cell r="I2933" t="str">
            <v>Floculadores de eje vertical de 0,75HP a 1.450 rpm</v>
          </cell>
        </row>
        <row r="2935">
          <cell r="H2935" t="str">
            <v>1º - Equipo</v>
          </cell>
        </row>
        <row r="2936">
          <cell r="G2936">
            <v>5201</v>
          </cell>
          <cell r="H2936" t="str">
            <v>Camión con hidrogrúa</v>
          </cell>
          <cell r="T2936">
            <v>1</v>
          </cell>
          <cell r="W2936">
            <v>160</v>
          </cell>
          <cell r="X2936" t="str">
            <v>HP</v>
          </cell>
          <cell r="Y2936">
            <v>188000</v>
          </cell>
          <cell r="Z2936" t="str">
            <v>$</v>
          </cell>
        </row>
        <row r="2937">
          <cell r="H2937" t="str">
            <v/>
          </cell>
          <cell r="W2937" t="str">
            <v/>
          </cell>
          <cell r="X2937" t="str">
            <v/>
          </cell>
          <cell r="Y2937" t="str">
            <v/>
          </cell>
          <cell r="Z2937" t="str">
            <v/>
          </cell>
        </row>
        <row r="2938">
          <cell r="H2938" t="str">
            <v/>
          </cell>
          <cell r="W2938" t="str">
            <v/>
          </cell>
          <cell r="X2938" t="str">
            <v/>
          </cell>
          <cell r="Y2938" t="str">
            <v/>
          </cell>
          <cell r="Z2938" t="str">
            <v/>
          </cell>
        </row>
        <row r="2939">
          <cell r="H2939" t="str">
            <v/>
          </cell>
          <cell r="W2939" t="str">
            <v/>
          </cell>
          <cell r="X2939" t="str">
            <v/>
          </cell>
          <cell r="Y2939" t="str">
            <v/>
          </cell>
          <cell r="Z2939" t="str">
            <v/>
          </cell>
        </row>
        <row r="2940">
          <cell r="H2940" t="str">
            <v/>
          </cell>
          <cell r="W2940" t="str">
            <v/>
          </cell>
          <cell r="X2940" t="str">
            <v/>
          </cell>
          <cell r="Y2940" t="str">
            <v/>
          </cell>
          <cell r="Z2940" t="str">
            <v/>
          </cell>
        </row>
        <row r="2941">
          <cell r="H2941" t="str">
            <v/>
          </cell>
          <cell r="W2941" t="str">
            <v/>
          </cell>
          <cell r="X2941" t="str">
            <v/>
          </cell>
          <cell r="Y2941" t="str">
            <v/>
          </cell>
          <cell r="Z2941" t="str">
            <v/>
          </cell>
        </row>
        <row r="2942">
          <cell r="H2942" t="str">
            <v/>
          </cell>
          <cell r="W2942" t="str">
            <v/>
          </cell>
          <cell r="X2942" t="str">
            <v/>
          </cell>
          <cell r="Y2942" t="str">
            <v/>
          </cell>
          <cell r="Z2942" t="str">
            <v/>
          </cell>
        </row>
        <row r="2943">
          <cell r="H2943" t="str">
            <v/>
          </cell>
          <cell r="W2943" t="str">
            <v/>
          </cell>
          <cell r="X2943" t="str">
            <v/>
          </cell>
          <cell r="Y2943" t="str">
            <v/>
          </cell>
          <cell r="Z2943" t="str">
            <v/>
          </cell>
        </row>
        <row r="2944">
          <cell r="H2944" t="str">
            <v/>
          </cell>
          <cell r="W2944" t="str">
            <v/>
          </cell>
          <cell r="X2944" t="str">
            <v/>
          </cell>
          <cell r="Y2944" t="str">
            <v/>
          </cell>
          <cell r="Z2944" t="str">
            <v/>
          </cell>
        </row>
        <row r="2945">
          <cell r="W2945">
            <v>160</v>
          </cell>
          <cell r="X2945" t="str">
            <v>HP</v>
          </cell>
          <cell r="Y2945">
            <v>188000</v>
          </cell>
          <cell r="Z2945" t="str">
            <v>$</v>
          </cell>
        </row>
        <row r="2947">
          <cell r="H2947" t="str">
            <v>Rendimiento:</v>
          </cell>
          <cell r="N2947">
            <v>4</v>
          </cell>
          <cell r="Q2947" t="str">
            <v>Un</v>
          </cell>
          <cell r="R2947" t="str">
            <v>/ d</v>
          </cell>
        </row>
        <row r="2949">
          <cell r="H2949" t="str">
            <v>Amortización e intereses:</v>
          </cell>
        </row>
        <row r="2950">
          <cell r="H2950">
            <v>188000</v>
          </cell>
          <cell r="I2950" t="str">
            <v>$</v>
          </cell>
          <cell r="J2950" t="str">
            <v>x</v>
          </cell>
          <cell r="K2950">
            <v>8</v>
          </cell>
          <cell r="L2950" t="str">
            <v>h/d</v>
          </cell>
          <cell r="M2950" t="str">
            <v>+</v>
          </cell>
          <cell r="N2950">
            <v>188000</v>
          </cell>
          <cell r="O2950" t="str">
            <v>$</v>
          </cell>
          <cell r="P2950" t="str">
            <v>x</v>
          </cell>
          <cell r="Q2950">
            <v>0.14000000000000001</v>
          </cell>
          <cell r="R2950" t="str">
            <v>/ a</v>
          </cell>
          <cell r="S2950" t="str">
            <v>x</v>
          </cell>
          <cell r="T2950">
            <v>8</v>
          </cell>
          <cell r="U2950" t="str">
            <v>h/d</v>
          </cell>
          <cell r="V2950" t="str">
            <v>=</v>
          </cell>
          <cell r="W2950">
            <v>203.04</v>
          </cell>
          <cell r="X2950" t="str">
            <v>$/d</v>
          </cell>
        </row>
        <row r="2951">
          <cell r="H2951">
            <v>10000</v>
          </cell>
          <cell r="J2951" t="str">
            <v>h</v>
          </cell>
          <cell r="N2951">
            <v>2</v>
          </cell>
          <cell r="P2951" t="str">
            <v>x</v>
          </cell>
          <cell r="Q2951">
            <v>2000</v>
          </cell>
          <cell r="R2951" t="str">
            <v>h / a</v>
          </cell>
        </row>
        <row r="2953">
          <cell r="H2953" t="str">
            <v>Reparaciones y Repuestos:</v>
          </cell>
        </row>
        <row r="2954">
          <cell r="H2954">
            <v>0.75</v>
          </cell>
          <cell r="I2954" t="str">
            <v>de amortización</v>
          </cell>
          <cell r="W2954">
            <v>112.8</v>
          </cell>
          <cell r="X2954" t="str">
            <v>$/d</v>
          </cell>
        </row>
        <row r="2956">
          <cell r="H2956" t="str">
            <v>Combustibles:</v>
          </cell>
        </row>
        <row r="2957">
          <cell r="H2957" t="str">
            <v>Gas Oil</v>
          </cell>
        </row>
        <row r="2958">
          <cell r="H2958">
            <v>0.14499999999999999</v>
          </cell>
          <cell r="I2958" t="str">
            <v>l/HP</v>
          </cell>
          <cell r="K2958" t="str">
            <v>x</v>
          </cell>
          <cell r="L2958">
            <v>160</v>
          </cell>
          <cell r="M2958" t="str">
            <v>HP  x  8 h/d   x</v>
          </cell>
          <cell r="Q2958">
            <v>2.7</v>
          </cell>
          <cell r="R2958" t="str">
            <v>$ / l</v>
          </cell>
          <cell r="V2958" t="str">
            <v>=</v>
          </cell>
          <cell r="W2958">
            <v>501.12</v>
          </cell>
          <cell r="X2958" t="str">
            <v>$/d</v>
          </cell>
        </row>
        <row r="2960">
          <cell r="H2960" t="str">
            <v>Lubricantes</v>
          </cell>
        </row>
        <row r="2961">
          <cell r="C2961">
            <v>1440</v>
          </cell>
          <cell r="H2961">
            <v>0.3</v>
          </cell>
          <cell r="I2961" t="str">
            <v>de combustibles</v>
          </cell>
          <cell r="W2961">
            <v>150.34</v>
          </cell>
          <cell r="X2961" t="str">
            <v>$/d</v>
          </cell>
          <cell r="AF2961">
            <v>4352.8500000000004</v>
          </cell>
        </row>
        <row r="2963">
          <cell r="H2963" t="str">
            <v>Mano de Obra</v>
          </cell>
        </row>
        <row r="2964">
          <cell r="G2964">
            <v>9050</v>
          </cell>
          <cell r="H2964" t="str">
            <v>OFIC. ESPEC. ELECTROMEC.</v>
          </cell>
          <cell r="N2964">
            <v>4</v>
          </cell>
          <cell r="O2964" t="str">
            <v>x</v>
          </cell>
          <cell r="Q2964">
            <v>297.2</v>
          </cell>
          <cell r="R2964" t="str">
            <v>$/d</v>
          </cell>
          <cell r="S2964" t="str">
            <v>=</v>
          </cell>
          <cell r="T2964">
            <v>1188.8</v>
          </cell>
          <cell r="V2964" t="str">
            <v>$/d</v>
          </cell>
        </row>
        <row r="2965">
          <cell r="G2965">
            <v>9060</v>
          </cell>
          <cell r="H2965" t="str">
            <v>OFIC. ELECTROMEC.</v>
          </cell>
          <cell r="N2965">
            <v>4</v>
          </cell>
          <cell r="O2965" t="str">
            <v>x</v>
          </cell>
          <cell r="Q2965">
            <v>254.16</v>
          </cell>
          <cell r="R2965" t="str">
            <v>$/d</v>
          </cell>
          <cell r="S2965" t="str">
            <v>=</v>
          </cell>
          <cell r="T2965">
            <v>1016.64</v>
          </cell>
          <cell r="V2965" t="str">
            <v>$/d</v>
          </cell>
        </row>
        <row r="2966">
          <cell r="G2966">
            <v>9070</v>
          </cell>
          <cell r="H2966" t="str">
            <v>MEDIO OFIC. ELECTROMEC.</v>
          </cell>
          <cell r="N2966">
            <v>4</v>
          </cell>
          <cell r="O2966" t="str">
            <v>x</v>
          </cell>
          <cell r="Q2966">
            <v>234.48</v>
          </cell>
          <cell r="R2966" t="str">
            <v>$/d</v>
          </cell>
          <cell r="S2966" t="str">
            <v>=</v>
          </cell>
          <cell r="T2966">
            <v>937.92</v>
          </cell>
          <cell r="V2966" t="str">
            <v>$/d</v>
          </cell>
        </row>
        <row r="2967">
          <cell r="G2967">
            <v>9080</v>
          </cell>
          <cell r="H2967" t="str">
            <v>AYUDANTE ELECTROMEC.</v>
          </cell>
          <cell r="N2967">
            <v>4</v>
          </cell>
          <cell r="O2967" t="str">
            <v>x</v>
          </cell>
          <cell r="Q2967">
            <v>216.16</v>
          </cell>
          <cell r="R2967" t="str">
            <v>$/d</v>
          </cell>
          <cell r="S2967" t="str">
            <v>=</v>
          </cell>
          <cell r="T2967">
            <v>864.64</v>
          </cell>
          <cell r="V2967" t="str">
            <v>$/d</v>
          </cell>
        </row>
        <row r="2968">
          <cell r="T2968">
            <v>4008</v>
          </cell>
          <cell r="V2968" t="str">
            <v>$/d</v>
          </cell>
        </row>
        <row r="2969">
          <cell r="B2969">
            <v>1440</v>
          </cell>
          <cell r="H2969" t="str">
            <v>Vigilancia</v>
          </cell>
          <cell r="N2969">
            <v>0</v>
          </cell>
          <cell r="Q2969">
            <v>0.1</v>
          </cell>
          <cell r="T2969">
            <v>400.8</v>
          </cell>
          <cell r="V2969" t="str">
            <v>$/d</v>
          </cell>
          <cell r="W2969">
            <v>4408.8</v>
          </cell>
          <cell r="X2969" t="str">
            <v>$/d</v>
          </cell>
          <cell r="AG2969">
            <v>19839.600000000002</v>
          </cell>
        </row>
        <row r="2971">
          <cell r="N2971" t="str">
            <v>Costo Diario</v>
          </cell>
          <cell r="W2971">
            <v>5376.1</v>
          </cell>
          <cell r="X2971" t="str">
            <v>$/d</v>
          </cell>
        </row>
        <row r="2973">
          <cell r="H2973" t="str">
            <v>Rendimiento</v>
          </cell>
          <cell r="N2973">
            <v>4</v>
          </cell>
          <cell r="Q2973" t="str">
            <v>Un</v>
          </cell>
          <cell r="R2973" t="str">
            <v>/ d</v>
          </cell>
        </row>
        <row r="2975">
          <cell r="H2975" t="str">
            <v>Costo por Unid.:</v>
          </cell>
          <cell r="N2975">
            <v>5376.1</v>
          </cell>
          <cell r="P2975" t="str">
            <v>$ / d</v>
          </cell>
          <cell r="V2975" t="str">
            <v>=</v>
          </cell>
          <cell r="AB2975">
            <v>1344.03</v>
          </cell>
          <cell r="AC2975" t="str">
            <v>$/</v>
          </cell>
          <cell r="AD2975" t="str">
            <v>Gl</v>
          </cell>
        </row>
        <row r="2976">
          <cell r="N2976">
            <v>4</v>
          </cell>
          <cell r="O2976" t="str">
            <v>Un</v>
          </cell>
          <cell r="Q2976" t="str">
            <v>/ d</v>
          </cell>
        </row>
        <row r="2977">
          <cell r="P2977" t="str">
            <v/>
          </cell>
        </row>
        <row r="2978">
          <cell r="H2978" t="str">
            <v>2º - Materiales</v>
          </cell>
        </row>
        <row r="2979">
          <cell r="G2979">
            <v>4036</v>
          </cell>
          <cell r="H2979" t="str">
            <v>Floculadores de eje vertical de 0,75HP a 1.450 rpm</v>
          </cell>
          <cell r="N2979">
            <v>1</v>
          </cell>
          <cell r="O2979" t="str">
            <v>u</v>
          </cell>
          <cell r="P2979" t="str">
            <v>/</v>
          </cell>
          <cell r="Q2979" t="str">
            <v>Un</v>
          </cell>
          <cell r="R2979" t="str">
            <v>x</v>
          </cell>
          <cell r="S2979">
            <v>10740</v>
          </cell>
          <cell r="V2979" t="str">
            <v>$/</v>
          </cell>
          <cell r="W2979" t="str">
            <v>u</v>
          </cell>
          <cell r="X2979" t="str">
            <v>=</v>
          </cell>
          <cell r="Y2979">
            <v>10740</v>
          </cell>
          <cell r="Z2979" t="str">
            <v>$/</v>
          </cell>
          <cell r="AA2979" t="str">
            <v>Un</v>
          </cell>
        </row>
        <row r="2980">
          <cell r="H2980" t="str">
            <v/>
          </cell>
          <cell r="O2980" t="str">
            <v/>
          </cell>
          <cell r="P2980" t="str">
            <v/>
          </cell>
          <cell r="Q2980" t="str">
            <v/>
          </cell>
          <cell r="R2980" t="str">
            <v/>
          </cell>
          <cell r="S2980">
            <v>0</v>
          </cell>
          <cell r="V2980" t="str">
            <v/>
          </cell>
          <cell r="W2980" t="str">
            <v/>
          </cell>
          <cell r="X2980" t="str">
            <v/>
          </cell>
          <cell r="Y2980">
            <v>0</v>
          </cell>
          <cell r="Z2980" t="str">
            <v/>
          </cell>
          <cell r="AA2980" t="str">
            <v/>
          </cell>
        </row>
        <row r="2981">
          <cell r="H2981" t="str">
            <v/>
          </cell>
          <cell r="O2981" t="str">
            <v/>
          </cell>
          <cell r="P2981" t="str">
            <v/>
          </cell>
          <cell r="Q2981" t="str">
            <v/>
          </cell>
          <cell r="R2981" t="str">
            <v/>
          </cell>
          <cell r="S2981">
            <v>0</v>
          </cell>
          <cell r="V2981" t="str">
            <v/>
          </cell>
          <cell r="W2981" t="str">
            <v/>
          </cell>
          <cell r="X2981" t="str">
            <v/>
          </cell>
          <cell r="Y2981">
            <v>0</v>
          </cell>
          <cell r="Z2981" t="str">
            <v/>
          </cell>
          <cell r="AA2981" t="str">
            <v/>
          </cell>
        </row>
        <row r="2982">
          <cell r="H2982" t="str">
            <v/>
          </cell>
          <cell r="O2982" t="str">
            <v/>
          </cell>
          <cell r="P2982" t="str">
            <v/>
          </cell>
          <cell r="Q2982" t="str">
            <v/>
          </cell>
          <cell r="R2982" t="str">
            <v/>
          </cell>
          <cell r="S2982">
            <v>0</v>
          </cell>
          <cell r="V2982" t="str">
            <v/>
          </cell>
          <cell r="W2982" t="str">
            <v/>
          </cell>
          <cell r="X2982" t="str">
            <v/>
          </cell>
          <cell r="Y2982">
            <v>0</v>
          </cell>
          <cell r="Z2982" t="str">
            <v/>
          </cell>
          <cell r="AA2982" t="str">
            <v/>
          </cell>
        </row>
        <row r="2983">
          <cell r="H2983" t="str">
            <v/>
          </cell>
          <cell r="O2983" t="str">
            <v/>
          </cell>
          <cell r="Q2983" t="str">
            <v/>
          </cell>
          <cell r="R2983" t="str">
            <v/>
          </cell>
          <cell r="S2983">
            <v>0</v>
          </cell>
          <cell r="W2983" t="str">
            <v/>
          </cell>
          <cell r="Y2983">
            <v>0</v>
          </cell>
          <cell r="Z2983" t="str">
            <v/>
          </cell>
          <cell r="AA2983" t="str">
            <v/>
          </cell>
        </row>
        <row r="2984">
          <cell r="H2984" t="str">
            <v/>
          </cell>
          <cell r="O2984" t="str">
            <v/>
          </cell>
          <cell r="Q2984" t="str">
            <v/>
          </cell>
          <cell r="R2984" t="str">
            <v/>
          </cell>
          <cell r="S2984">
            <v>0</v>
          </cell>
          <cell r="W2984" t="str">
            <v/>
          </cell>
          <cell r="Y2984">
            <v>0</v>
          </cell>
          <cell r="Z2984" t="str">
            <v/>
          </cell>
          <cell r="AA2984" t="str">
            <v/>
          </cell>
        </row>
        <row r="2985">
          <cell r="H2985" t="str">
            <v/>
          </cell>
          <cell r="O2985" t="str">
            <v/>
          </cell>
          <cell r="Q2985" t="str">
            <v/>
          </cell>
          <cell r="R2985" t="str">
            <v/>
          </cell>
          <cell r="S2985">
            <v>0</v>
          </cell>
          <cell r="W2985" t="str">
            <v/>
          </cell>
          <cell r="Y2985">
            <v>0</v>
          </cell>
          <cell r="Z2985" t="str">
            <v/>
          </cell>
          <cell r="AA2985" t="str">
            <v/>
          </cell>
        </row>
        <row r="2986">
          <cell r="H2986" t="str">
            <v/>
          </cell>
          <cell r="O2986" t="str">
            <v/>
          </cell>
          <cell r="Q2986" t="str">
            <v/>
          </cell>
          <cell r="R2986" t="str">
            <v/>
          </cell>
          <cell r="S2986">
            <v>0</v>
          </cell>
          <cell r="W2986" t="str">
            <v/>
          </cell>
          <cell r="Y2986">
            <v>0</v>
          </cell>
          <cell r="Z2986" t="str">
            <v/>
          </cell>
          <cell r="AA2986" t="str">
            <v/>
          </cell>
        </row>
        <row r="2987">
          <cell r="H2987" t="str">
            <v>Subtotal Materiales</v>
          </cell>
          <cell r="O2987" t="str">
            <v/>
          </cell>
          <cell r="Y2987">
            <v>10740</v>
          </cell>
          <cell r="Z2987" t="str">
            <v>$/</v>
          </cell>
          <cell r="AA2987" t="str">
            <v>Un</v>
          </cell>
          <cell r="AH2987">
            <v>0</v>
          </cell>
        </row>
        <row r="2988">
          <cell r="A2988">
            <v>1440</v>
          </cell>
          <cell r="H2988" t="str">
            <v>Desperdicio</v>
          </cell>
          <cell r="X2988" t="str">
            <v/>
          </cell>
          <cell r="Y2988">
            <v>0</v>
          </cell>
          <cell r="Z2988" t="str">
            <v/>
          </cell>
          <cell r="AA2988" t="str">
            <v/>
          </cell>
          <cell r="AB2988">
            <v>10740</v>
          </cell>
          <cell r="AC2988" t="str">
            <v>$/</v>
          </cell>
          <cell r="AD2988" t="str">
            <v>Gl</v>
          </cell>
          <cell r="AH2988">
            <v>193320</v>
          </cell>
        </row>
        <row r="2990">
          <cell r="F2990">
            <v>1440</v>
          </cell>
          <cell r="H2990" t="str">
            <v>COSTO DEL ITEM</v>
          </cell>
          <cell r="AB2990">
            <v>12084.03</v>
          </cell>
          <cell r="AC2990" t="str">
            <v>$/</v>
          </cell>
          <cell r="AD2990" t="str">
            <v>Un</v>
          </cell>
          <cell r="AI2990">
            <v>217512.54</v>
          </cell>
          <cell r="AJ2990">
            <v>217512.45</v>
          </cell>
        </row>
        <row r="2992">
          <cell r="H2992" t="str">
            <v>Gastos Generales y Otros Gastos</v>
          </cell>
        </row>
        <row r="2993">
          <cell r="H2993" t="str">
            <v>Indirectos</v>
          </cell>
          <cell r="Y2993">
            <v>0.10199999999999999</v>
          </cell>
          <cell r="AB2993">
            <v>1232.57</v>
          </cell>
          <cell r="AC2993" t="str">
            <v>$/</v>
          </cell>
          <cell r="AD2993" t="str">
            <v>Un</v>
          </cell>
        </row>
        <row r="2994">
          <cell r="H2994" t="str">
            <v>Beneficios</v>
          </cell>
          <cell r="Y2994">
            <v>0.08</v>
          </cell>
          <cell r="AB2994">
            <v>966.72</v>
          </cell>
          <cell r="AC2994" t="str">
            <v>$/</v>
          </cell>
          <cell r="AD2994" t="str">
            <v>Un</v>
          </cell>
        </row>
        <row r="2995">
          <cell r="AB2995">
            <v>14283.32</v>
          </cell>
          <cell r="AC2995" t="str">
            <v>$/</v>
          </cell>
          <cell r="AD2995" t="str">
            <v>Un</v>
          </cell>
        </row>
        <row r="2996">
          <cell r="H2996" t="str">
            <v>Gastos Financieros</v>
          </cell>
          <cell r="Y2996">
            <v>0.01</v>
          </cell>
          <cell r="AB2996">
            <v>142.83000000000001</v>
          </cell>
          <cell r="AC2996" t="str">
            <v>$/</v>
          </cell>
          <cell r="AD2996" t="str">
            <v>Un</v>
          </cell>
        </row>
        <row r="2997">
          <cell r="AB2997">
            <v>14426.15</v>
          </cell>
          <cell r="AC2997" t="str">
            <v>$/</v>
          </cell>
          <cell r="AD2997" t="str">
            <v>Un</v>
          </cell>
        </row>
        <row r="2998">
          <cell r="H2998" t="str">
            <v>I.V.A.</v>
          </cell>
          <cell r="Y2998">
            <v>0.21</v>
          </cell>
          <cell r="AB2998">
            <v>3029.49</v>
          </cell>
          <cell r="AC2998" t="str">
            <v>$/</v>
          </cell>
          <cell r="AD2998" t="str">
            <v>Un</v>
          </cell>
        </row>
        <row r="2999">
          <cell r="E2999">
            <v>1440</v>
          </cell>
          <cell r="Y2999" t="str">
            <v>ADOPTADO</v>
          </cell>
          <cell r="AB2999">
            <v>17455.64</v>
          </cell>
          <cell r="AC2999" t="str">
            <v>$/</v>
          </cell>
          <cell r="AD2999" t="str">
            <v>Un</v>
          </cell>
        </row>
        <row r="3000">
          <cell r="G3000">
            <v>1450</v>
          </cell>
          <cell r="H3000" t="str">
            <v>Item:</v>
          </cell>
          <cell r="I3000" t="str">
            <v>4.3</v>
          </cell>
          <cell r="U3000" t="str">
            <v>Unidad:</v>
          </cell>
          <cell r="W3000" t="str">
            <v>Un</v>
          </cell>
          <cell r="Y3000">
            <v>18</v>
          </cell>
          <cell r="AE3000">
            <v>18</v>
          </cell>
        </row>
        <row r="3001">
          <cell r="H3001" t="str">
            <v>Descripción:</v>
          </cell>
          <cell r="I3001" t="str">
            <v>Floculadores de eje vertical de 0,33HP a 1.450 rpm</v>
          </cell>
        </row>
        <row r="3003">
          <cell r="H3003" t="str">
            <v>1º - Equipo</v>
          </cell>
        </row>
        <row r="3004">
          <cell r="G3004">
            <v>5201</v>
          </cell>
          <cell r="H3004" t="str">
            <v>Camión con hidrogrúa</v>
          </cell>
          <cell r="T3004">
            <v>1</v>
          </cell>
          <cell r="W3004">
            <v>160</v>
          </cell>
          <cell r="X3004" t="str">
            <v>HP</v>
          </cell>
          <cell r="Y3004">
            <v>188000</v>
          </cell>
          <cell r="Z3004" t="str">
            <v>$</v>
          </cell>
        </row>
        <row r="3005">
          <cell r="H3005" t="str">
            <v/>
          </cell>
          <cell r="W3005" t="str">
            <v/>
          </cell>
          <cell r="X3005" t="str">
            <v/>
          </cell>
          <cell r="Y3005" t="str">
            <v/>
          </cell>
          <cell r="Z3005" t="str">
            <v/>
          </cell>
        </row>
        <row r="3006">
          <cell r="H3006" t="str">
            <v/>
          </cell>
          <cell r="W3006" t="str">
            <v/>
          </cell>
          <cell r="X3006" t="str">
            <v/>
          </cell>
          <cell r="Y3006" t="str">
            <v/>
          </cell>
          <cell r="Z3006" t="str">
            <v/>
          </cell>
        </row>
        <row r="3007">
          <cell r="H3007" t="str">
            <v/>
          </cell>
          <cell r="W3007" t="str">
            <v/>
          </cell>
          <cell r="X3007" t="str">
            <v/>
          </cell>
          <cell r="Y3007" t="str">
            <v/>
          </cell>
          <cell r="Z3007" t="str">
            <v/>
          </cell>
        </row>
        <row r="3008">
          <cell r="H3008" t="str">
            <v/>
          </cell>
          <cell r="W3008" t="str">
            <v/>
          </cell>
          <cell r="X3008" t="str">
            <v/>
          </cell>
          <cell r="Y3008" t="str">
            <v/>
          </cell>
          <cell r="Z3008" t="str">
            <v/>
          </cell>
        </row>
        <row r="3009">
          <cell r="H3009" t="str">
            <v/>
          </cell>
          <cell r="W3009" t="str">
            <v/>
          </cell>
          <cell r="X3009" t="str">
            <v/>
          </cell>
          <cell r="Y3009" t="str">
            <v/>
          </cell>
          <cell r="Z3009" t="str">
            <v/>
          </cell>
        </row>
        <row r="3010">
          <cell r="H3010" t="str">
            <v/>
          </cell>
          <cell r="W3010" t="str">
            <v/>
          </cell>
          <cell r="X3010" t="str">
            <v/>
          </cell>
          <cell r="Y3010" t="str">
            <v/>
          </cell>
          <cell r="Z3010" t="str">
            <v/>
          </cell>
        </row>
        <row r="3011">
          <cell r="H3011" t="str">
            <v/>
          </cell>
          <cell r="W3011" t="str">
            <v/>
          </cell>
          <cell r="X3011" t="str">
            <v/>
          </cell>
          <cell r="Y3011" t="str">
            <v/>
          </cell>
          <cell r="Z3011" t="str">
            <v/>
          </cell>
        </row>
        <row r="3012">
          <cell r="H3012" t="str">
            <v/>
          </cell>
          <cell r="W3012" t="str">
            <v/>
          </cell>
          <cell r="X3012" t="str">
            <v/>
          </cell>
          <cell r="Y3012" t="str">
            <v/>
          </cell>
          <cell r="Z3012" t="str">
            <v/>
          </cell>
        </row>
        <row r="3013">
          <cell r="W3013">
            <v>160</v>
          </cell>
          <cell r="X3013" t="str">
            <v>HP</v>
          </cell>
          <cell r="Y3013">
            <v>188000</v>
          </cell>
          <cell r="Z3013" t="str">
            <v>$</v>
          </cell>
        </row>
        <row r="3015">
          <cell r="H3015" t="str">
            <v>Rendimiento:</v>
          </cell>
          <cell r="N3015">
            <v>4</v>
          </cell>
          <cell r="Q3015" t="str">
            <v>Un</v>
          </cell>
          <cell r="R3015" t="str">
            <v>/ d</v>
          </cell>
        </row>
        <row r="3017">
          <cell r="H3017" t="str">
            <v>Amortización e intereses:</v>
          </cell>
        </row>
        <row r="3018">
          <cell r="H3018">
            <v>188000</v>
          </cell>
          <cell r="I3018" t="str">
            <v>$</v>
          </cell>
          <cell r="J3018" t="str">
            <v>x</v>
          </cell>
          <cell r="K3018">
            <v>8</v>
          </cell>
          <cell r="L3018" t="str">
            <v>h/d</v>
          </cell>
          <cell r="M3018" t="str">
            <v>+</v>
          </cell>
          <cell r="N3018">
            <v>188000</v>
          </cell>
          <cell r="O3018" t="str">
            <v>$</v>
          </cell>
          <cell r="P3018" t="str">
            <v>x</v>
          </cell>
          <cell r="Q3018">
            <v>0.14000000000000001</v>
          </cell>
          <cell r="R3018" t="str">
            <v>/ a</v>
          </cell>
          <cell r="S3018" t="str">
            <v>x</v>
          </cell>
          <cell r="T3018">
            <v>8</v>
          </cell>
          <cell r="U3018" t="str">
            <v>h/d</v>
          </cell>
          <cell r="V3018" t="str">
            <v>=</v>
          </cell>
          <cell r="W3018">
            <v>203.04</v>
          </cell>
          <cell r="X3018" t="str">
            <v>$/d</v>
          </cell>
        </row>
        <row r="3019">
          <cell r="H3019">
            <v>10000</v>
          </cell>
          <cell r="J3019" t="str">
            <v>h</v>
          </cell>
          <cell r="N3019">
            <v>2</v>
          </cell>
          <cell r="P3019" t="str">
            <v>x</v>
          </cell>
          <cell r="Q3019">
            <v>2000</v>
          </cell>
          <cell r="R3019" t="str">
            <v>h / a</v>
          </cell>
        </row>
        <row r="3021">
          <cell r="H3021" t="str">
            <v>Reparaciones y Repuestos:</v>
          </cell>
        </row>
        <row r="3022">
          <cell r="H3022">
            <v>0.75</v>
          </cell>
          <cell r="I3022" t="str">
            <v>de amortización</v>
          </cell>
          <cell r="W3022">
            <v>112.8</v>
          </cell>
          <cell r="X3022" t="str">
            <v>$/d</v>
          </cell>
        </row>
        <row r="3024">
          <cell r="H3024" t="str">
            <v>Combustibles:</v>
          </cell>
        </row>
        <row r="3025">
          <cell r="H3025" t="str">
            <v>Gas Oil</v>
          </cell>
        </row>
        <row r="3026">
          <cell r="H3026">
            <v>0.14499999999999999</v>
          </cell>
          <cell r="I3026" t="str">
            <v>l/HP</v>
          </cell>
          <cell r="K3026" t="str">
            <v>x</v>
          </cell>
          <cell r="L3026">
            <v>160</v>
          </cell>
          <cell r="M3026" t="str">
            <v>HP  x  8 h/d   x</v>
          </cell>
          <cell r="Q3026">
            <v>2.7</v>
          </cell>
          <cell r="R3026" t="str">
            <v>$ / l</v>
          </cell>
          <cell r="V3026" t="str">
            <v>=</v>
          </cell>
          <cell r="W3026">
            <v>501.12</v>
          </cell>
          <cell r="X3026" t="str">
            <v>$/d</v>
          </cell>
        </row>
        <row r="3028">
          <cell r="H3028" t="str">
            <v>Lubricantes</v>
          </cell>
        </row>
        <row r="3029">
          <cell r="C3029">
            <v>1450</v>
          </cell>
          <cell r="H3029">
            <v>0.3</v>
          </cell>
          <cell r="I3029" t="str">
            <v>de combustibles</v>
          </cell>
          <cell r="W3029">
            <v>150.34</v>
          </cell>
          <cell r="X3029" t="str">
            <v>$/d</v>
          </cell>
          <cell r="AF3029">
            <v>4352.8500000000004</v>
          </cell>
        </row>
        <row r="3031">
          <cell r="H3031" t="str">
            <v>Mano de Obra</v>
          </cell>
        </row>
        <row r="3032">
          <cell r="G3032">
            <v>9050</v>
          </cell>
          <cell r="H3032" t="str">
            <v>OFIC. ESPEC. ELECTROMEC.</v>
          </cell>
          <cell r="N3032">
            <v>4</v>
          </cell>
          <cell r="O3032" t="str">
            <v>x</v>
          </cell>
          <cell r="Q3032">
            <v>297.2</v>
          </cell>
          <cell r="R3032" t="str">
            <v>$/d</v>
          </cell>
          <cell r="S3032" t="str">
            <v>=</v>
          </cell>
          <cell r="T3032">
            <v>1188.8</v>
          </cell>
          <cell r="V3032" t="str">
            <v>$/d</v>
          </cell>
        </row>
        <row r="3033">
          <cell r="G3033">
            <v>9060</v>
          </cell>
          <cell r="H3033" t="str">
            <v>OFIC. ELECTROMEC.</v>
          </cell>
          <cell r="N3033">
            <v>4</v>
          </cell>
          <cell r="O3033" t="str">
            <v>x</v>
          </cell>
          <cell r="Q3033">
            <v>254.16</v>
          </cell>
          <cell r="R3033" t="str">
            <v>$/d</v>
          </cell>
          <cell r="S3033" t="str">
            <v>=</v>
          </cell>
          <cell r="T3033">
            <v>1016.64</v>
          </cell>
          <cell r="V3033" t="str">
            <v>$/d</v>
          </cell>
        </row>
        <row r="3034">
          <cell r="G3034">
            <v>9070</v>
          </cell>
          <cell r="H3034" t="str">
            <v>MEDIO OFIC. ELECTROMEC.</v>
          </cell>
          <cell r="N3034">
            <v>4</v>
          </cell>
          <cell r="O3034" t="str">
            <v>x</v>
          </cell>
          <cell r="Q3034">
            <v>234.48</v>
          </cell>
          <cell r="R3034" t="str">
            <v>$/d</v>
          </cell>
          <cell r="S3034" t="str">
            <v>=</v>
          </cell>
          <cell r="T3034">
            <v>937.92</v>
          </cell>
          <cell r="V3034" t="str">
            <v>$/d</v>
          </cell>
        </row>
        <row r="3035">
          <cell r="G3035">
            <v>9080</v>
          </cell>
          <cell r="H3035" t="str">
            <v>AYUDANTE ELECTROMEC.</v>
          </cell>
          <cell r="N3035">
            <v>4</v>
          </cell>
          <cell r="O3035" t="str">
            <v>x</v>
          </cell>
          <cell r="Q3035">
            <v>216.16</v>
          </cell>
          <cell r="R3035" t="str">
            <v>$/d</v>
          </cell>
          <cell r="S3035" t="str">
            <v>=</v>
          </cell>
          <cell r="T3035">
            <v>864.64</v>
          </cell>
          <cell r="V3035" t="str">
            <v>$/d</v>
          </cell>
        </row>
        <row r="3036">
          <cell r="T3036">
            <v>4008</v>
          </cell>
          <cell r="V3036" t="str">
            <v>$/d</v>
          </cell>
        </row>
        <row r="3037">
          <cell r="B3037">
            <v>1450</v>
          </cell>
          <cell r="H3037" t="str">
            <v>Vigilancia</v>
          </cell>
          <cell r="N3037">
            <v>0</v>
          </cell>
          <cell r="Q3037">
            <v>0.1</v>
          </cell>
          <cell r="T3037">
            <v>400.8</v>
          </cell>
          <cell r="V3037" t="str">
            <v>$/d</v>
          </cell>
          <cell r="W3037">
            <v>4408.8</v>
          </cell>
          <cell r="X3037" t="str">
            <v>$/d</v>
          </cell>
          <cell r="AG3037">
            <v>19839.600000000002</v>
          </cell>
        </row>
        <row r="3039">
          <cell r="N3039" t="str">
            <v>Costo Diario</v>
          </cell>
          <cell r="W3039">
            <v>5376.1</v>
          </cell>
          <cell r="X3039" t="str">
            <v>$/d</v>
          </cell>
        </row>
        <row r="3041">
          <cell r="H3041" t="str">
            <v>Rendimiento</v>
          </cell>
          <cell r="N3041">
            <v>4</v>
          </cell>
          <cell r="Q3041" t="str">
            <v>Un</v>
          </cell>
          <cell r="R3041" t="str">
            <v>/ d</v>
          </cell>
        </row>
        <row r="3043">
          <cell r="H3043" t="str">
            <v>Costo por Unid.:</v>
          </cell>
          <cell r="N3043">
            <v>5376.1</v>
          </cell>
          <cell r="P3043" t="str">
            <v>$ / d</v>
          </cell>
          <cell r="V3043" t="str">
            <v>=</v>
          </cell>
          <cell r="AB3043">
            <v>1344.03</v>
          </cell>
          <cell r="AC3043" t="str">
            <v>$/</v>
          </cell>
          <cell r="AD3043" t="str">
            <v>Gl</v>
          </cell>
        </row>
        <row r="3044">
          <cell r="N3044">
            <v>4</v>
          </cell>
          <cell r="O3044" t="str">
            <v>Un</v>
          </cell>
          <cell r="Q3044" t="str">
            <v>/ d</v>
          </cell>
        </row>
        <row r="3045">
          <cell r="P3045" t="str">
            <v/>
          </cell>
        </row>
        <row r="3046">
          <cell r="H3046" t="str">
            <v>2º - Materiales</v>
          </cell>
        </row>
        <row r="3047">
          <cell r="G3047">
            <v>4037</v>
          </cell>
          <cell r="H3047" t="str">
            <v>Floculadores de eje vertical de 0,33HP a 1.450 rpm</v>
          </cell>
          <cell r="N3047">
            <v>1</v>
          </cell>
          <cell r="O3047" t="str">
            <v>u</v>
          </cell>
          <cell r="P3047" t="str">
            <v>/</v>
          </cell>
          <cell r="Q3047" t="str">
            <v>Un</v>
          </cell>
          <cell r="R3047" t="str">
            <v>x</v>
          </cell>
          <cell r="S3047">
            <v>10740</v>
          </cell>
          <cell r="V3047" t="str">
            <v>$/</v>
          </cell>
          <cell r="W3047" t="str">
            <v>u</v>
          </cell>
          <cell r="X3047" t="str">
            <v>=</v>
          </cell>
          <cell r="Y3047">
            <v>10740</v>
          </cell>
          <cell r="Z3047" t="str">
            <v>$/</v>
          </cell>
          <cell r="AA3047" t="str">
            <v>Un</v>
          </cell>
        </row>
        <row r="3048">
          <cell r="H3048" t="str">
            <v/>
          </cell>
          <cell r="O3048" t="str">
            <v/>
          </cell>
          <cell r="P3048" t="str">
            <v/>
          </cell>
          <cell r="Q3048" t="str">
            <v/>
          </cell>
          <cell r="R3048" t="str">
            <v/>
          </cell>
          <cell r="S3048">
            <v>0</v>
          </cell>
          <cell r="V3048" t="str">
            <v/>
          </cell>
          <cell r="W3048" t="str">
            <v/>
          </cell>
          <cell r="X3048" t="str">
            <v/>
          </cell>
          <cell r="Y3048">
            <v>0</v>
          </cell>
          <cell r="Z3048" t="str">
            <v/>
          </cell>
          <cell r="AA3048" t="str">
            <v/>
          </cell>
        </row>
        <row r="3049">
          <cell r="H3049" t="str">
            <v/>
          </cell>
          <cell r="O3049" t="str">
            <v/>
          </cell>
          <cell r="P3049" t="str">
            <v/>
          </cell>
          <cell r="Q3049" t="str">
            <v/>
          </cell>
          <cell r="R3049" t="str">
            <v/>
          </cell>
          <cell r="S3049">
            <v>0</v>
          </cell>
          <cell r="V3049" t="str">
            <v/>
          </cell>
          <cell r="W3049" t="str">
            <v/>
          </cell>
          <cell r="X3049" t="str">
            <v/>
          </cell>
          <cell r="Y3049">
            <v>0</v>
          </cell>
          <cell r="Z3049" t="str">
            <v/>
          </cell>
          <cell r="AA3049" t="str">
            <v/>
          </cell>
        </row>
        <row r="3050">
          <cell r="H3050" t="str">
            <v/>
          </cell>
          <cell r="O3050" t="str">
            <v/>
          </cell>
          <cell r="P3050" t="str">
            <v/>
          </cell>
          <cell r="Q3050" t="str">
            <v/>
          </cell>
          <cell r="R3050" t="str">
            <v/>
          </cell>
          <cell r="S3050">
            <v>0</v>
          </cell>
          <cell r="V3050" t="str">
            <v/>
          </cell>
          <cell r="W3050" t="str">
            <v/>
          </cell>
          <cell r="X3050" t="str">
            <v/>
          </cell>
          <cell r="Y3050">
            <v>0</v>
          </cell>
          <cell r="Z3050" t="str">
            <v/>
          </cell>
          <cell r="AA3050" t="str">
            <v/>
          </cell>
        </row>
        <row r="3051">
          <cell r="H3051" t="str">
            <v/>
          </cell>
          <cell r="O3051" t="str">
            <v/>
          </cell>
          <cell r="Q3051" t="str">
            <v/>
          </cell>
          <cell r="R3051" t="str">
            <v/>
          </cell>
          <cell r="S3051">
            <v>0</v>
          </cell>
          <cell r="W3051" t="str">
            <v/>
          </cell>
          <cell r="Y3051">
            <v>0</v>
          </cell>
          <cell r="Z3051" t="str">
            <v/>
          </cell>
          <cell r="AA3051" t="str">
            <v/>
          </cell>
        </row>
        <row r="3052">
          <cell r="H3052" t="str">
            <v/>
          </cell>
          <cell r="O3052" t="str">
            <v/>
          </cell>
          <cell r="Q3052" t="str">
            <v/>
          </cell>
          <cell r="R3052" t="str">
            <v/>
          </cell>
          <cell r="S3052">
            <v>0</v>
          </cell>
          <cell r="W3052" t="str">
            <v/>
          </cell>
          <cell r="Y3052">
            <v>0</v>
          </cell>
          <cell r="Z3052" t="str">
            <v/>
          </cell>
          <cell r="AA3052" t="str">
            <v/>
          </cell>
        </row>
        <row r="3053">
          <cell r="H3053" t="str">
            <v/>
          </cell>
          <cell r="O3053" t="str">
            <v/>
          </cell>
          <cell r="Q3053" t="str">
            <v/>
          </cell>
          <cell r="R3053" t="str">
            <v/>
          </cell>
          <cell r="S3053">
            <v>0</v>
          </cell>
          <cell r="W3053" t="str">
            <v/>
          </cell>
          <cell r="Y3053">
            <v>0</v>
          </cell>
          <cell r="Z3053" t="str">
            <v/>
          </cell>
          <cell r="AA3053" t="str">
            <v/>
          </cell>
        </row>
        <row r="3054">
          <cell r="H3054" t="str">
            <v/>
          </cell>
          <cell r="O3054" t="str">
            <v/>
          </cell>
          <cell r="Q3054" t="str">
            <v/>
          </cell>
          <cell r="R3054" t="str">
            <v/>
          </cell>
          <cell r="S3054">
            <v>0</v>
          </cell>
          <cell r="W3054" t="str">
            <v/>
          </cell>
          <cell r="Y3054">
            <v>0</v>
          </cell>
          <cell r="Z3054" t="str">
            <v/>
          </cell>
          <cell r="AA3054" t="str">
            <v/>
          </cell>
        </row>
        <row r="3055">
          <cell r="H3055" t="str">
            <v>Subtotal Materiales</v>
          </cell>
          <cell r="O3055" t="str">
            <v/>
          </cell>
          <cell r="Y3055">
            <v>10740</v>
          </cell>
          <cell r="Z3055" t="str">
            <v>$/</v>
          </cell>
          <cell r="AA3055" t="str">
            <v>Un</v>
          </cell>
          <cell r="AH3055">
            <v>0</v>
          </cell>
        </row>
        <row r="3056">
          <cell r="A3056">
            <v>1450</v>
          </cell>
          <cell r="H3056" t="str">
            <v>Desperdicio</v>
          </cell>
          <cell r="X3056" t="str">
            <v/>
          </cell>
          <cell r="Y3056">
            <v>0</v>
          </cell>
          <cell r="Z3056" t="str">
            <v/>
          </cell>
          <cell r="AA3056" t="str">
            <v/>
          </cell>
          <cell r="AB3056">
            <v>10740</v>
          </cell>
          <cell r="AC3056" t="str">
            <v>$/</v>
          </cell>
          <cell r="AD3056" t="str">
            <v>Gl</v>
          </cell>
          <cell r="AH3056">
            <v>193320</v>
          </cell>
        </row>
        <row r="3058">
          <cell r="F3058">
            <v>1450</v>
          </cell>
          <cell r="H3058" t="str">
            <v>COSTO DEL ITEM</v>
          </cell>
          <cell r="AB3058">
            <v>12084.03</v>
          </cell>
          <cell r="AC3058" t="str">
            <v>$/</v>
          </cell>
          <cell r="AD3058" t="str">
            <v>Un</v>
          </cell>
          <cell r="AI3058">
            <v>217512.54</v>
          </cell>
          <cell r="AJ3058">
            <v>217512.45</v>
          </cell>
        </row>
        <row r="3060">
          <cell r="H3060" t="str">
            <v>Gastos Generales y Otros Gastos</v>
          </cell>
        </row>
        <row r="3061">
          <cell r="H3061" t="str">
            <v>Indirectos</v>
          </cell>
          <cell r="Y3061">
            <v>0.10199999999999999</v>
          </cell>
          <cell r="AB3061">
            <v>1232.57</v>
          </cell>
          <cell r="AC3061" t="str">
            <v>$/</v>
          </cell>
          <cell r="AD3061" t="str">
            <v>Un</v>
          </cell>
        </row>
        <row r="3062">
          <cell r="H3062" t="str">
            <v>Beneficios</v>
          </cell>
          <cell r="Y3062">
            <v>0.08</v>
          </cell>
          <cell r="AB3062">
            <v>966.72</v>
          </cell>
          <cell r="AC3062" t="str">
            <v>$/</v>
          </cell>
          <cell r="AD3062" t="str">
            <v>Un</v>
          </cell>
        </row>
        <row r="3063">
          <cell r="AB3063">
            <v>14283.32</v>
          </cell>
          <cell r="AC3063" t="str">
            <v>$/</v>
          </cell>
          <cell r="AD3063" t="str">
            <v>Un</v>
          </cell>
        </row>
        <row r="3064">
          <cell r="H3064" t="str">
            <v>Gastos Financieros</v>
          </cell>
          <cell r="Y3064">
            <v>0.01</v>
          </cell>
          <cell r="AB3064">
            <v>142.83000000000001</v>
          </cell>
          <cell r="AC3064" t="str">
            <v>$/</v>
          </cell>
          <cell r="AD3064" t="str">
            <v>Un</v>
          </cell>
        </row>
        <row r="3065">
          <cell r="AB3065">
            <v>14426.15</v>
          </cell>
          <cell r="AC3065" t="str">
            <v>$/</v>
          </cell>
          <cell r="AD3065" t="str">
            <v>Un</v>
          </cell>
        </row>
        <row r="3066">
          <cell r="H3066" t="str">
            <v>I.V.A.</v>
          </cell>
          <cell r="Y3066">
            <v>0.21</v>
          </cell>
          <cell r="AB3066">
            <v>3029.49</v>
          </cell>
          <cell r="AC3066" t="str">
            <v>$/</v>
          </cell>
          <cell r="AD3066" t="str">
            <v>Un</v>
          </cell>
        </row>
        <row r="3067">
          <cell r="E3067">
            <v>1450</v>
          </cell>
          <cell r="Y3067" t="str">
            <v>ADOPTADO</v>
          </cell>
          <cell r="AB3067">
            <v>17455.64</v>
          </cell>
          <cell r="AC3067" t="str">
            <v>$/</v>
          </cell>
          <cell r="AD3067" t="str">
            <v>Un</v>
          </cell>
        </row>
        <row r="3068">
          <cell r="G3068">
            <v>1460</v>
          </cell>
          <cell r="H3068" t="str">
            <v>Item:</v>
          </cell>
          <cell r="I3068" t="str">
            <v>4.4</v>
          </cell>
          <cell r="U3068" t="str">
            <v>Unidad:</v>
          </cell>
          <cell r="W3068" t="str">
            <v>Gl</v>
          </cell>
          <cell r="Y3068">
            <v>1</v>
          </cell>
          <cell r="AE3068">
            <v>1</v>
          </cell>
        </row>
        <row r="3069">
          <cell r="H3069" t="str">
            <v>Descripción:</v>
          </cell>
          <cell r="I3069" t="str">
            <v>Cañerías de ingreso de agua coagulada de acero D° 400 mm</v>
          </cell>
        </row>
        <row r="3071">
          <cell r="H3071" t="str">
            <v>1º - Equipo</v>
          </cell>
        </row>
        <row r="3072">
          <cell r="G3072">
            <v>5201</v>
          </cell>
          <cell r="H3072" t="str">
            <v>Camión con hidrogrúa</v>
          </cell>
          <cell r="T3072">
            <v>8</v>
          </cell>
          <cell r="W3072">
            <v>160</v>
          </cell>
          <cell r="X3072" t="str">
            <v>HP</v>
          </cell>
          <cell r="Y3072">
            <v>188000</v>
          </cell>
          <cell r="Z3072" t="str">
            <v>$</v>
          </cell>
        </row>
        <row r="3073">
          <cell r="H3073" t="str">
            <v/>
          </cell>
          <cell r="W3073" t="str">
            <v/>
          </cell>
          <cell r="X3073" t="str">
            <v/>
          </cell>
          <cell r="Y3073" t="str">
            <v/>
          </cell>
          <cell r="Z3073" t="str">
            <v/>
          </cell>
        </row>
        <row r="3074">
          <cell r="H3074" t="str">
            <v/>
          </cell>
          <cell r="W3074" t="str">
            <v/>
          </cell>
          <cell r="X3074" t="str">
            <v/>
          </cell>
          <cell r="Y3074" t="str">
            <v/>
          </cell>
          <cell r="Z3074" t="str">
            <v/>
          </cell>
        </row>
        <row r="3075">
          <cell r="H3075" t="str">
            <v/>
          </cell>
          <cell r="W3075" t="str">
            <v/>
          </cell>
          <cell r="X3075" t="str">
            <v/>
          </cell>
          <cell r="Y3075" t="str">
            <v/>
          </cell>
          <cell r="Z3075" t="str">
            <v/>
          </cell>
        </row>
        <row r="3076">
          <cell r="H3076" t="str">
            <v/>
          </cell>
          <cell r="W3076" t="str">
            <v/>
          </cell>
          <cell r="X3076" t="str">
            <v/>
          </cell>
          <cell r="Y3076" t="str">
            <v/>
          </cell>
          <cell r="Z3076" t="str">
            <v/>
          </cell>
        </row>
        <row r="3077">
          <cell r="H3077" t="str">
            <v/>
          </cell>
          <cell r="W3077" t="str">
            <v/>
          </cell>
          <cell r="X3077" t="str">
            <v/>
          </cell>
          <cell r="Y3077" t="str">
            <v/>
          </cell>
          <cell r="Z3077" t="str">
            <v/>
          </cell>
        </row>
        <row r="3078">
          <cell r="H3078" t="str">
            <v/>
          </cell>
          <cell r="W3078" t="str">
            <v/>
          </cell>
          <cell r="X3078" t="str">
            <v/>
          </cell>
          <cell r="Y3078" t="str">
            <v/>
          </cell>
          <cell r="Z3078" t="str">
            <v/>
          </cell>
        </row>
        <row r="3079">
          <cell r="H3079" t="str">
            <v/>
          </cell>
          <cell r="W3079" t="str">
            <v/>
          </cell>
          <cell r="X3079" t="str">
            <v/>
          </cell>
          <cell r="Y3079" t="str">
            <v/>
          </cell>
          <cell r="Z3079" t="str">
            <v/>
          </cell>
        </row>
        <row r="3080">
          <cell r="H3080" t="str">
            <v/>
          </cell>
          <cell r="W3080" t="str">
            <v/>
          </cell>
          <cell r="X3080" t="str">
            <v/>
          </cell>
          <cell r="Y3080" t="str">
            <v/>
          </cell>
          <cell r="Z3080" t="str">
            <v/>
          </cell>
        </row>
        <row r="3081">
          <cell r="W3081">
            <v>1280</v>
          </cell>
          <cell r="X3081" t="str">
            <v>HP</v>
          </cell>
          <cell r="Y3081">
            <v>1504000</v>
          </cell>
          <cell r="Z3081" t="str">
            <v>$</v>
          </cell>
        </row>
        <row r="3083">
          <cell r="H3083" t="str">
            <v>Rendimiento:</v>
          </cell>
          <cell r="N3083">
            <v>1</v>
          </cell>
          <cell r="Q3083" t="str">
            <v>Gl</v>
          </cell>
          <cell r="R3083" t="str">
            <v>/ d</v>
          </cell>
        </row>
        <row r="3085">
          <cell r="H3085" t="str">
            <v>Amortización e intereses:</v>
          </cell>
        </row>
        <row r="3086">
          <cell r="H3086">
            <v>1504000</v>
          </cell>
          <cell r="I3086" t="str">
            <v>$</v>
          </cell>
          <cell r="J3086" t="str">
            <v>x</v>
          </cell>
          <cell r="K3086">
            <v>8</v>
          </cell>
          <cell r="L3086" t="str">
            <v>h/d</v>
          </cell>
          <cell r="M3086" t="str">
            <v>+</v>
          </cell>
          <cell r="N3086">
            <v>1504000</v>
          </cell>
          <cell r="O3086" t="str">
            <v>$</v>
          </cell>
          <cell r="P3086" t="str">
            <v>x</v>
          </cell>
          <cell r="Q3086">
            <v>0.14000000000000001</v>
          </cell>
          <cell r="R3086" t="str">
            <v>/ a</v>
          </cell>
          <cell r="S3086" t="str">
            <v>x</v>
          </cell>
          <cell r="T3086">
            <v>8</v>
          </cell>
          <cell r="U3086" t="str">
            <v>h/d</v>
          </cell>
          <cell r="V3086" t="str">
            <v>=</v>
          </cell>
          <cell r="W3086">
            <v>1624.32</v>
          </cell>
          <cell r="X3086" t="str">
            <v>$/d</v>
          </cell>
        </row>
        <row r="3087">
          <cell r="H3087">
            <v>10000</v>
          </cell>
          <cell r="J3087" t="str">
            <v>h</v>
          </cell>
          <cell r="N3087">
            <v>2</v>
          </cell>
          <cell r="P3087" t="str">
            <v>x</v>
          </cell>
          <cell r="Q3087">
            <v>2000</v>
          </cell>
          <cell r="R3087" t="str">
            <v>h / a</v>
          </cell>
        </row>
        <row r="3089">
          <cell r="H3089" t="str">
            <v>Reparaciones y Repuestos:</v>
          </cell>
        </row>
        <row r="3090">
          <cell r="H3090">
            <v>0.75</v>
          </cell>
          <cell r="I3090" t="str">
            <v>de amortización</v>
          </cell>
          <cell r="W3090">
            <v>902.4</v>
          </cell>
          <cell r="X3090" t="str">
            <v>$/d</v>
          </cell>
        </row>
        <row r="3092">
          <cell r="H3092" t="str">
            <v>Combustibles:</v>
          </cell>
        </row>
        <row r="3093">
          <cell r="H3093" t="str">
            <v>Gas Oil</v>
          </cell>
        </row>
        <row r="3094">
          <cell r="H3094">
            <v>0.14499999999999999</v>
          </cell>
          <cell r="I3094" t="str">
            <v>l/HP</v>
          </cell>
          <cell r="K3094" t="str">
            <v>x</v>
          </cell>
          <cell r="L3094">
            <v>1280</v>
          </cell>
          <cell r="M3094" t="str">
            <v>HP  x  8 h/d   x</v>
          </cell>
          <cell r="Q3094">
            <v>2.7</v>
          </cell>
          <cell r="R3094" t="str">
            <v>$ / l</v>
          </cell>
          <cell r="V3094" t="str">
            <v>=</v>
          </cell>
          <cell r="W3094">
            <v>4008.96</v>
          </cell>
          <cell r="X3094" t="str">
            <v>$/d</v>
          </cell>
        </row>
        <row r="3096">
          <cell r="H3096" t="str">
            <v>Lubricantes</v>
          </cell>
        </row>
        <row r="3097">
          <cell r="C3097">
            <v>1460</v>
          </cell>
          <cell r="H3097">
            <v>0.3</v>
          </cell>
          <cell r="I3097" t="str">
            <v>de combustibles</v>
          </cell>
          <cell r="W3097">
            <v>1202.69</v>
          </cell>
          <cell r="X3097" t="str">
            <v>$/d</v>
          </cell>
          <cell r="AF3097">
            <v>7738.3700000000008</v>
          </cell>
        </row>
        <row r="3099">
          <cell r="H3099" t="str">
            <v>Mano de Obra</v>
          </cell>
        </row>
        <row r="3100">
          <cell r="G3100">
            <v>9010</v>
          </cell>
          <cell r="H3100" t="str">
            <v>OFICIAL ESPECIALIZADO</v>
          </cell>
          <cell r="N3100">
            <v>30</v>
          </cell>
          <cell r="O3100" t="str">
            <v>x</v>
          </cell>
          <cell r="Q3100">
            <v>297.2</v>
          </cell>
          <cell r="R3100" t="str">
            <v>$/d</v>
          </cell>
          <cell r="S3100" t="str">
            <v>=</v>
          </cell>
          <cell r="T3100">
            <v>8916</v>
          </cell>
          <cell r="V3100" t="str">
            <v>$/d</v>
          </cell>
        </row>
        <row r="3101">
          <cell r="G3101">
            <v>9020</v>
          </cell>
          <cell r="H3101" t="str">
            <v>OFICIAL</v>
          </cell>
          <cell r="N3101">
            <v>40</v>
          </cell>
          <cell r="O3101" t="str">
            <v>x</v>
          </cell>
          <cell r="Q3101">
            <v>254.16</v>
          </cell>
          <cell r="R3101" t="str">
            <v>$/d</v>
          </cell>
          <cell r="S3101" t="str">
            <v>=</v>
          </cell>
          <cell r="T3101">
            <v>10166.4</v>
          </cell>
          <cell r="V3101" t="str">
            <v>$/d</v>
          </cell>
        </row>
        <row r="3102">
          <cell r="G3102">
            <v>9030</v>
          </cell>
          <cell r="H3102" t="str">
            <v>MEDIO OFICIAL</v>
          </cell>
          <cell r="N3102">
            <v>46</v>
          </cell>
          <cell r="O3102" t="str">
            <v>x</v>
          </cell>
          <cell r="Q3102">
            <v>234.48</v>
          </cell>
          <cell r="R3102" t="str">
            <v>$/d</v>
          </cell>
          <cell r="S3102" t="str">
            <v>=</v>
          </cell>
          <cell r="T3102">
            <v>10786.08</v>
          </cell>
          <cell r="V3102" t="str">
            <v>$/d</v>
          </cell>
        </row>
        <row r="3103">
          <cell r="G3103">
            <v>9040</v>
          </cell>
          <cell r="H3103" t="str">
            <v>AYUDANTE</v>
          </cell>
          <cell r="N3103">
            <v>62</v>
          </cell>
          <cell r="O3103" t="str">
            <v>x</v>
          </cell>
          <cell r="Q3103">
            <v>216.16</v>
          </cell>
          <cell r="R3103" t="str">
            <v>$/d</v>
          </cell>
          <cell r="S3103" t="str">
            <v>=</v>
          </cell>
          <cell r="T3103">
            <v>13401.92</v>
          </cell>
          <cell r="V3103" t="str">
            <v>$/d</v>
          </cell>
        </row>
        <row r="3104">
          <cell r="T3104">
            <v>43270.400000000001</v>
          </cell>
          <cell r="V3104" t="str">
            <v>$/d</v>
          </cell>
        </row>
        <row r="3105">
          <cell r="B3105">
            <v>1460</v>
          </cell>
          <cell r="H3105" t="str">
            <v>Vigilancia</v>
          </cell>
          <cell r="N3105">
            <v>0</v>
          </cell>
          <cell r="Q3105">
            <v>0.1</v>
          </cell>
          <cell r="T3105">
            <v>4327.04</v>
          </cell>
          <cell r="V3105" t="str">
            <v>$/d</v>
          </cell>
          <cell r="W3105">
            <v>47597.440000000002</v>
          </cell>
          <cell r="X3105" t="str">
            <v>$/d</v>
          </cell>
          <cell r="AG3105">
            <v>47597.440000000002</v>
          </cell>
        </row>
        <row r="3107">
          <cell r="N3107" t="str">
            <v>Costo Diario</v>
          </cell>
          <cell r="W3107">
            <v>55335.810000000005</v>
          </cell>
          <cell r="X3107" t="str">
            <v>$/d</v>
          </cell>
        </row>
        <row r="3109">
          <cell r="H3109" t="str">
            <v>Rendimiento</v>
          </cell>
          <cell r="N3109">
            <v>1</v>
          </cell>
          <cell r="Q3109" t="str">
            <v>Gl</v>
          </cell>
          <cell r="R3109" t="str">
            <v>/ d</v>
          </cell>
        </row>
        <row r="3111">
          <cell r="H3111" t="str">
            <v>Costo por Unid.:</v>
          </cell>
          <cell r="N3111">
            <v>55335.810000000005</v>
          </cell>
          <cell r="P3111" t="str">
            <v>$ / d</v>
          </cell>
          <cell r="V3111" t="str">
            <v>=</v>
          </cell>
          <cell r="AB3111">
            <v>55335.81</v>
          </cell>
          <cell r="AC3111" t="str">
            <v>$/</v>
          </cell>
          <cell r="AD3111" t="str">
            <v>Gl</v>
          </cell>
        </row>
        <row r="3112">
          <cell r="N3112">
            <v>1</v>
          </cell>
          <cell r="O3112" t="str">
            <v>Gl</v>
          </cell>
          <cell r="Q3112" t="str">
            <v>/ d</v>
          </cell>
        </row>
        <row r="3113">
          <cell r="P3113" t="str">
            <v/>
          </cell>
        </row>
        <row r="3114">
          <cell r="H3114" t="str">
            <v>2º - Materiales</v>
          </cell>
        </row>
        <row r="3115">
          <cell r="G3115">
            <v>4038</v>
          </cell>
          <cell r="H3115" t="str">
            <v>Cañerías de ingreso de agua coagulada de acero D° 400 mm</v>
          </cell>
          <cell r="N3115">
            <v>1</v>
          </cell>
          <cell r="O3115" t="str">
            <v>gl</v>
          </cell>
          <cell r="P3115" t="str">
            <v>/</v>
          </cell>
          <cell r="Q3115" t="str">
            <v>Gl</v>
          </cell>
          <cell r="R3115" t="str">
            <v>x</v>
          </cell>
          <cell r="S3115">
            <v>458600</v>
          </cell>
          <cell r="V3115" t="str">
            <v>$/</v>
          </cell>
          <cell r="W3115" t="str">
            <v>gl</v>
          </cell>
          <cell r="X3115" t="str">
            <v>=</v>
          </cell>
          <cell r="Y3115">
            <v>458600</v>
          </cell>
          <cell r="Z3115" t="str">
            <v>$/</v>
          </cell>
          <cell r="AA3115" t="str">
            <v>Gl</v>
          </cell>
        </row>
        <row r="3116">
          <cell r="G3116">
            <v>1202</v>
          </cell>
          <cell r="H3116" t="str">
            <v>Herramientas menores</v>
          </cell>
          <cell r="N3116">
            <v>120</v>
          </cell>
          <cell r="O3116" t="str">
            <v>u</v>
          </cell>
          <cell r="P3116" t="str">
            <v>/</v>
          </cell>
          <cell r="Q3116" t="str">
            <v>Gl</v>
          </cell>
          <cell r="R3116" t="str">
            <v>x</v>
          </cell>
          <cell r="S3116">
            <v>3</v>
          </cell>
          <cell r="V3116" t="str">
            <v>$/</v>
          </cell>
          <cell r="W3116" t="str">
            <v>u</v>
          </cell>
          <cell r="X3116" t="str">
            <v>=</v>
          </cell>
          <cell r="Y3116">
            <v>360</v>
          </cell>
          <cell r="Z3116" t="str">
            <v>$/</v>
          </cell>
          <cell r="AA3116" t="str">
            <v>Gl</v>
          </cell>
        </row>
        <row r="3117">
          <cell r="H3117" t="str">
            <v/>
          </cell>
          <cell r="O3117" t="str">
            <v/>
          </cell>
          <cell r="P3117" t="str">
            <v/>
          </cell>
          <cell r="Q3117" t="str">
            <v/>
          </cell>
          <cell r="R3117" t="str">
            <v/>
          </cell>
          <cell r="S3117">
            <v>0</v>
          </cell>
          <cell r="V3117" t="str">
            <v/>
          </cell>
          <cell r="W3117" t="str">
            <v/>
          </cell>
          <cell r="X3117" t="str">
            <v/>
          </cell>
          <cell r="Y3117">
            <v>0</v>
          </cell>
          <cell r="Z3117" t="str">
            <v/>
          </cell>
          <cell r="AA3117" t="str">
            <v/>
          </cell>
        </row>
        <row r="3118">
          <cell r="H3118" t="str">
            <v/>
          </cell>
          <cell r="O3118" t="str">
            <v/>
          </cell>
          <cell r="P3118" t="str">
            <v/>
          </cell>
          <cell r="Q3118" t="str">
            <v/>
          </cell>
          <cell r="R3118" t="str">
            <v/>
          </cell>
          <cell r="S3118">
            <v>0</v>
          </cell>
          <cell r="V3118" t="str">
            <v/>
          </cell>
          <cell r="W3118" t="str">
            <v/>
          </cell>
          <cell r="X3118" t="str">
            <v/>
          </cell>
          <cell r="Y3118">
            <v>0</v>
          </cell>
          <cell r="Z3118" t="str">
            <v/>
          </cell>
          <cell r="AA3118" t="str">
            <v/>
          </cell>
        </row>
        <row r="3119">
          <cell r="H3119" t="str">
            <v/>
          </cell>
          <cell r="O3119" t="str">
            <v/>
          </cell>
          <cell r="Q3119" t="str">
            <v/>
          </cell>
          <cell r="R3119" t="str">
            <v/>
          </cell>
          <cell r="S3119">
            <v>0</v>
          </cell>
          <cell r="W3119" t="str">
            <v/>
          </cell>
          <cell r="Y3119">
            <v>0</v>
          </cell>
          <cell r="Z3119" t="str">
            <v/>
          </cell>
          <cell r="AA3119" t="str">
            <v/>
          </cell>
        </row>
        <row r="3120">
          <cell r="H3120" t="str">
            <v/>
          </cell>
          <cell r="O3120" t="str">
            <v/>
          </cell>
          <cell r="Q3120" t="str">
            <v/>
          </cell>
          <cell r="R3120" t="str">
            <v/>
          </cell>
          <cell r="S3120">
            <v>0</v>
          </cell>
          <cell r="W3120" t="str">
            <v/>
          </cell>
          <cell r="Y3120">
            <v>0</v>
          </cell>
          <cell r="Z3120" t="str">
            <v/>
          </cell>
          <cell r="AA3120" t="str">
            <v/>
          </cell>
        </row>
        <row r="3121">
          <cell r="H3121" t="str">
            <v/>
          </cell>
          <cell r="O3121" t="str">
            <v/>
          </cell>
          <cell r="Q3121" t="str">
            <v/>
          </cell>
          <cell r="R3121" t="str">
            <v/>
          </cell>
          <cell r="S3121">
            <v>0</v>
          </cell>
          <cell r="W3121" t="str">
            <v/>
          </cell>
          <cell r="Y3121">
            <v>0</v>
          </cell>
          <cell r="Z3121" t="str">
            <v/>
          </cell>
          <cell r="AA3121" t="str">
            <v/>
          </cell>
        </row>
        <row r="3122">
          <cell r="H3122" t="str">
            <v/>
          </cell>
          <cell r="O3122" t="str">
            <v/>
          </cell>
          <cell r="Q3122" t="str">
            <v/>
          </cell>
          <cell r="R3122" t="str">
            <v/>
          </cell>
          <cell r="S3122">
            <v>0</v>
          </cell>
          <cell r="W3122" t="str">
            <v/>
          </cell>
          <cell r="Y3122">
            <v>0</v>
          </cell>
          <cell r="Z3122" t="str">
            <v/>
          </cell>
          <cell r="AA3122" t="str">
            <v/>
          </cell>
        </row>
        <row r="3123">
          <cell r="H3123" t="str">
            <v>Subtotal Materiales</v>
          </cell>
          <cell r="O3123" t="str">
            <v/>
          </cell>
          <cell r="Y3123">
            <v>458960</v>
          </cell>
          <cell r="Z3123" t="str">
            <v>$/</v>
          </cell>
          <cell r="AA3123" t="str">
            <v>Gl</v>
          </cell>
          <cell r="AH3123">
            <v>0</v>
          </cell>
        </row>
        <row r="3124">
          <cell r="A3124">
            <v>1460</v>
          </cell>
          <cell r="H3124" t="str">
            <v>Desperdicio</v>
          </cell>
          <cell r="X3124" t="str">
            <v/>
          </cell>
          <cell r="Y3124">
            <v>0</v>
          </cell>
          <cell r="Z3124" t="str">
            <v/>
          </cell>
          <cell r="AA3124" t="str">
            <v/>
          </cell>
          <cell r="AB3124">
            <v>458960</v>
          </cell>
          <cell r="AC3124" t="str">
            <v>$/</v>
          </cell>
          <cell r="AD3124" t="str">
            <v>Gl</v>
          </cell>
          <cell r="AH3124">
            <v>458960</v>
          </cell>
        </row>
        <row r="3126">
          <cell r="F3126">
            <v>1460</v>
          </cell>
          <cell r="H3126" t="str">
            <v>COSTO DEL ITEM</v>
          </cell>
          <cell r="AB3126">
            <v>514295.81</v>
          </cell>
          <cell r="AC3126" t="str">
            <v>$/</v>
          </cell>
          <cell r="AD3126" t="str">
            <v>Gl</v>
          </cell>
          <cell r="AI3126">
            <v>514295.81</v>
          </cell>
          <cell r="AJ3126">
            <v>514295.81</v>
          </cell>
        </row>
        <row r="3128">
          <cell r="H3128" t="str">
            <v>Gastos Generales y Otros Gastos</v>
          </cell>
        </row>
        <row r="3129">
          <cell r="H3129" t="str">
            <v>Indirectos</v>
          </cell>
          <cell r="Y3129">
            <v>0.10199999999999999</v>
          </cell>
          <cell r="AB3129">
            <v>52458.17</v>
          </cell>
          <cell r="AC3129" t="str">
            <v>$/</v>
          </cell>
          <cell r="AD3129" t="str">
            <v>Gl</v>
          </cell>
        </row>
        <row r="3130">
          <cell r="H3130" t="str">
            <v>Beneficios</v>
          </cell>
          <cell r="Y3130">
            <v>0.08</v>
          </cell>
          <cell r="AB3130">
            <v>41143.660000000003</v>
          </cell>
          <cell r="AC3130" t="str">
            <v>$/</v>
          </cell>
          <cell r="AD3130" t="str">
            <v>Gl</v>
          </cell>
        </row>
        <row r="3131">
          <cell r="AB3131">
            <v>607897.64</v>
          </cell>
          <cell r="AC3131" t="str">
            <v>$/</v>
          </cell>
          <cell r="AD3131" t="str">
            <v>Gl</v>
          </cell>
        </row>
        <row r="3132">
          <cell r="H3132" t="str">
            <v>Gastos Financieros</v>
          </cell>
          <cell r="Y3132">
            <v>0.01</v>
          </cell>
          <cell r="AB3132">
            <v>6078.98</v>
          </cell>
          <cell r="AC3132" t="str">
            <v>$/</v>
          </cell>
          <cell r="AD3132" t="str">
            <v>Gl</v>
          </cell>
        </row>
        <row r="3133">
          <cell r="AB3133">
            <v>613976.62</v>
          </cell>
          <cell r="AC3133" t="str">
            <v>$/</v>
          </cell>
          <cell r="AD3133" t="str">
            <v>Gl</v>
          </cell>
        </row>
        <row r="3134">
          <cell r="H3134" t="str">
            <v>I.V.A.</v>
          </cell>
          <cell r="Y3134">
            <v>0.21</v>
          </cell>
          <cell r="AB3134">
            <v>128935.09</v>
          </cell>
          <cell r="AC3134" t="str">
            <v>$/</v>
          </cell>
          <cell r="AD3134" t="str">
            <v>Gl</v>
          </cell>
        </row>
        <row r="3135">
          <cell r="E3135">
            <v>1460</v>
          </cell>
          <cell r="Y3135" t="str">
            <v>ADOPTADO</v>
          </cell>
          <cell r="AB3135">
            <v>742911.71</v>
          </cell>
          <cell r="AC3135" t="str">
            <v>$/</v>
          </cell>
          <cell r="AD3135" t="str">
            <v>Gl</v>
          </cell>
        </row>
        <row r="3136">
          <cell r="G3136">
            <v>1470</v>
          </cell>
          <cell r="H3136" t="str">
            <v>Item:</v>
          </cell>
          <cell r="I3136" t="str">
            <v>4.5</v>
          </cell>
          <cell r="U3136" t="str">
            <v>Unidad:</v>
          </cell>
          <cell r="W3136" t="str">
            <v>Un</v>
          </cell>
          <cell r="Y3136">
            <v>18</v>
          </cell>
          <cell r="AE3136">
            <v>18</v>
          </cell>
        </row>
        <row r="3137">
          <cell r="H3137" t="str">
            <v>Descripción:</v>
          </cell>
          <cell r="I3137" t="str">
            <v>Compuertas</v>
          </cell>
        </row>
        <row r="3139">
          <cell r="H3139" t="str">
            <v>1º - Equipo</v>
          </cell>
        </row>
        <row r="3140">
          <cell r="G3140">
            <v>5201</v>
          </cell>
          <cell r="H3140" t="str">
            <v>Camión con hidrogrúa</v>
          </cell>
          <cell r="T3140">
            <v>1</v>
          </cell>
          <cell r="W3140">
            <v>160</v>
          </cell>
          <cell r="X3140" t="str">
            <v>HP</v>
          </cell>
          <cell r="Y3140">
            <v>188000</v>
          </cell>
          <cell r="Z3140" t="str">
            <v>$</v>
          </cell>
        </row>
        <row r="3141">
          <cell r="H3141" t="str">
            <v/>
          </cell>
          <cell r="W3141" t="str">
            <v/>
          </cell>
          <cell r="X3141" t="str">
            <v/>
          </cell>
          <cell r="Y3141" t="str">
            <v/>
          </cell>
          <cell r="Z3141" t="str">
            <v/>
          </cell>
        </row>
        <row r="3142">
          <cell r="H3142" t="str">
            <v/>
          </cell>
          <cell r="W3142" t="str">
            <v/>
          </cell>
          <cell r="X3142" t="str">
            <v/>
          </cell>
          <cell r="Y3142" t="str">
            <v/>
          </cell>
          <cell r="Z3142" t="str">
            <v/>
          </cell>
        </row>
        <row r="3143">
          <cell r="H3143" t="str">
            <v/>
          </cell>
          <cell r="W3143" t="str">
            <v/>
          </cell>
          <cell r="X3143" t="str">
            <v/>
          </cell>
          <cell r="Y3143" t="str">
            <v/>
          </cell>
          <cell r="Z3143" t="str">
            <v/>
          </cell>
        </row>
        <row r="3144">
          <cell r="H3144" t="str">
            <v/>
          </cell>
          <cell r="W3144" t="str">
            <v/>
          </cell>
          <cell r="X3144" t="str">
            <v/>
          </cell>
          <cell r="Y3144" t="str">
            <v/>
          </cell>
          <cell r="Z3144" t="str">
            <v/>
          </cell>
        </row>
        <row r="3145">
          <cell r="H3145" t="str">
            <v/>
          </cell>
          <cell r="W3145" t="str">
            <v/>
          </cell>
          <cell r="X3145" t="str">
            <v/>
          </cell>
          <cell r="Y3145" t="str">
            <v/>
          </cell>
          <cell r="Z3145" t="str">
            <v/>
          </cell>
        </row>
        <row r="3146">
          <cell r="H3146" t="str">
            <v/>
          </cell>
          <cell r="W3146" t="str">
            <v/>
          </cell>
          <cell r="X3146" t="str">
            <v/>
          </cell>
          <cell r="Y3146" t="str">
            <v/>
          </cell>
          <cell r="Z3146" t="str">
            <v/>
          </cell>
        </row>
        <row r="3147">
          <cell r="H3147" t="str">
            <v/>
          </cell>
          <cell r="W3147" t="str">
            <v/>
          </cell>
          <cell r="X3147" t="str">
            <v/>
          </cell>
          <cell r="Y3147" t="str">
            <v/>
          </cell>
          <cell r="Z3147" t="str">
            <v/>
          </cell>
        </row>
        <row r="3148">
          <cell r="H3148" t="str">
            <v/>
          </cell>
          <cell r="W3148" t="str">
            <v/>
          </cell>
          <cell r="X3148" t="str">
            <v/>
          </cell>
          <cell r="Y3148" t="str">
            <v/>
          </cell>
          <cell r="Z3148" t="str">
            <v/>
          </cell>
        </row>
        <row r="3149">
          <cell r="W3149">
            <v>160</v>
          </cell>
          <cell r="X3149" t="str">
            <v>HP</v>
          </cell>
          <cell r="Y3149">
            <v>188000</v>
          </cell>
          <cell r="Z3149" t="str">
            <v>$</v>
          </cell>
        </row>
        <row r="3151">
          <cell r="H3151" t="str">
            <v>Rendimiento:</v>
          </cell>
          <cell r="N3151">
            <v>4</v>
          </cell>
          <cell r="Q3151" t="str">
            <v>Un</v>
          </cell>
          <cell r="R3151" t="str">
            <v>/ d</v>
          </cell>
        </row>
        <row r="3153">
          <cell r="H3153" t="str">
            <v>Amortización e intereses:</v>
          </cell>
        </row>
        <row r="3154">
          <cell r="H3154">
            <v>188000</v>
          </cell>
          <cell r="I3154" t="str">
            <v>$</v>
          </cell>
          <cell r="J3154" t="str">
            <v>x</v>
          </cell>
          <cell r="K3154">
            <v>8</v>
          </cell>
          <cell r="L3154" t="str">
            <v>h/d</v>
          </cell>
          <cell r="M3154" t="str">
            <v>+</v>
          </cell>
          <cell r="N3154">
            <v>188000</v>
          </cell>
          <cell r="O3154" t="str">
            <v>$</v>
          </cell>
          <cell r="P3154" t="str">
            <v>x</v>
          </cell>
          <cell r="Q3154">
            <v>0.14000000000000001</v>
          </cell>
          <cell r="R3154" t="str">
            <v>/ a</v>
          </cell>
          <cell r="S3154" t="str">
            <v>x</v>
          </cell>
          <cell r="T3154">
            <v>8</v>
          </cell>
          <cell r="U3154" t="str">
            <v>h/d</v>
          </cell>
          <cell r="V3154" t="str">
            <v>=</v>
          </cell>
          <cell r="W3154">
            <v>203.04</v>
          </cell>
          <cell r="X3154" t="str">
            <v>$/d</v>
          </cell>
        </row>
        <row r="3155">
          <cell r="H3155">
            <v>10000</v>
          </cell>
          <cell r="J3155" t="str">
            <v>h</v>
          </cell>
          <cell r="N3155">
            <v>2</v>
          </cell>
          <cell r="P3155" t="str">
            <v>x</v>
          </cell>
          <cell r="Q3155">
            <v>2000</v>
          </cell>
          <cell r="R3155" t="str">
            <v>h / a</v>
          </cell>
        </row>
        <row r="3157">
          <cell r="H3157" t="str">
            <v>Reparaciones y Repuestos:</v>
          </cell>
        </row>
        <row r="3158">
          <cell r="H3158">
            <v>0.75</v>
          </cell>
          <cell r="I3158" t="str">
            <v>de amortización</v>
          </cell>
          <cell r="W3158">
            <v>112.8</v>
          </cell>
          <cell r="X3158" t="str">
            <v>$/d</v>
          </cell>
        </row>
        <row r="3160">
          <cell r="H3160" t="str">
            <v>Combustibles:</v>
          </cell>
        </row>
        <row r="3161">
          <cell r="H3161" t="str">
            <v>Gas Oil</v>
          </cell>
        </row>
        <row r="3162">
          <cell r="H3162">
            <v>0.14499999999999999</v>
          </cell>
          <cell r="I3162" t="str">
            <v>l/HP</v>
          </cell>
          <cell r="K3162" t="str">
            <v>x</v>
          </cell>
          <cell r="L3162">
            <v>160</v>
          </cell>
          <cell r="M3162" t="str">
            <v>HP  x  8 h/d   x</v>
          </cell>
          <cell r="Q3162">
            <v>2.7</v>
          </cell>
          <cell r="R3162" t="str">
            <v>$ / l</v>
          </cell>
          <cell r="V3162" t="str">
            <v>=</v>
          </cell>
          <cell r="W3162">
            <v>501.12</v>
          </cell>
          <cell r="X3162" t="str">
            <v>$/d</v>
          </cell>
        </row>
        <row r="3164">
          <cell r="H3164" t="str">
            <v>Lubricantes</v>
          </cell>
        </row>
        <row r="3165">
          <cell r="C3165">
            <v>1470</v>
          </cell>
          <cell r="H3165">
            <v>0.3</v>
          </cell>
          <cell r="I3165" t="str">
            <v>de combustibles</v>
          </cell>
          <cell r="W3165">
            <v>150.34</v>
          </cell>
          <cell r="X3165" t="str">
            <v>$/d</v>
          </cell>
          <cell r="AF3165">
            <v>4352.8500000000004</v>
          </cell>
        </row>
        <row r="3167">
          <cell r="H3167" t="str">
            <v>Mano de Obra</v>
          </cell>
        </row>
        <row r="3168">
          <cell r="G3168">
            <v>9050</v>
          </cell>
          <cell r="H3168" t="str">
            <v>OFIC. ESPEC. ELECTROMEC.</v>
          </cell>
          <cell r="N3168">
            <v>6</v>
          </cell>
          <cell r="O3168" t="str">
            <v>x</v>
          </cell>
          <cell r="Q3168">
            <v>297.2</v>
          </cell>
          <cell r="R3168" t="str">
            <v>$/d</v>
          </cell>
          <cell r="S3168" t="str">
            <v>=</v>
          </cell>
          <cell r="T3168">
            <v>1783.2</v>
          </cell>
          <cell r="V3168" t="str">
            <v>$/d</v>
          </cell>
        </row>
        <row r="3169">
          <cell r="G3169">
            <v>9060</v>
          </cell>
          <cell r="H3169" t="str">
            <v>OFIC. ELECTROMEC.</v>
          </cell>
          <cell r="N3169">
            <v>6</v>
          </cell>
          <cell r="O3169" t="str">
            <v>x</v>
          </cell>
          <cell r="Q3169">
            <v>254.16</v>
          </cell>
          <cell r="R3169" t="str">
            <v>$/d</v>
          </cell>
          <cell r="S3169" t="str">
            <v>=</v>
          </cell>
          <cell r="T3169">
            <v>1524.96</v>
          </cell>
          <cell r="V3169" t="str">
            <v>$/d</v>
          </cell>
        </row>
        <row r="3170">
          <cell r="G3170">
            <v>9070</v>
          </cell>
          <cell r="H3170" t="str">
            <v>MEDIO OFIC. ELECTROMEC.</v>
          </cell>
          <cell r="N3170">
            <v>6</v>
          </cell>
          <cell r="O3170" t="str">
            <v>x</v>
          </cell>
          <cell r="Q3170">
            <v>234.48</v>
          </cell>
          <cell r="R3170" t="str">
            <v>$/d</v>
          </cell>
          <cell r="S3170" t="str">
            <v>=</v>
          </cell>
          <cell r="T3170">
            <v>1406.88</v>
          </cell>
          <cell r="V3170" t="str">
            <v>$/d</v>
          </cell>
        </row>
        <row r="3171">
          <cell r="G3171">
            <v>9080</v>
          </cell>
          <cell r="H3171" t="str">
            <v>AYUDANTE ELECTROMEC.</v>
          </cell>
          <cell r="N3171">
            <v>6</v>
          </cell>
          <cell r="O3171" t="str">
            <v>x</v>
          </cell>
          <cell r="Q3171">
            <v>216.16</v>
          </cell>
          <cell r="R3171" t="str">
            <v>$/d</v>
          </cell>
          <cell r="S3171" t="str">
            <v>=</v>
          </cell>
          <cell r="T3171">
            <v>1296.96</v>
          </cell>
          <cell r="V3171" t="str">
            <v>$/d</v>
          </cell>
        </row>
        <row r="3172">
          <cell r="T3172">
            <v>6012</v>
          </cell>
          <cell r="V3172" t="str">
            <v>$/d</v>
          </cell>
        </row>
        <row r="3173">
          <cell r="B3173">
            <v>1470</v>
          </cell>
          <cell r="H3173" t="str">
            <v>Vigilancia</v>
          </cell>
          <cell r="N3173">
            <v>0</v>
          </cell>
          <cell r="Q3173">
            <v>0.1</v>
          </cell>
          <cell r="T3173">
            <v>601.20000000000005</v>
          </cell>
          <cell r="V3173" t="str">
            <v>$/d</v>
          </cell>
          <cell r="W3173">
            <v>6613.2</v>
          </cell>
          <cell r="X3173" t="str">
            <v>$/d</v>
          </cell>
          <cell r="AG3173">
            <v>29759.399999999998</v>
          </cell>
        </row>
        <row r="3175">
          <cell r="N3175" t="str">
            <v>Costo Diario</v>
          </cell>
          <cell r="W3175">
            <v>7580.5</v>
          </cell>
          <cell r="X3175" t="str">
            <v>$/d</v>
          </cell>
        </row>
        <row r="3177">
          <cell r="H3177" t="str">
            <v>Rendimiento</v>
          </cell>
          <cell r="N3177">
            <v>4</v>
          </cell>
          <cell r="Q3177" t="str">
            <v>Un</v>
          </cell>
          <cell r="R3177" t="str">
            <v>/ d</v>
          </cell>
        </row>
        <row r="3179">
          <cell r="H3179" t="str">
            <v>Costo por Unid.:</v>
          </cell>
          <cell r="N3179">
            <v>7580.5</v>
          </cell>
          <cell r="P3179" t="str">
            <v>$ / d</v>
          </cell>
          <cell r="V3179" t="str">
            <v>=</v>
          </cell>
          <cell r="AB3179">
            <v>1895.13</v>
          </cell>
          <cell r="AC3179" t="str">
            <v>$/</v>
          </cell>
          <cell r="AD3179" t="str">
            <v>Gl</v>
          </cell>
        </row>
        <row r="3180">
          <cell r="N3180">
            <v>4</v>
          </cell>
          <cell r="O3180" t="str">
            <v>Un</v>
          </cell>
          <cell r="Q3180" t="str">
            <v>/ d</v>
          </cell>
        </row>
        <row r="3181">
          <cell r="P3181" t="str">
            <v/>
          </cell>
        </row>
        <row r="3182">
          <cell r="H3182" t="str">
            <v>2º - Materiales</v>
          </cell>
        </row>
        <row r="3183">
          <cell r="G3183">
            <v>4039</v>
          </cell>
          <cell r="H3183" t="str">
            <v>Compuertas</v>
          </cell>
          <cell r="N3183">
            <v>1</v>
          </cell>
          <cell r="O3183" t="str">
            <v>u</v>
          </cell>
          <cell r="P3183" t="str">
            <v>/</v>
          </cell>
          <cell r="Q3183" t="str">
            <v>Un</v>
          </cell>
          <cell r="R3183" t="str">
            <v>x</v>
          </cell>
          <cell r="S3183">
            <v>19240</v>
          </cell>
          <cell r="V3183" t="str">
            <v>$/</v>
          </cell>
          <cell r="W3183" t="str">
            <v>u</v>
          </cell>
          <cell r="X3183" t="str">
            <v>=</v>
          </cell>
          <cell r="Y3183">
            <v>19240</v>
          </cell>
          <cell r="Z3183" t="str">
            <v>$/</v>
          </cell>
          <cell r="AA3183" t="str">
            <v>Un</v>
          </cell>
        </row>
        <row r="3184">
          <cell r="G3184">
            <v>1202</v>
          </cell>
          <cell r="H3184" t="str">
            <v>Herramientas menores</v>
          </cell>
          <cell r="N3184">
            <v>122</v>
          </cell>
          <cell r="O3184" t="str">
            <v>u</v>
          </cell>
          <cell r="P3184" t="str">
            <v>/</v>
          </cell>
          <cell r="Q3184" t="str">
            <v>Un</v>
          </cell>
          <cell r="R3184" t="str">
            <v>x</v>
          </cell>
          <cell r="S3184">
            <v>3</v>
          </cell>
          <cell r="V3184" t="str">
            <v>$/</v>
          </cell>
          <cell r="W3184" t="str">
            <v>u</v>
          </cell>
          <cell r="X3184" t="str">
            <v>=</v>
          </cell>
          <cell r="Y3184">
            <v>366</v>
          </cell>
          <cell r="Z3184" t="str">
            <v>$/</v>
          </cell>
          <cell r="AA3184" t="str">
            <v>Un</v>
          </cell>
        </row>
        <row r="3185">
          <cell r="H3185" t="str">
            <v/>
          </cell>
          <cell r="O3185" t="str">
            <v/>
          </cell>
          <cell r="P3185" t="str">
            <v/>
          </cell>
          <cell r="Q3185" t="str">
            <v/>
          </cell>
          <cell r="R3185" t="str">
            <v/>
          </cell>
          <cell r="S3185">
            <v>0</v>
          </cell>
          <cell r="V3185" t="str">
            <v/>
          </cell>
          <cell r="W3185" t="str">
            <v/>
          </cell>
          <cell r="X3185" t="str">
            <v/>
          </cell>
          <cell r="Y3185">
            <v>0</v>
          </cell>
          <cell r="Z3185" t="str">
            <v/>
          </cell>
          <cell r="AA3185" t="str">
            <v/>
          </cell>
        </row>
        <row r="3186">
          <cell r="H3186" t="str">
            <v/>
          </cell>
          <cell r="O3186" t="str">
            <v/>
          </cell>
          <cell r="P3186" t="str">
            <v/>
          </cell>
          <cell r="Q3186" t="str">
            <v/>
          </cell>
          <cell r="R3186" t="str">
            <v/>
          </cell>
          <cell r="S3186">
            <v>0</v>
          </cell>
          <cell r="V3186" t="str">
            <v/>
          </cell>
          <cell r="W3186" t="str">
            <v/>
          </cell>
          <cell r="X3186" t="str">
            <v/>
          </cell>
          <cell r="Y3186">
            <v>0</v>
          </cell>
          <cell r="Z3186" t="str">
            <v/>
          </cell>
          <cell r="AA3186" t="str">
            <v/>
          </cell>
        </row>
        <row r="3187">
          <cell r="H3187" t="str">
            <v/>
          </cell>
          <cell r="O3187" t="str">
            <v/>
          </cell>
          <cell r="Q3187" t="str">
            <v/>
          </cell>
          <cell r="R3187" t="str">
            <v/>
          </cell>
          <cell r="S3187">
            <v>0</v>
          </cell>
          <cell r="W3187" t="str">
            <v/>
          </cell>
          <cell r="Y3187">
            <v>0</v>
          </cell>
          <cell r="Z3187" t="str">
            <v/>
          </cell>
          <cell r="AA3187" t="str">
            <v/>
          </cell>
        </row>
        <row r="3188">
          <cell r="H3188" t="str">
            <v/>
          </cell>
          <cell r="O3188" t="str">
            <v/>
          </cell>
          <cell r="Q3188" t="str">
            <v/>
          </cell>
          <cell r="R3188" t="str">
            <v/>
          </cell>
          <cell r="S3188">
            <v>0</v>
          </cell>
          <cell r="W3188" t="str">
            <v/>
          </cell>
          <cell r="Y3188">
            <v>0</v>
          </cell>
          <cell r="Z3188" t="str">
            <v/>
          </cell>
          <cell r="AA3188" t="str">
            <v/>
          </cell>
        </row>
        <row r="3189">
          <cell r="H3189" t="str">
            <v/>
          </cell>
          <cell r="O3189" t="str">
            <v/>
          </cell>
          <cell r="Q3189" t="str">
            <v/>
          </cell>
          <cell r="R3189" t="str">
            <v/>
          </cell>
          <cell r="S3189">
            <v>0</v>
          </cell>
          <cell r="W3189" t="str">
            <v/>
          </cell>
          <cell r="Y3189">
            <v>0</v>
          </cell>
          <cell r="Z3189" t="str">
            <v/>
          </cell>
          <cell r="AA3189" t="str">
            <v/>
          </cell>
        </row>
        <row r="3190">
          <cell r="H3190" t="str">
            <v/>
          </cell>
          <cell r="O3190" t="str">
            <v/>
          </cell>
          <cell r="Q3190" t="str">
            <v/>
          </cell>
          <cell r="R3190" t="str">
            <v/>
          </cell>
          <cell r="S3190">
            <v>0</v>
          </cell>
          <cell r="W3190" t="str">
            <v/>
          </cell>
          <cell r="Y3190">
            <v>0</v>
          </cell>
          <cell r="Z3190" t="str">
            <v/>
          </cell>
          <cell r="AA3190" t="str">
            <v/>
          </cell>
        </row>
        <row r="3191">
          <cell r="H3191" t="str">
            <v>Subtotal Materiales</v>
          </cell>
          <cell r="O3191" t="str">
            <v/>
          </cell>
          <cell r="Y3191">
            <v>19606</v>
          </cell>
          <cell r="Z3191" t="str">
            <v>$/</v>
          </cell>
          <cell r="AA3191" t="str">
            <v>Un</v>
          </cell>
          <cell r="AH3191">
            <v>0</v>
          </cell>
        </row>
        <row r="3192">
          <cell r="A3192">
            <v>1470</v>
          </cell>
          <cell r="H3192" t="str">
            <v>Desperdicio</v>
          </cell>
          <cell r="X3192" t="str">
            <v/>
          </cell>
          <cell r="Y3192">
            <v>0</v>
          </cell>
          <cell r="Z3192" t="str">
            <v/>
          </cell>
          <cell r="AA3192" t="str">
            <v/>
          </cell>
          <cell r="AB3192">
            <v>19606</v>
          </cell>
          <cell r="AC3192" t="str">
            <v>$/</v>
          </cell>
          <cell r="AD3192" t="str">
            <v>Gl</v>
          </cell>
          <cell r="AH3192">
            <v>352908</v>
          </cell>
        </row>
        <row r="3194">
          <cell r="F3194">
            <v>1470</v>
          </cell>
          <cell r="H3194" t="str">
            <v>COSTO DEL ITEM</v>
          </cell>
          <cell r="AB3194">
            <v>21501.13</v>
          </cell>
          <cell r="AC3194" t="str">
            <v>$/</v>
          </cell>
          <cell r="AD3194" t="str">
            <v>Un</v>
          </cell>
          <cell r="AI3194">
            <v>387020.34</v>
          </cell>
          <cell r="AJ3194">
            <v>387020.25</v>
          </cell>
        </row>
        <row r="3196">
          <cell r="H3196" t="str">
            <v>Gastos Generales y Otros Gastos</v>
          </cell>
        </row>
        <row r="3197">
          <cell r="H3197" t="str">
            <v>Indirectos</v>
          </cell>
          <cell r="Y3197">
            <v>0.10199999999999999</v>
          </cell>
          <cell r="AB3197">
            <v>2193.12</v>
          </cell>
          <cell r="AC3197" t="str">
            <v>$/</v>
          </cell>
          <cell r="AD3197" t="str">
            <v>Un</v>
          </cell>
        </row>
        <row r="3198">
          <cell r="H3198" t="str">
            <v>Beneficios</v>
          </cell>
          <cell r="Y3198">
            <v>0.08</v>
          </cell>
          <cell r="AB3198">
            <v>1720.09</v>
          </cell>
          <cell r="AC3198" t="str">
            <v>$/</v>
          </cell>
          <cell r="AD3198" t="str">
            <v>Un</v>
          </cell>
        </row>
        <row r="3199">
          <cell r="AB3199">
            <v>25414.34</v>
          </cell>
          <cell r="AC3199" t="str">
            <v>$/</v>
          </cell>
          <cell r="AD3199" t="str">
            <v>Un</v>
          </cell>
        </row>
        <row r="3200">
          <cell r="H3200" t="str">
            <v>Gastos Financieros</v>
          </cell>
          <cell r="Y3200">
            <v>0.01</v>
          </cell>
          <cell r="AB3200">
            <v>254.14</v>
          </cell>
          <cell r="AC3200" t="str">
            <v>$/</v>
          </cell>
          <cell r="AD3200" t="str">
            <v>Un</v>
          </cell>
        </row>
        <row r="3201">
          <cell r="AB3201">
            <v>25668.48</v>
          </cell>
          <cell r="AC3201" t="str">
            <v>$/</v>
          </cell>
          <cell r="AD3201" t="str">
            <v>Un</v>
          </cell>
        </row>
        <row r="3202">
          <cell r="H3202" t="str">
            <v>I.V.A.</v>
          </cell>
          <cell r="Y3202">
            <v>0.21</v>
          </cell>
          <cell r="AB3202">
            <v>5390.38</v>
          </cell>
          <cell r="AC3202" t="str">
            <v>$/</v>
          </cell>
          <cell r="AD3202" t="str">
            <v>Un</v>
          </cell>
        </row>
        <row r="3203">
          <cell r="E3203">
            <v>1470</v>
          </cell>
          <cell r="Y3203" t="str">
            <v>ADOPTADO</v>
          </cell>
          <cell r="AB3203">
            <v>31058.86</v>
          </cell>
          <cell r="AC3203" t="str">
            <v>$/</v>
          </cell>
          <cell r="AD3203" t="str">
            <v>Un</v>
          </cell>
        </row>
        <row r="3204">
          <cell r="G3204">
            <v>1480</v>
          </cell>
          <cell r="H3204" t="str">
            <v>Item:</v>
          </cell>
          <cell r="I3204" t="str">
            <v>4.6</v>
          </cell>
          <cell r="U3204" t="str">
            <v>Unidad:</v>
          </cell>
          <cell r="W3204" t="str">
            <v>m</v>
          </cell>
          <cell r="Y3204">
            <v>185</v>
          </cell>
          <cell r="AE3204">
            <v>185</v>
          </cell>
        </row>
        <row r="3205">
          <cell r="H3205" t="str">
            <v>Descripción:</v>
          </cell>
          <cell r="I3205" t="str">
            <v>Barandas metálicas</v>
          </cell>
        </row>
        <row r="3207">
          <cell r="H3207" t="str">
            <v>1º - Equipo</v>
          </cell>
        </row>
        <row r="3208">
          <cell r="H3208" t="str">
            <v/>
          </cell>
          <cell r="W3208" t="str">
            <v/>
          </cell>
          <cell r="X3208" t="str">
            <v/>
          </cell>
          <cell r="Y3208" t="str">
            <v/>
          </cell>
          <cell r="Z3208" t="str">
            <v/>
          </cell>
        </row>
        <row r="3209">
          <cell r="H3209" t="str">
            <v/>
          </cell>
          <cell r="W3209" t="str">
            <v/>
          </cell>
          <cell r="X3209" t="str">
            <v/>
          </cell>
          <cell r="Y3209" t="str">
            <v/>
          </cell>
          <cell r="Z3209" t="str">
            <v/>
          </cell>
        </row>
        <row r="3210">
          <cell r="H3210" t="str">
            <v/>
          </cell>
          <cell r="W3210" t="str">
            <v/>
          </cell>
          <cell r="X3210" t="str">
            <v/>
          </cell>
          <cell r="Y3210" t="str">
            <v/>
          </cell>
          <cell r="Z3210" t="str">
            <v/>
          </cell>
        </row>
        <row r="3211">
          <cell r="H3211" t="str">
            <v/>
          </cell>
          <cell r="W3211" t="str">
            <v/>
          </cell>
          <cell r="X3211" t="str">
            <v/>
          </cell>
          <cell r="Y3211" t="str">
            <v/>
          </cell>
          <cell r="Z3211" t="str">
            <v/>
          </cell>
        </row>
        <row r="3212">
          <cell r="H3212" t="str">
            <v/>
          </cell>
          <cell r="W3212" t="str">
            <v/>
          </cell>
          <cell r="X3212" t="str">
            <v/>
          </cell>
          <cell r="Y3212" t="str">
            <v/>
          </cell>
          <cell r="Z3212" t="str">
            <v/>
          </cell>
        </row>
        <row r="3213">
          <cell r="H3213" t="str">
            <v/>
          </cell>
          <cell r="W3213" t="str">
            <v/>
          </cell>
          <cell r="X3213" t="str">
            <v/>
          </cell>
          <cell r="Y3213" t="str">
            <v/>
          </cell>
          <cell r="Z3213" t="str">
            <v/>
          </cell>
        </row>
        <row r="3214">
          <cell r="H3214" t="str">
            <v/>
          </cell>
          <cell r="W3214" t="str">
            <v/>
          </cell>
          <cell r="X3214" t="str">
            <v/>
          </cell>
          <cell r="Y3214" t="str">
            <v/>
          </cell>
          <cell r="Z3214" t="str">
            <v/>
          </cell>
        </row>
        <row r="3215">
          <cell r="H3215" t="str">
            <v/>
          </cell>
          <cell r="W3215" t="str">
            <v/>
          </cell>
          <cell r="X3215" t="str">
            <v/>
          </cell>
          <cell r="Y3215" t="str">
            <v/>
          </cell>
          <cell r="Z3215" t="str">
            <v/>
          </cell>
        </row>
        <row r="3216">
          <cell r="H3216" t="str">
            <v/>
          </cell>
          <cell r="W3216" t="str">
            <v/>
          </cell>
          <cell r="X3216" t="str">
            <v/>
          </cell>
          <cell r="Y3216" t="str">
            <v/>
          </cell>
          <cell r="Z3216" t="str">
            <v/>
          </cell>
        </row>
        <row r="3217">
          <cell r="W3217">
            <v>0</v>
          </cell>
          <cell r="X3217" t="str">
            <v/>
          </cell>
          <cell r="Y3217">
            <v>0</v>
          </cell>
          <cell r="Z3217" t="str">
            <v/>
          </cell>
        </row>
        <row r="3219">
          <cell r="H3219" t="str">
            <v>Rendimiento:</v>
          </cell>
          <cell r="N3219">
            <v>6.6</v>
          </cell>
          <cell r="Q3219" t="str">
            <v>m</v>
          </cell>
          <cell r="R3219" t="str">
            <v>/ d</v>
          </cell>
        </row>
        <row r="3221">
          <cell r="H3221" t="str">
            <v>Amortización e intereses:</v>
          </cell>
        </row>
        <row r="3222">
          <cell r="H3222">
            <v>0</v>
          </cell>
          <cell r="I3222" t="str">
            <v>$</v>
          </cell>
          <cell r="J3222" t="str">
            <v>x</v>
          </cell>
          <cell r="K3222">
            <v>8</v>
          </cell>
          <cell r="L3222" t="str">
            <v>h/d</v>
          </cell>
          <cell r="M3222" t="str">
            <v>+</v>
          </cell>
          <cell r="N3222">
            <v>0</v>
          </cell>
          <cell r="O3222" t="str">
            <v>$</v>
          </cell>
          <cell r="P3222" t="str">
            <v>x</v>
          </cell>
          <cell r="Q3222">
            <v>0.14000000000000001</v>
          </cell>
          <cell r="R3222" t="str">
            <v>/ a</v>
          </cell>
          <cell r="S3222" t="str">
            <v>x</v>
          </cell>
          <cell r="T3222">
            <v>8</v>
          </cell>
          <cell r="U3222" t="str">
            <v>h/d</v>
          </cell>
          <cell r="V3222" t="str">
            <v>=</v>
          </cell>
          <cell r="W3222">
            <v>0</v>
          </cell>
          <cell r="X3222" t="str">
            <v/>
          </cell>
        </row>
        <row r="3223">
          <cell r="H3223">
            <v>10000</v>
          </cell>
          <cell r="J3223" t="str">
            <v>h</v>
          </cell>
          <cell r="N3223">
            <v>2</v>
          </cell>
          <cell r="P3223" t="str">
            <v>x</v>
          </cell>
          <cell r="Q3223">
            <v>2000</v>
          </cell>
          <cell r="R3223" t="str">
            <v>h / a</v>
          </cell>
        </row>
        <row r="3225">
          <cell r="H3225" t="str">
            <v>Reparaciones y Repuestos:</v>
          </cell>
        </row>
        <row r="3226">
          <cell r="H3226">
            <v>0.75</v>
          </cell>
          <cell r="I3226" t="str">
            <v>de amortización</v>
          </cell>
          <cell r="W3226">
            <v>0</v>
          </cell>
          <cell r="X3226" t="str">
            <v/>
          </cell>
        </row>
        <row r="3228">
          <cell r="H3228" t="str">
            <v>Combustibles:</v>
          </cell>
        </row>
        <row r="3229">
          <cell r="H3229" t="str">
            <v>Gas Oil</v>
          </cell>
        </row>
        <row r="3230">
          <cell r="H3230" t="str">
            <v/>
          </cell>
          <cell r="I3230" t="str">
            <v/>
          </cell>
          <cell r="K3230" t="str">
            <v/>
          </cell>
          <cell r="L3230">
            <v>0</v>
          </cell>
          <cell r="M3230" t="str">
            <v>HP  x  8 h/d   x</v>
          </cell>
          <cell r="Q3230" t="str">
            <v/>
          </cell>
          <cell r="R3230" t="str">
            <v/>
          </cell>
          <cell r="V3230" t="str">
            <v/>
          </cell>
          <cell r="W3230">
            <v>0</v>
          </cell>
          <cell r="X3230" t="str">
            <v/>
          </cell>
        </row>
        <row r="3232">
          <cell r="H3232" t="str">
            <v>Lubricantes</v>
          </cell>
        </row>
        <row r="3233">
          <cell r="C3233">
            <v>1480</v>
          </cell>
          <cell r="H3233">
            <v>0.3</v>
          </cell>
          <cell r="I3233" t="str">
            <v>de combustibles</v>
          </cell>
          <cell r="W3233">
            <v>0</v>
          </cell>
          <cell r="X3233" t="str">
            <v/>
          </cell>
          <cell r="AF3233">
            <v>0</v>
          </cell>
        </row>
        <row r="3235">
          <cell r="H3235" t="str">
            <v>Mano de Obra</v>
          </cell>
        </row>
        <row r="3236">
          <cell r="G3236">
            <v>9050</v>
          </cell>
          <cell r="H3236" t="str">
            <v>OFIC. ESPEC. ELECTROMEC.</v>
          </cell>
          <cell r="O3236" t="str">
            <v/>
          </cell>
          <cell r="Q3236">
            <v>297.2</v>
          </cell>
          <cell r="R3236" t="str">
            <v>$/d</v>
          </cell>
          <cell r="S3236" t="str">
            <v>=</v>
          </cell>
          <cell r="T3236">
            <v>0</v>
          </cell>
          <cell r="V3236" t="str">
            <v>$/d</v>
          </cell>
        </row>
        <row r="3237">
          <cell r="G3237">
            <v>9060</v>
          </cell>
          <cell r="H3237" t="str">
            <v>OFIC. ELECTROMEC.</v>
          </cell>
          <cell r="N3237">
            <v>1</v>
          </cell>
          <cell r="O3237" t="str">
            <v>x</v>
          </cell>
          <cell r="Q3237">
            <v>254.16</v>
          </cell>
          <cell r="R3237" t="str">
            <v>$/d</v>
          </cell>
          <cell r="S3237" t="str">
            <v>=</v>
          </cell>
          <cell r="T3237">
            <v>254.16</v>
          </cell>
          <cell r="V3237" t="str">
            <v>$/d</v>
          </cell>
        </row>
        <row r="3238">
          <cell r="G3238">
            <v>9070</v>
          </cell>
          <cell r="H3238" t="str">
            <v>MEDIO OFIC. ELECTROMEC.</v>
          </cell>
          <cell r="O3238" t="str">
            <v/>
          </cell>
          <cell r="Q3238">
            <v>234.48</v>
          </cell>
          <cell r="R3238" t="str">
            <v>$/d</v>
          </cell>
          <cell r="S3238" t="str">
            <v>=</v>
          </cell>
          <cell r="T3238">
            <v>0</v>
          </cell>
          <cell r="V3238" t="str">
            <v>$/d</v>
          </cell>
        </row>
        <row r="3239">
          <cell r="G3239">
            <v>9080</v>
          </cell>
          <cell r="H3239" t="str">
            <v>AYUDANTE ELECTROMEC.</v>
          </cell>
          <cell r="N3239">
            <v>1</v>
          </cell>
          <cell r="O3239" t="str">
            <v>x</v>
          </cell>
          <cell r="Q3239">
            <v>216.16</v>
          </cell>
          <cell r="R3239" t="str">
            <v>$/d</v>
          </cell>
          <cell r="S3239" t="str">
            <v>=</v>
          </cell>
          <cell r="T3239">
            <v>216.16</v>
          </cell>
          <cell r="V3239" t="str">
            <v>$/d</v>
          </cell>
        </row>
        <row r="3240">
          <cell r="T3240">
            <v>470.32</v>
          </cell>
          <cell r="V3240" t="str">
            <v>$/d</v>
          </cell>
        </row>
        <row r="3241">
          <cell r="B3241">
            <v>1480</v>
          </cell>
          <cell r="H3241" t="str">
            <v>Vigilancia</v>
          </cell>
          <cell r="N3241">
            <v>0</v>
          </cell>
          <cell r="Q3241">
            <v>0.1</v>
          </cell>
          <cell r="T3241">
            <v>47.032000000000004</v>
          </cell>
          <cell r="V3241" t="str">
            <v>$/d</v>
          </cell>
          <cell r="W3241">
            <v>517.35199999999998</v>
          </cell>
          <cell r="X3241" t="str">
            <v>$/d</v>
          </cell>
          <cell r="AG3241">
            <v>14501.533333333335</v>
          </cell>
        </row>
        <row r="3243">
          <cell r="N3243" t="str">
            <v>Costo Diario</v>
          </cell>
          <cell r="W3243">
            <v>517.35199999999998</v>
          </cell>
          <cell r="X3243" t="str">
            <v>$/d</v>
          </cell>
        </row>
        <row r="3245">
          <cell r="H3245" t="str">
            <v>Rendimiento</v>
          </cell>
          <cell r="N3245">
            <v>6.6</v>
          </cell>
          <cell r="Q3245" t="str">
            <v>m</v>
          </cell>
          <cell r="R3245" t="str">
            <v>/ d</v>
          </cell>
        </row>
        <row r="3247">
          <cell r="H3247" t="str">
            <v>Costo por Unid.:</v>
          </cell>
          <cell r="N3247">
            <v>517.35199999999998</v>
          </cell>
          <cell r="P3247" t="str">
            <v>$ / d</v>
          </cell>
          <cell r="V3247" t="str">
            <v>=</v>
          </cell>
          <cell r="AB3247">
            <v>78.39</v>
          </cell>
          <cell r="AC3247" t="str">
            <v>$/</v>
          </cell>
          <cell r="AD3247" t="str">
            <v>m</v>
          </cell>
        </row>
        <row r="3248">
          <cell r="N3248">
            <v>6.6</v>
          </cell>
          <cell r="O3248" t="str">
            <v>m</v>
          </cell>
          <cell r="Q3248" t="str">
            <v>/ d</v>
          </cell>
        </row>
        <row r="3249">
          <cell r="P3249" t="str">
            <v/>
          </cell>
        </row>
        <row r="3250">
          <cell r="H3250" t="str">
            <v>2º - Materiales</v>
          </cell>
        </row>
        <row r="3251">
          <cell r="G3251">
            <v>1535</v>
          </cell>
          <cell r="H3251" t="str">
            <v xml:space="preserve">Barandas de caño </v>
          </cell>
          <cell r="N3251">
            <v>1</v>
          </cell>
          <cell r="O3251" t="str">
            <v>m</v>
          </cell>
          <cell r="P3251" t="str">
            <v>/</v>
          </cell>
          <cell r="Q3251" t="str">
            <v>m</v>
          </cell>
          <cell r="R3251" t="str">
            <v>x</v>
          </cell>
          <cell r="S3251">
            <v>108.768</v>
          </cell>
          <cell r="V3251" t="str">
            <v>$/</v>
          </cell>
          <cell r="W3251" t="str">
            <v>m</v>
          </cell>
          <cell r="X3251" t="str">
            <v>=</v>
          </cell>
          <cell r="Y3251">
            <v>108.77</v>
          </cell>
          <cell r="Z3251" t="str">
            <v>$/</v>
          </cell>
          <cell r="AA3251" t="str">
            <v>m</v>
          </cell>
        </row>
        <row r="3252">
          <cell r="G3252">
            <v>1050</v>
          </cell>
          <cell r="H3252" t="str">
            <v>Cemento común en bolsas</v>
          </cell>
          <cell r="N3252">
            <v>3.0000000000000001E-3</v>
          </cell>
          <cell r="O3252" t="str">
            <v>tn</v>
          </cell>
          <cell r="P3252" t="str">
            <v>/</v>
          </cell>
          <cell r="Q3252" t="str">
            <v>m</v>
          </cell>
          <cell r="R3252" t="str">
            <v>x</v>
          </cell>
          <cell r="S3252">
            <v>428.64480000000003</v>
          </cell>
          <cell r="V3252" t="str">
            <v>$/</v>
          </cell>
          <cell r="W3252" t="str">
            <v>tn</v>
          </cell>
          <cell r="X3252" t="str">
            <v>=</v>
          </cell>
          <cell r="Y3252">
            <v>1.29</v>
          </cell>
          <cell r="Z3252" t="str">
            <v>$/</v>
          </cell>
          <cell r="AA3252" t="str">
            <v>m</v>
          </cell>
        </row>
        <row r="3253">
          <cell r="G3253">
            <v>1005</v>
          </cell>
          <cell r="H3253" t="str">
            <v xml:space="preserve">Arena  </v>
          </cell>
          <cell r="N3253">
            <v>1E-3</v>
          </cell>
          <cell r="O3253" t="str">
            <v>m3</v>
          </cell>
          <cell r="P3253" t="str">
            <v>/</v>
          </cell>
          <cell r="Q3253" t="str">
            <v>m</v>
          </cell>
          <cell r="R3253" t="str">
            <v>x</v>
          </cell>
          <cell r="S3253">
            <v>56.762999999999998</v>
          </cell>
          <cell r="V3253" t="str">
            <v>$/</v>
          </cell>
          <cell r="W3253" t="str">
            <v>m3</v>
          </cell>
          <cell r="X3253" t="str">
            <v>=</v>
          </cell>
          <cell r="Y3253">
            <v>0.06</v>
          </cell>
          <cell r="Z3253" t="str">
            <v>$/</v>
          </cell>
          <cell r="AA3253" t="str">
            <v>m</v>
          </cell>
        </row>
        <row r="3254">
          <cell r="G3254">
            <v>1202</v>
          </cell>
          <cell r="H3254" t="str">
            <v>Herramientas menores</v>
          </cell>
          <cell r="N3254">
            <v>1</v>
          </cell>
          <cell r="O3254" t="str">
            <v>u</v>
          </cell>
          <cell r="P3254" t="str">
            <v>/</v>
          </cell>
          <cell r="Q3254" t="str">
            <v>m</v>
          </cell>
          <cell r="R3254" t="str">
            <v>x</v>
          </cell>
          <cell r="S3254">
            <v>3</v>
          </cell>
          <cell r="V3254" t="str">
            <v>$/</v>
          </cell>
          <cell r="W3254" t="str">
            <v>u</v>
          </cell>
          <cell r="X3254" t="str">
            <v>=</v>
          </cell>
          <cell r="Y3254">
            <v>3</v>
          </cell>
          <cell r="Z3254" t="str">
            <v>$/</v>
          </cell>
          <cell r="AA3254" t="str">
            <v>m</v>
          </cell>
        </row>
        <row r="3255">
          <cell r="H3255" t="str">
            <v/>
          </cell>
          <cell r="O3255" t="str">
            <v/>
          </cell>
          <cell r="P3255" t="str">
            <v/>
          </cell>
          <cell r="Q3255" t="str">
            <v/>
          </cell>
          <cell r="R3255" t="str">
            <v/>
          </cell>
          <cell r="S3255">
            <v>0</v>
          </cell>
          <cell r="V3255" t="str">
            <v/>
          </cell>
          <cell r="W3255" t="str">
            <v/>
          </cell>
          <cell r="X3255" t="str">
            <v/>
          </cell>
          <cell r="Y3255">
            <v>0</v>
          </cell>
          <cell r="Z3255" t="str">
            <v/>
          </cell>
          <cell r="AA3255" t="str">
            <v/>
          </cell>
        </row>
        <row r="3256">
          <cell r="H3256" t="str">
            <v/>
          </cell>
          <cell r="O3256" t="str">
            <v/>
          </cell>
          <cell r="P3256" t="str">
            <v/>
          </cell>
          <cell r="Q3256" t="str">
            <v/>
          </cell>
          <cell r="R3256" t="str">
            <v/>
          </cell>
          <cell r="S3256">
            <v>0</v>
          </cell>
          <cell r="V3256" t="str">
            <v/>
          </cell>
          <cell r="W3256" t="str">
            <v/>
          </cell>
          <cell r="X3256" t="str">
            <v/>
          </cell>
          <cell r="Y3256">
            <v>0</v>
          </cell>
          <cell r="Z3256" t="str">
            <v/>
          </cell>
          <cell r="AA3256" t="str">
            <v/>
          </cell>
        </row>
        <row r="3257">
          <cell r="H3257" t="str">
            <v/>
          </cell>
          <cell r="O3257" t="str">
            <v/>
          </cell>
          <cell r="P3257" t="str">
            <v/>
          </cell>
          <cell r="Q3257" t="str">
            <v/>
          </cell>
          <cell r="R3257" t="str">
            <v/>
          </cell>
          <cell r="S3257">
            <v>0</v>
          </cell>
          <cell r="V3257" t="str">
            <v/>
          </cell>
          <cell r="W3257" t="str">
            <v/>
          </cell>
          <cell r="X3257" t="str">
            <v/>
          </cell>
          <cell r="Y3257">
            <v>0</v>
          </cell>
          <cell r="Z3257" t="str">
            <v/>
          </cell>
          <cell r="AA3257" t="str">
            <v/>
          </cell>
        </row>
        <row r="3258">
          <cell r="H3258" t="str">
            <v/>
          </cell>
          <cell r="O3258" t="str">
            <v/>
          </cell>
          <cell r="P3258" t="str">
            <v/>
          </cell>
          <cell r="Q3258" t="str">
            <v/>
          </cell>
          <cell r="R3258" t="str">
            <v/>
          </cell>
          <cell r="S3258">
            <v>0</v>
          </cell>
          <cell r="V3258" t="str">
            <v/>
          </cell>
          <cell r="W3258" t="str">
            <v/>
          </cell>
          <cell r="X3258" t="str">
            <v/>
          </cell>
          <cell r="Y3258">
            <v>0</v>
          </cell>
          <cell r="Z3258" t="str">
            <v/>
          </cell>
          <cell r="AA3258" t="str">
            <v/>
          </cell>
        </row>
        <row r="3259">
          <cell r="H3259" t="str">
            <v>Subtotal Materiales</v>
          </cell>
          <cell r="O3259" t="str">
            <v/>
          </cell>
          <cell r="Y3259">
            <v>113.12</v>
          </cell>
          <cell r="Z3259" t="str">
            <v>$/</v>
          </cell>
          <cell r="AA3259" t="str">
            <v>m</v>
          </cell>
          <cell r="AH3259">
            <v>0</v>
          </cell>
        </row>
        <row r="3260">
          <cell r="A3260">
            <v>1480</v>
          </cell>
          <cell r="H3260" t="str">
            <v>Desperdicio</v>
          </cell>
          <cell r="W3260">
            <v>0.02</v>
          </cell>
          <cell r="X3260" t="str">
            <v>=</v>
          </cell>
          <cell r="Y3260">
            <v>2.2599999999999998</v>
          </cell>
          <cell r="Z3260" t="str">
            <v>$/</v>
          </cell>
          <cell r="AA3260" t="str">
            <v>m</v>
          </cell>
          <cell r="AB3260">
            <v>115.38000000000001</v>
          </cell>
          <cell r="AC3260" t="str">
            <v>$/</v>
          </cell>
          <cell r="AD3260" t="str">
            <v>m</v>
          </cell>
          <cell r="AH3260">
            <v>21345.300000000003</v>
          </cell>
        </row>
        <row r="3262">
          <cell r="F3262">
            <v>1480</v>
          </cell>
          <cell r="H3262" t="str">
            <v>COSTO DEL ITEM</v>
          </cell>
          <cell r="AB3262">
            <v>193.77</v>
          </cell>
          <cell r="AC3262" t="str">
            <v>$/</v>
          </cell>
          <cell r="AD3262" t="str">
            <v>m</v>
          </cell>
          <cell r="AI3262">
            <v>35847.450000000004</v>
          </cell>
          <cell r="AJ3262">
            <v>35846.833333333336</v>
          </cell>
        </row>
        <row r="3264">
          <cell r="H3264" t="str">
            <v>Gastos Generales y Otros Gastos</v>
          </cell>
        </row>
        <row r="3265">
          <cell r="H3265" t="str">
            <v>Indirectos</v>
          </cell>
          <cell r="Y3265">
            <v>0.10199999999999999</v>
          </cell>
          <cell r="AB3265">
            <v>19.760000000000002</v>
          </cell>
          <cell r="AC3265" t="str">
            <v>$/</v>
          </cell>
          <cell r="AD3265" t="str">
            <v>m</v>
          </cell>
        </row>
        <row r="3266">
          <cell r="H3266" t="str">
            <v>Beneficios</v>
          </cell>
          <cell r="Y3266">
            <v>0.08</v>
          </cell>
          <cell r="AB3266">
            <v>15.5</v>
          </cell>
          <cell r="AC3266" t="str">
            <v>$/</v>
          </cell>
          <cell r="AD3266" t="str">
            <v>m</v>
          </cell>
        </row>
        <row r="3267">
          <cell r="AB3267">
            <v>229.03</v>
          </cell>
          <cell r="AC3267" t="str">
            <v>$/</v>
          </cell>
          <cell r="AD3267" t="str">
            <v>m</v>
          </cell>
        </row>
        <row r="3268">
          <cell r="H3268" t="str">
            <v>Gastos Financieros</v>
          </cell>
          <cell r="Y3268">
            <v>0.01</v>
          </cell>
          <cell r="AB3268">
            <v>2.29</v>
          </cell>
          <cell r="AC3268" t="str">
            <v>$/</v>
          </cell>
          <cell r="AD3268" t="str">
            <v>m</v>
          </cell>
        </row>
        <row r="3269">
          <cell r="AB3269">
            <v>231.32</v>
          </cell>
          <cell r="AC3269" t="str">
            <v>$/</v>
          </cell>
          <cell r="AD3269" t="str">
            <v>m</v>
          </cell>
        </row>
        <row r="3270">
          <cell r="H3270" t="str">
            <v>I.V.A.</v>
          </cell>
          <cell r="Y3270">
            <v>0.21</v>
          </cell>
          <cell r="AB3270">
            <v>48.58</v>
          </cell>
          <cell r="AC3270" t="str">
            <v>$/</v>
          </cell>
          <cell r="AD3270" t="str">
            <v>m</v>
          </cell>
        </row>
        <row r="3271">
          <cell r="E3271">
            <v>1480</v>
          </cell>
          <cell r="Y3271" t="str">
            <v>ADOPTADO</v>
          </cell>
          <cell r="AB3271">
            <v>279.89999999999998</v>
          </cell>
          <cell r="AC3271" t="str">
            <v>$/</v>
          </cell>
          <cell r="AD3271" t="str">
            <v>m</v>
          </cell>
        </row>
        <row r="3272">
          <cell r="G3272">
            <v>1490</v>
          </cell>
          <cell r="H3272" t="str">
            <v>Item:</v>
          </cell>
          <cell r="I3272" t="str">
            <v>4.7</v>
          </cell>
          <cell r="U3272" t="str">
            <v>Unidad:</v>
          </cell>
          <cell r="W3272" t="str">
            <v>Un</v>
          </cell>
          <cell r="Y3272">
            <v>27</v>
          </cell>
          <cell r="AE3272">
            <v>27</v>
          </cell>
        </row>
        <row r="3273">
          <cell r="H3273" t="str">
            <v>Descripción:</v>
          </cell>
          <cell r="I3273" t="str">
            <v>Válvulas Mariposas D° 200 mm para desagüe</v>
          </cell>
        </row>
        <row r="3275">
          <cell r="H3275" t="str">
            <v>1º - Equipo</v>
          </cell>
        </row>
        <row r="3276">
          <cell r="H3276" t="str">
            <v/>
          </cell>
          <cell r="W3276" t="str">
            <v/>
          </cell>
          <cell r="X3276" t="str">
            <v/>
          </cell>
          <cell r="Y3276" t="str">
            <v/>
          </cell>
          <cell r="Z3276" t="str">
            <v/>
          </cell>
        </row>
        <row r="3277">
          <cell r="H3277" t="str">
            <v/>
          </cell>
          <cell r="W3277" t="str">
            <v/>
          </cell>
          <cell r="X3277" t="str">
            <v/>
          </cell>
          <cell r="Y3277" t="str">
            <v/>
          </cell>
          <cell r="Z3277" t="str">
            <v/>
          </cell>
        </row>
        <row r="3278">
          <cell r="H3278" t="str">
            <v/>
          </cell>
          <cell r="W3278" t="str">
            <v/>
          </cell>
          <cell r="X3278" t="str">
            <v/>
          </cell>
          <cell r="Y3278" t="str">
            <v/>
          </cell>
          <cell r="Z3278" t="str">
            <v/>
          </cell>
        </row>
        <row r="3279">
          <cell r="H3279" t="str">
            <v/>
          </cell>
          <cell r="W3279" t="str">
            <v/>
          </cell>
          <cell r="X3279" t="str">
            <v/>
          </cell>
          <cell r="Y3279" t="str">
            <v/>
          </cell>
          <cell r="Z3279" t="str">
            <v/>
          </cell>
        </row>
        <row r="3280">
          <cell r="H3280" t="str">
            <v/>
          </cell>
          <cell r="W3280" t="str">
            <v/>
          </cell>
          <cell r="X3280" t="str">
            <v/>
          </cell>
          <cell r="Y3280" t="str">
            <v/>
          </cell>
          <cell r="Z3280" t="str">
            <v/>
          </cell>
        </row>
        <row r="3281">
          <cell r="H3281" t="str">
            <v/>
          </cell>
          <cell r="W3281" t="str">
            <v/>
          </cell>
          <cell r="X3281" t="str">
            <v/>
          </cell>
          <cell r="Y3281" t="str">
            <v/>
          </cell>
          <cell r="Z3281" t="str">
            <v/>
          </cell>
        </row>
        <row r="3282">
          <cell r="H3282" t="str">
            <v/>
          </cell>
          <cell r="W3282" t="str">
            <v/>
          </cell>
          <cell r="X3282" t="str">
            <v/>
          </cell>
          <cell r="Y3282" t="str">
            <v/>
          </cell>
          <cell r="Z3282" t="str">
            <v/>
          </cell>
        </row>
        <row r="3283">
          <cell r="H3283" t="str">
            <v/>
          </cell>
          <cell r="W3283" t="str">
            <v/>
          </cell>
          <cell r="X3283" t="str">
            <v/>
          </cell>
          <cell r="Y3283" t="str">
            <v/>
          </cell>
          <cell r="Z3283" t="str">
            <v/>
          </cell>
        </row>
        <row r="3284">
          <cell r="H3284" t="str">
            <v/>
          </cell>
          <cell r="W3284" t="str">
            <v/>
          </cell>
          <cell r="X3284" t="str">
            <v/>
          </cell>
          <cell r="Y3284" t="str">
            <v/>
          </cell>
          <cell r="Z3284" t="str">
            <v/>
          </cell>
        </row>
        <row r="3285">
          <cell r="W3285">
            <v>0</v>
          </cell>
          <cell r="X3285" t="str">
            <v/>
          </cell>
          <cell r="Y3285">
            <v>0</v>
          </cell>
          <cell r="Z3285" t="str">
            <v/>
          </cell>
        </row>
        <row r="3287">
          <cell r="H3287" t="str">
            <v>Rendimiento:</v>
          </cell>
          <cell r="N3287">
            <v>1</v>
          </cell>
          <cell r="Q3287" t="str">
            <v>Un</v>
          </cell>
          <cell r="R3287" t="str">
            <v>/ d</v>
          </cell>
        </row>
        <row r="3289">
          <cell r="H3289" t="str">
            <v>Amortización e intereses:</v>
          </cell>
        </row>
        <row r="3290">
          <cell r="H3290">
            <v>0</v>
          </cell>
          <cell r="I3290" t="str">
            <v>$</v>
          </cell>
          <cell r="J3290" t="str">
            <v>x</v>
          </cell>
          <cell r="K3290">
            <v>8</v>
          </cell>
          <cell r="L3290" t="str">
            <v>h/d</v>
          </cell>
          <cell r="M3290" t="str">
            <v>+</v>
          </cell>
          <cell r="N3290">
            <v>0</v>
          </cell>
          <cell r="O3290" t="str">
            <v>$</v>
          </cell>
          <cell r="P3290" t="str">
            <v>x</v>
          </cell>
          <cell r="Q3290">
            <v>0.14000000000000001</v>
          </cell>
          <cell r="R3290" t="str">
            <v>/ a</v>
          </cell>
          <cell r="S3290" t="str">
            <v>x</v>
          </cell>
          <cell r="T3290">
            <v>8</v>
          </cell>
          <cell r="U3290" t="str">
            <v>h/d</v>
          </cell>
          <cell r="V3290" t="str">
            <v>=</v>
          </cell>
          <cell r="W3290">
            <v>0</v>
          </cell>
          <cell r="X3290" t="str">
            <v/>
          </cell>
        </row>
        <row r="3291">
          <cell r="H3291">
            <v>10000</v>
          </cell>
          <cell r="J3291" t="str">
            <v>h</v>
          </cell>
          <cell r="N3291">
            <v>2</v>
          </cell>
          <cell r="P3291" t="str">
            <v>x</v>
          </cell>
          <cell r="Q3291">
            <v>2000</v>
          </cell>
          <cell r="R3291" t="str">
            <v>h / a</v>
          </cell>
        </row>
        <row r="3293">
          <cell r="H3293" t="str">
            <v>Reparaciones y Repuestos:</v>
          </cell>
        </row>
        <row r="3294">
          <cell r="H3294">
            <v>0.75</v>
          </cell>
          <cell r="I3294" t="str">
            <v>de amortización</v>
          </cell>
          <cell r="W3294">
            <v>0</v>
          </cell>
          <cell r="X3294" t="str">
            <v/>
          </cell>
        </row>
        <row r="3296">
          <cell r="H3296" t="str">
            <v>Combustibles:</v>
          </cell>
        </row>
        <row r="3297">
          <cell r="H3297" t="str">
            <v>Gas Oil</v>
          </cell>
        </row>
        <row r="3298">
          <cell r="H3298" t="str">
            <v/>
          </cell>
          <cell r="I3298" t="str">
            <v/>
          </cell>
          <cell r="K3298" t="str">
            <v/>
          </cell>
          <cell r="L3298">
            <v>0</v>
          </cell>
          <cell r="M3298" t="str">
            <v>HP  x  8 h/d   x</v>
          </cell>
          <cell r="Q3298" t="str">
            <v/>
          </cell>
          <cell r="R3298" t="str">
            <v/>
          </cell>
          <cell r="V3298" t="str">
            <v/>
          </cell>
          <cell r="W3298">
            <v>0</v>
          </cell>
          <cell r="X3298" t="str">
            <v/>
          </cell>
        </row>
        <row r="3300">
          <cell r="H3300" t="str">
            <v>Lubricantes</v>
          </cell>
        </row>
        <row r="3301">
          <cell r="C3301">
            <v>1490</v>
          </cell>
          <cell r="H3301">
            <v>0.3</v>
          </cell>
          <cell r="I3301" t="str">
            <v>de combustibles</v>
          </cell>
          <cell r="W3301">
            <v>0</v>
          </cell>
          <cell r="X3301" t="str">
            <v/>
          </cell>
          <cell r="AF3301">
            <v>0</v>
          </cell>
        </row>
        <row r="3303">
          <cell r="H3303" t="str">
            <v>Mano de Obra</v>
          </cell>
        </row>
        <row r="3304">
          <cell r="G3304">
            <v>9050</v>
          </cell>
          <cell r="H3304" t="str">
            <v>OFIC. ESPEC. ELECTROMEC.</v>
          </cell>
          <cell r="N3304">
            <v>0.5</v>
          </cell>
          <cell r="O3304" t="str">
            <v>x</v>
          </cell>
          <cell r="Q3304">
            <v>297.2</v>
          </cell>
          <cell r="R3304" t="str">
            <v>$/d</v>
          </cell>
          <cell r="S3304" t="str">
            <v>=</v>
          </cell>
          <cell r="T3304">
            <v>148.6</v>
          </cell>
          <cell r="V3304" t="str">
            <v>$/d</v>
          </cell>
        </row>
        <row r="3305">
          <cell r="G3305">
            <v>9060</v>
          </cell>
          <cell r="H3305" t="str">
            <v>OFIC. ELECTROMEC.</v>
          </cell>
          <cell r="O3305" t="str">
            <v/>
          </cell>
          <cell r="Q3305">
            <v>254.16</v>
          </cell>
          <cell r="R3305" t="str">
            <v>$/d</v>
          </cell>
          <cell r="S3305" t="str">
            <v>=</v>
          </cell>
          <cell r="T3305">
            <v>0</v>
          </cell>
          <cell r="V3305" t="str">
            <v>$/d</v>
          </cell>
        </row>
        <row r="3306">
          <cell r="G3306">
            <v>9070</v>
          </cell>
          <cell r="H3306" t="str">
            <v>MEDIO OFIC. ELECTROMEC.</v>
          </cell>
          <cell r="O3306" t="str">
            <v/>
          </cell>
          <cell r="Q3306">
            <v>234.48</v>
          </cell>
          <cell r="R3306" t="str">
            <v>$/d</v>
          </cell>
          <cell r="S3306" t="str">
            <v>=</v>
          </cell>
          <cell r="T3306">
            <v>0</v>
          </cell>
          <cell r="V3306" t="str">
            <v>$/d</v>
          </cell>
        </row>
        <row r="3307">
          <cell r="G3307">
            <v>9080</v>
          </cell>
          <cell r="H3307" t="str">
            <v>AYUDANTE ELECTROMEC.</v>
          </cell>
          <cell r="N3307">
            <v>0.45300000000000001</v>
          </cell>
          <cell r="O3307" t="str">
            <v>x</v>
          </cell>
          <cell r="Q3307">
            <v>216.16</v>
          </cell>
          <cell r="R3307" t="str">
            <v>$/d</v>
          </cell>
          <cell r="S3307" t="str">
            <v>=</v>
          </cell>
          <cell r="T3307">
            <v>97.92</v>
          </cell>
          <cell r="V3307" t="str">
            <v>$/d</v>
          </cell>
        </row>
        <row r="3308">
          <cell r="T3308">
            <v>246.51999999999998</v>
          </cell>
          <cell r="V3308" t="str">
            <v>$/d</v>
          </cell>
        </row>
        <row r="3309">
          <cell r="B3309">
            <v>1490</v>
          </cell>
          <cell r="H3309" t="str">
            <v>Vigilancia</v>
          </cell>
          <cell r="N3309">
            <v>0</v>
          </cell>
          <cell r="Q3309">
            <v>0.1</v>
          </cell>
          <cell r="T3309">
            <v>24.652000000000001</v>
          </cell>
          <cell r="V3309" t="str">
            <v>$/d</v>
          </cell>
          <cell r="W3309">
            <v>271.17199999999997</v>
          </cell>
          <cell r="X3309" t="str">
            <v>$/d</v>
          </cell>
          <cell r="AG3309">
            <v>7321.6439999999993</v>
          </cell>
        </row>
        <row r="3311">
          <cell r="N3311" t="str">
            <v>Costo Diario</v>
          </cell>
          <cell r="W3311">
            <v>271.17199999999997</v>
          </cell>
          <cell r="X3311" t="str">
            <v>$/d</v>
          </cell>
        </row>
        <row r="3313">
          <cell r="H3313" t="str">
            <v>Rendimiento</v>
          </cell>
          <cell r="N3313">
            <v>1</v>
          </cell>
          <cell r="Q3313" t="str">
            <v>Un</v>
          </cell>
          <cell r="R3313" t="str">
            <v>/ d</v>
          </cell>
        </row>
        <row r="3315">
          <cell r="H3315" t="str">
            <v>Costo por Unid.:</v>
          </cell>
          <cell r="N3315">
            <v>271.17199999999997</v>
          </cell>
          <cell r="P3315" t="str">
            <v>$ / d</v>
          </cell>
          <cell r="V3315" t="str">
            <v>=</v>
          </cell>
          <cell r="AB3315">
            <v>271.17</v>
          </cell>
          <cell r="AC3315" t="str">
            <v>$/</v>
          </cell>
          <cell r="AD3315" t="str">
            <v>Gl</v>
          </cell>
        </row>
        <row r="3316">
          <cell r="N3316">
            <v>1</v>
          </cell>
          <cell r="O3316" t="str">
            <v>Un</v>
          </cell>
          <cell r="Q3316" t="str">
            <v>/ d</v>
          </cell>
        </row>
        <row r="3317">
          <cell r="P3317" t="str">
            <v/>
          </cell>
        </row>
        <row r="3318">
          <cell r="H3318" t="str">
            <v>2º - Materiales</v>
          </cell>
        </row>
        <row r="3319">
          <cell r="G3319">
            <v>4040</v>
          </cell>
          <cell r="H3319" t="str">
            <v>Válvulas Mariposas D° 200 mm para desagüe</v>
          </cell>
          <cell r="N3319">
            <v>1</v>
          </cell>
          <cell r="O3319" t="str">
            <v>u</v>
          </cell>
          <cell r="P3319" t="str">
            <v>/</v>
          </cell>
          <cell r="Q3319" t="str">
            <v>Un</v>
          </cell>
          <cell r="R3319" t="str">
            <v>x</v>
          </cell>
          <cell r="S3319">
            <v>1232</v>
          </cell>
          <cell r="V3319" t="str">
            <v>$/</v>
          </cell>
          <cell r="W3319" t="str">
            <v>u</v>
          </cell>
          <cell r="X3319" t="str">
            <v>=</v>
          </cell>
          <cell r="Y3319">
            <v>1232</v>
          </cell>
          <cell r="Z3319" t="str">
            <v>$/</v>
          </cell>
          <cell r="AA3319" t="str">
            <v>Un</v>
          </cell>
        </row>
        <row r="3320">
          <cell r="G3320">
            <v>4041</v>
          </cell>
          <cell r="H3320" t="str">
            <v>Caños y accesorios p/válvula</v>
          </cell>
          <cell r="N3320">
            <v>1</v>
          </cell>
          <cell r="O3320" t="str">
            <v>u</v>
          </cell>
          <cell r="P3320" t="str">
            <v>/</v>
          </cell>
          <cell r="Q3320" t="str">
            <v>Un</v>
          </cell>
          <cell r="R3320" t="str">
            <v>x</v>
          </cell>
          <cell r="S3320">
            <v>1047</v>
          </cell>
          <cell r="V3320" t="str">
            <v>$/</v>
          </cell>
          <cell r="W3320" t="str">
            <v>u</v>
          </cell>
          <cell r="X3320" t="str">
            <v>=</v>
          </cell>
          <cell r="Y3320">
            <v>1047</v>
          </cell>
          <cell r="Z3320" t="str">
            <v>$/</v>
          </cell>
          <cell r="AA3320" t="str">
            <v>Un</v>
          </cell>
        </row>
        <row r="3321">
          <cell r="H3321" t="str">
            <v/>
          </cell>
          <cell r="O3321" t="str">
            <v/>
          </cell>
          <cell r="P3321" t="str">
            <v/>
          </cell>
          <cell r="Q3321" t="str">
            <v/>
          </cell>
          <cell r="R3321" t="str">
            <v/>
          </cell>
          <cell r="S3321">
            <v>0</v>
          </cell>
          <cell r="V3321" t="str">
            <v/>
          </cell>
          <cell r="W3321" t="str">
            <v/>
          </cell>
          <cell r="X3321" t="str">
            <v/>
          </cell>
          <cell r="Y3321">
            <v>0</v>
          </cell>
          <cell r="Z3321" t="str">
            <v/>
          </cell>
          <cell r="AA3321" t="str">
            <v/>
          </cell>
        </row>
        <row r="3322">
          <cell r="H3322" t="str">
            <v/>
          </cell>
          <cell r="O3322" t="str">
            <v/>
          </cell>
          <cell r="P3322" t="str">
            <v/>
          </cell>
          <cell r="Q3322" t="str">
            <v/>
          </cell>
          <cell r="R3322" t="str">
            <v/>
          </cell>
          <cell r="S3322">
            <v>0</v>
          </cell>
          <cell r="V3322" t="str">
            <v/>
          </cell>
          <cell r="W3322" t="str">
            <v/>
          </cell>
          <cell r="X3322" t="str">
            <v/>
          </cell>
          <cell r="Y3322">
            <v>0</v>
          </cell>
          <cell r="Z3322" t="str">
            <v/>
          </cell>
          <cell r="AA3322" t="str">
            <v/>
          </cell>
        </row>
        <row r="3323">
          <cell r="H3323" t="str">
            <v/>
          </cell>
          <cell r="O3323" t="str">
            <v/>
          </cell>
          <cell r="Q3323" t="str">
            <v/>
          </cell>
          <cell r="R3323" t="str">
            <v/>
          </cell>
          <cell r="S3323">
            <v>0</v>
          </cell>
          <cell r="W3323" t="str">
            <v/>
          </cell>
          <cell r="Y3323">
            <v>0</v>
          </cell>
          <cell r="Z3323" t="str">
            <v/>
          </cell>
          <cell r="AA3323" t="str">
            <v/>
          </cell>
        </row>
        <row r="3324">
          <cell r="H3324" t="str">
            <v/>
          </cell>
          <cell r="O3324" t="str">
            <v/>
          </cell>
          <cell r="Q3324" t="str">
            <v/>
          </cell>
          <cell r="R3324" t="str">
            <v/>
          </cell>
          <cell r="S3324">
            <v>0</v>
          </cell>
          <cell r="W3324" t="str">
            <v/>
          </cell>
          <cell r="Y3324">
            <v>0</v>
          </cell>
          <cell r="Z3324" t="str">
            <v/>
          </cell>
          <cell r="AA3324" t="str">
            <v/>
          </cell>
        </row>
        <row r="3325">
          <cell r="H3325" t="str">
            <v/>
          </cell>
          <cell r="O3325" t="str">
            <v/>
          </cell>
          <cell r="Q3325" t="str">
            <v/>
          </cell>
          <cell r="R3325" t="str">
            <v/>
          </cell>
          <cell r="S3325">
            <v>0</v>
          </cell>
          <cell r="W3325" t="str">
            <v/>
          </cell>
          <cell r="Y3325">
            <v>0</v>
          </cell>
          <cell r="Z3325" t="str">
            <v/>
          </cell>
          <cell r="AA3325" t="str">
            <v/>
          </cell>
        </row>
        <row r="3326">
          <cell r="H3326" t="str">
            <v/>
          </cell>
          <cell r="O3326" t="str">
            <v/>
          </cell>
          <cell r="Q3326" t="str">
            <v/>
          </cell>
          <cell r="R3326" t="str">
            <v/>
          </cell>
          <cell r="S3326">
            <v>0</v>
          </cell>
          <cell r="W3326" t="str">
            <v/>
          </cell>
          <cell r="Y3326">
            <v>0</v>
          </cell>
          <cell r="Z3326" t="str">
            <v/>
          </cell>
          <cell r="AA3326" t="str">
            <v/>
          </cell>
        </row>
        <row r="3327">
          <cell r="H3327" t="str">
            <v>Subtotal Materiales</v>
          </cell>
          <cell r="O3327" t="str">
            <v/>
          </cell>
          <cell r="Y3327">
            <v>2279</v>
          </cell>
          <cell r="Z3327" t="str">
            <v>$/</v>
          </cell>
          <cell r="AA3327" t="str">
            <v>Un</v>
          </cell>
          <cell r="AH3327">
            <v>0</v>
          </cell>
        </row>
        <row r="3328">
          <cell r="A3328">
            <v>1490</v>
          </cell>
          <cell r="H3328" t="str">
            <v>Desperdicio</v>
          </cell>
          <cell r="X3328" t="str">
            <v/>
          </cell>
          <cell r="Y3328">
            <v>0</v>
          </cell>
          <cell r="Z3328" t="str">
            <v/>
          </cell>
          <cell r="AA3328" t="str">
            <v/>
          </cell>
          <cell r="AB3328">
            <v>2279</v>
          </cell>
          <cell r="AC3328" t="str">
            <v>$/</v>
          </cell>
          <cell r="AD3328" t="str">
            <v>Gl</v>
          </cell>
          <cell r="AH3328">
            <v>61533</v>
          </cell>
        </row>
        <row r="3330">
          <cell r="F3330">
            <v>1490</v>
          </cell>
          <cell r="H3330" t="str">
            <v>COSTO DEL ITEM</v>
          </cell>
          <cell r="AB3330">
            <v>2550.17</v>
          </cell>
          <cell r="AC3330" t="str">
            <v>$/</v>
          </cell>
          <cell r="AD3330" t="str">
            <v>Un</v>
          </cell>
          <cell r="AI3330">
            <v>68854.59</v>
          </cell>
          <cell r="AJ3330">
            <v>68854.644</v>
          </cell>
        </row>
        <row r="3332">
          <cell r="H3332" t="str">
            <v>Gastos Generales y Otros Gastos</v>
          </cell>
        </row>
        <row r="3333">
          <cell r="H3333" t="str">
            <v>Indirectos</v>
          </cell>
          <cell r="Y3333">
            <v>0.10199999999999999</v>
          </cell>
          <cell r="AB3333">
            <v>260.12</v>
          </cell>
          <cell r="AC3333" t="str">
            <v>$/</v>
          </cell>
          <cell r="AD3333" t="str">
            <v>Un</v>
          </cell>
        </row>
        <row r="3334">
          <cell r="H3334" t="str">
            <v>Beneficios</v>
          </cell>
          <cell r="Y3334">
            <v>0.08</v>
          </cell>
          <cell r="AB3334">
            <v>204.01</v>
          </cell>
          <cell r="AC3334" t="str">
            <v>$/</v>
          </cell>
          <cell r="AD3334" t="str">
            <v>Un</v>
          </cell>
        </row>
        <row r="3335">
          <cell r="AB3335">
            <v>3014.3</v>
          </cell>
          <cell r="AC3335" t="str">
            <v>$/</v>
          </cell>
          <cell r="AD3335" t="str">
            <v>Un</v>
          </cell>
        </row>
        <row r="3336">
          <cell r="H3336" t="str">
            <v>Gastos Financieros</v>
          </cell>
          <cell r="Y3336">
            <v>0.01</v>
          </cell>
          <cell r="AB3336">
            <v>30.14</v>
          </cell>
          <cell r="AC3336" t="str">
            <v>$/</v>
          </cell>
          <cell r="AD3336" t="str">
            <v>Un</v>
          </cell>
        </row>
        <row r="3337">
          <cell r="AB3337">
            <v>3044.44</v>
          </cell>
          <cell r="AC3337" t="str">
            <v>$/</v>
          </cell>
          <cell r="AD3337" t="str">
            <v>Un</v>
          </cell>
        </row>
        <row r="3338">
          <cell r="H3338" t="str">
            <v>I.V.A.</v>
          </cell>
          <cell r="Y3338">
            <v>0.21</v>
          </cell>
          <cell r="AB3338">
            <v>639.33000000000004</v>
          </cell>
          <cell r="AC3338" t="str">
            <v>$/</v>
          </cell>
          <cell r="AD3338" t="str">
            <v>Un</v>
          </cell>
        </row>
        <row r="3339">
          <cell r="E3339">
            <v>1490</v>
          </cell>
          <cell r="Y3339" t="str">
            <v>ADOPTADO</v>
          </cell>
          <cell r="AB3339">
            <v>3683.77</v>
          </cell>
          <cell r="AC3339" t="str">
            <v>$/</v>
          </cell>
          <cell r="AD3339" t="str">
            <v>Un</v>
          </cell>
        </row>
        <row r="3340">
          <cell r="G3340">
            <v>1500</v>
          </cell>
          <cell r="H3340" t="str">
            <v>Item:</v>
          </cell>
          <cell r="I3340" t="str">
            <v>5.1</v>
          </cell>
          <cell r="U3340" t="str">
            <v>Unidad:</v>
          </cell>
          <cell r="W3340" t="str">
            <v>Gl</v>
          </cell>
          <cell r="Y3340">
            <v>1</v>
          </cell>
          <cell r="AE3340">
            <v>1</v>
          </cell>
        </row>
        <row r="3341">
          <cell r="H3341" t="str">
            <v>Descripción:</v>
          </cell>
          <cell r="I3341" t="str">
            <v>Demolición vertederos existentes y retiro de rieles de puentes barredores</v>
          </cell>
        </row>
        <row r="3343">
          <cell r="H3343" t="str">
            <v>1º - Equipo</v>
          </cell>
        </row>
        <row r="3344">
          <cell r="G3344">
            <v>5031</v>
          </cell>
          <cell r="H3344" t="str">
            <v>Camión con hidrogrúa</v>
          </cell>
          <cell r="T3344">
            <v>5</v>
          </cell>
          <cell r="W3344">
            <v>140</v>
          </cell>
          <cell r="X3344" t="str">
            <v>HP</v>
          </cell>
          <cell r="Y3344">
            <v>188000</v>
          </cell>
          <cell r="Z3344" t="str">
            <v>$</v>
          </cell>
        </row>
        <row r="3345">
          <cell r="G3345">
            <v>5012</v>
          </cell>
          <cell r="H3345" t="str">
            <v xml:space="preserve">Camión </v>
          </cell>
          <cell r="T3345">
            <v>5</v>
          </cell>
          <cell r="W3345">
            <v>140</v>
          </cell>
          <cell r="X3345" t="str">
            <v>HP</v>
          </cell>
          <cell r="Y3345">
            <v>162120</v>
          </cell>
          <cell r="Z3345" t="str">
            <v>$</v>
          </cell>
        </row>
        <row r="3346">
          <cell r="G3346">
            <v>5025</v>
          </cell>
          <cell r="H3346" t="str">
            <v>Motocompresor c/mart. demoledor</v>
          </cell>
          <cell r="T3346">
            <v>5</v>
          </cell>
          <cell r="W3346">
            <v>65</v>
          </cell>
          <cell r="X3346" t="str">
            <v>HP</v>
          </cell>
          <cell r="Y3346">
            <v>64848</v>
          </cell>
          <cell r="Z3346" t="str">
            <v>$</v>
          </cell>
        </row>
        <row r="3347">
          <cell r="G3347">
            <v>5014</v>
          </cell>
          <cell r="H3347" t="str">
            <v>Minicargadora</v>
          </cell>
          <cell r="T3347">
            <v>5</v>
          </cell>
          <cell r="W3347">
            <v>54</v>
          </cell>
          <cell r="X3347" t="str">
            <v>HP</v>
          </cell>
          <cell r="Y3347">
            <v>160576</v>
          </cell>
          <cell r="Z3347" t="str">
            <v>$</v>
          </cell>
        </row>
        <row r="3348">
          <cell r="H3348" t="str">
            <v/>
          </cell>
          <cell r="W3348" t="str">
            <v/>
          </cell>
          <cell r="X3348" t="str">
            <v/>
          </cell>
          <cell r="Y3348" t="str">
            <v/>
          </cell>
          <cell r="Z3348" t="str">
            <v/>
          </cell>
        </row>
        <row r="3349">
          <cell r="H3349" t="str">
            <v/>
          </cell>
          <cell r="W3349" t="str">
            <v/>
          </cell>
          <cell r="X3349" t="str">
            <v/>
          </cell>
          <cell r="Y3349" t="str">
            <v/>
          </cell>
          <cell r="Z3349" t="str">
            <v/>
          </cell>
        </row>
        <row r="3350">
          <cell r="H3350" t="str">
            <v/>
          </cell>
          <cell r="W3350" t="str">
            <v/>
          </cell>
          <cell r="X3350" t="str">
            <v/>
          </cell>
          <cell r="Y3350" t="str">
            <v/>
          </cell>
          <cell r="Z3350" t="str">
            <v/>
          </cell>
        </row>
        <row r="3351">
          <cell r="H3351" t="str">
            <v/>
          </cell>
          <cell r="W3351" t="str">
            <v/>
          </cell>
          <cell r="X3351" t="str">
            <v/>
          </cell>
          <cell r="Y3351" t="str">
            <v/>
          </cell>
          <cell r="Z3351" t="str">
            <v/>
          </cell>
        </row>
        <row r="3352">
          <cell r="H3352" t="str">
            <v/>
          </cell>
          <cell r="W3352" t="str">
            <v/>
          </cell>
          <cell r="X3352" t="str">
            <v/>
          </cell>
          <cell r="Y3352" t="str">
            <v/>
          </cell>
          <cell r="Z3352" t="str">
            <v/>
          </cell>
        </row>
        <row r="3353">
          <cell r="W3353">
            <v>1995</v>
          </cell>
          <cell r="X3353" t="str">
            <v>HP</v>
          </cell>
          <cell r="Y3353">
            <v>2877720</v>
          </cell>
          <cell r="Z3353" t="str">
            <v>$</v>
          </cell>
        </row>
        <row r="3355">
          <cell r="H3355" t="str">
            <v>Rendimiento:</v>
          </cell>
          <cell r="N3355">
            <v>1</v>
          </cell>
          <cell r="Q3355" t="str">
            <v>Gl</v>
          </cell>
          <cell r="R3355" t="str">
            <v>/ d</v>
          </cell>
        </row>
        <row r="3357">
          <cell r="H3357" t="str">
            <v>Amortización e intereses:</v>
          </cell>
        </row>
        <row r="3358">
          <cell r="H3358">
            <v>2877720</v>
          </cell>
          <cell r="I3358" t="str">
            <v>$</v>
          </cell>
          <cell r="J3358" t="str">
            <v>x</v>
          </cell>
          <cell r="K3358">
            <v>8</v>
          </cell>
          <cell r="L3358" t="str">
            <v>h/d</v>
          </cell>
          <cell r="M3358" t="str">
            <v>+</v>
          </cell>
          <cell r="N3358">
            <v>2877720</v>
          </cell>
          <cell r="O3358" t="str">
            <v>$</v>
          </cell>
          <cell r="P3358" t="str">
            <v>x</v>
          </cell>
          <cell r="Q3358">
            <v>0.14000000000000001</v>
          </cell>
          <cell r="R3358" t="str">
            <v>/ a</v>
          </cell>
          <cell r="S3358" t="str">
            <v>x</v>
          </cell>
          <cell r="T3358">
            <v>8</v>
          </cell>
          <cell r="U3358" t="str">
            <v>h/d</v>
          </cell>
          <cell r="V3358" t="str">
            <v>=</v>
          </cell>
          <cell r="W3358">
            <v>3107.94</v>
          </cell>
          <cell r="X3358" t="str">
            <v>$/d</v>
          </cell>
        </row>
        <row r="3359">
          <cell r="H3359">
            <v>10000</v>
          </cell>
          <cell r="J3359" t="str">
            <v>h</v>
          </cell>
          <cell r="N3359">
            <v>2</v>
          </cell>
          <cell r="P3359" t="str">
            <v>x</v>
          </cell>
          <cell r="Q3359">
            <v>2000</v>
          </cell>
          <cell r="R3359" t="str">
            <v>h / a</v>
          </cell>
        </row>
        <row r="3361">
          <cell r="H3361" t="str">
            <v>Reparaciones y Repuestos:</v>
          </cell>
        </row>
        <row r="3362">
          <cell r="H3362">
            <v>0.75</v>
          </cell>
          <cell r="I3362" t="str">
            <v>de amortización</v>
          </cell>
          <cell r="W3362">
            <v>1726.63</v>
          </cell>
          <cell r="X3362" t="str">
            <v>$/d</v>
          </cell>
        </row>
        <row r="3364">
          <cell r="H3364" t="str">
            <v>Combustibles:</v>
          </cell>
        </row>
        <row r="3365">
          <cell r="H3365" t="str">
            <v>Gas Oil</v>
          </cell>
        </row>
        <row r="3366">
          <cell r="H3366">
            <v>0.14499999999999999</v>
          </cell>
          <cell r="I3366" t="str">
            <v>l/HP</v>
          </cell>
          <cell r="K3366" t="str">
            <v>x</v>
          </cell>
          <cell r="L3366">
            <v>1995</v>
          </cell>
          <cell r="M3366" t="str">
            <v>HP  x  8 h/d   x</v>
          </cell>
          <cell r="Q3366">
            <v>2.7</v>
          </cell>
          <cell r="R3366" t="str">
            <v>$ / l</v>
          </cell>
          <cell r="V3366" t="str">
            <v>=</v>
          </cell>
          <cell r="W3366">
            <v>6248.34</v>
          </cell>
          <cell r="X3366" t="str">
            <v>$/d</v>
          </cell>
        </row>
        <row r="3368">
          <cell r="H3368" t="str">
            <v>Lubricantes</v>
          </cell>
        </row>
        <row r="3369">
          <cell r="C3369">
            <v>1500</v>
          </cell>
          <cell r="H3369">
            <v>0.3</v>
          </cell>
          <cell r="I3369" t="str">
            <v>de combustibles</v>
          </cell>
          <cell r="W3369">
            <v>1874.5</v>
          </cell>
          <cell r="X3369" t="str">
            <v>$/d</v>
          </cell>
          <cell r="AF3369">
            <v>12957.41</v>
          </cell>
        </row>
        <row r="3371">
          <cell r="H3371" t="str">
            <v>Mano de Obra</v>
          </cell>
        </row>
        <row r="3372">
          <cell r="G3372">
            <v>9050</v>
          </cell>
          <cell r="H3372" t="str">
            <v>OFIC. ESPEC. ELECTROMEC.</v>
          </cell>
          <cell r="O3372" t="str">
            <v/>
          </cell>
          <cell r="Q3372">
            <v>297.2</v>
          </cell>
          <cell r="R3372" t="str">
            <v>$/d</v>
          </cell>
          <cell r="S3372" t="str">
            <v>=</v>
          </cell>
          <cell r="T3372">
            <v>0</v>
          </cell>
          <cell r="V3372" t="str">
            <v>$/d</v>
          </cell>
        </row>
        <row r="3373">
          <cell r="G3373">
            <v>9060</v>
          </cell>
          <cell r="H3373" t="str">
            <v>OFIC. ELECTROMEC.</v>
          </cell>
          <cell r="N3373">
            <v>15</v>
          </cell>
          <cell r="O3373" t="str">
            <v>x</v>
          </cell>
          <cell r="Q3373">
            <v>254.16</v>
          </cell>
          <cell r="R3373" t="str">
            <v>$/d</v>
          </cell>
          <cell r="S3373" t="str">
            <v>=</v>
          </cell>
          <cell r="T3373">
            <v>3812.4</v>
          </cell>
          <cell r="V3373" t="str">
            <v>$/d</v>
          </cell>
        </row>
        <row r="3374">
          <cell r="G3374">
            <v>9070</v>
          </cell>
          <cell r="H3374" t="str">
            <v>MEDIO OFIC. ELECTROMEC.</v>
          </cell>
          <cell r="N3374">
            <v>70</v>
          </cell>
          <cell r="O3374" t="str">
            <v>x</v>
          </cell>
          <cell r="Q3374">
            <v>234.48</v>
          </cell>
          <cell r="R3374" t="str">
            <v>$/d</v>
          </cell>
          <cell r="S3374" t="str">
            <v>=</v>
          </cell>
          <cell r="T3374">
            <v>16413.599999999999</v>
          </cell>
          <cell r="V3374" t="str">
            <v>$/d</v>
          </cell>
        </row>
        <row r="3375">
          <cell r="G3375">
            <v>9080</v>
          </cell>
          <cell r="H3375" t="str">
            <v>AYUDANTE ELECTROMEC.</v>
          </cell>
          <cell r="N3375">
            <v>120</v>
          </cell>
          <cell r="O3375" t="str">
            <v>x</v>
          </cell>
          <cell r="Q3375">
            <v>216.16</v>
          </cell>
          <cell r="R3375" t="str">
            <v>$/d</v>
          </cell>
          <cell r="S3375" t="str">
            <v>=</v>
          </cell>
          <cell r="T3375">
            <v>25939.200000000001</v>
          </cell>
          <cell r="V3375" t="str">
            <v>$/d</v>
          </cell>
        </row>
        <row r="3376">
          <cell r="T3376">
            <v>46165.2</v>
          </cell>
          <cell r="V3376" t="str">
            <v>$/d</v>
          </cell>
        </row>
        <row r="3377">
          <cell r="B3377">
            <v>1500</v>
          </cell>
          <cell r="H3377" t="str">
            <v>Vigilancia</v>
          </cell>
          <cell r="N3377">
            <v>0</v>
          </cell>
          <cell r="Q3377">
            <v>0.1</v>
          </cell>
          <cell r="T3377">
            <v>4616.5199999999995</v>
          </cell>
          <cell r="V3377" t="str">
            <v>$/d</v>
          </cell>
          <cell r="W3377">
            <v>50781.719999999994</v>
          </cell>
          <cell r="X3377" t="str">
            <v>$/d</v>
          </cell>
          <cell r="AG3377">
            <v>50781.719999999994</v>
          </cell>
        </row>
        <row r="3379">
          <cell r="N3379" t="str">
            <v>Costo Diario</v>
          </cell>
          <cell r="W3379">
            <v>63739.12999999999</v>
          </cell>
          <cell r="X3379" t="str">
            <v>$/d</v>
          </cell>
        </row>
        <row r="3381">
          <cell r="H3381" t="str">
            <v>Rendimiento</v>
          </cell>
          <cell r="N3381">
            <v>1</v>
          </cell>
          <cell r="Q3381" t="str">
            <v>Gl</v>
          </cell>
          <cell r="R3381" t="str">
            <v>/ d</v>
          </cell>
        </row>
        <row r="3383">
          <cell r="H3383" t="str">
            <v>Costo por Unid.:</v>
          </cell>
          <cell r="N3383">
            <v>63739.12999999999</v>
          </cell>
          <cell r="P3383" t="str">
            <v>$ / d</v>
          </cell>
          <cell r="V3383" t="str">
            <v>=</v>
          </cell>
          <cell r="AB3383">
            <v>63739.13</v>
          </cell>
          <cell r="AC3383" t="str">
            <v>$/</v>
          </cell>
          <cell r="AD3383" t="str">
            <v>Gl</v>
          </cell>
        </row>
        <row r="3384">
          <cell r="N3384">
            <v>1</v>
          </cell>
          <cell r="O3384" t="str">
            <v>Gl</v>
          </cell>
          <cell r="Q3384" t="str">
            <v>/ d</v>
          </cell>
        </row>
        <row r="3385">
          <cell r="P3385" t="str">
            <v/>
          </cell>
        </row>
        <row r="3386">
          <cell r="H3386" t="str">
            <v>2º - Materiales</v>
          </cell>
        </row>
        <row r="3387">
          <cell r="G3387">
            <v>1203</v>
          </cell>
          <cell r="H3387" t="str">
            <v>Apuntalamiento pesado</v>
          </cell>
          <cell r="N3387">
            <v>110</v>
          </cell>
          <cell r="O3387" t="str">
            <v>m3</v>
          </cell>
          <cell r="P3387" t="str">
            <v>/</v>
          </cell>
          <cell r="Q3387" t="str">
            <v>Gl</v>
          </cell>
          <cell r="R3387" t="str">
            <v>x</v>
          </cell>
          <cell r="S3387">
            <v>21</v>
          </cell>
          <cell r="V3387" t="str">
            <v>$/</v>
          </cell>
          <cell r="W3387" t="str">
            <v>m3</v>
          </cell>
          <cell r="X3387" t="str">
            <v>=</v>
          </cell>
          <cell r="Y3387">
            <v>2310</v>
          </cell>
          <cell r="Z3387" t="str">
            <v>$/</v>
          </cell>
          <cell r="AA3387" t="str">
            <v>Gl</v>
          </cell>
        </row>
        <row r="3388">
          <cell r="G3388">
            <v>1202</v>
          </cell>
          <cell r="H3388" t="str">
            <v>Herramientas menores</v>
          </cell>
          <cell r="N3388">
            <v>240</v>
          </cell>
          <cell r="O3388" t="str">
            <v>u</v>
          </cell>
          <cell r="P3388" t="str">
            <v>/</v>
          </cell>
          <cell r="Q3388" t="str">
            <v>Gl</v>
          </cell>
          <cell r="R3388" t="str">
            <v>x</v>
          </cell>
          <cell r="S3388">
            <v>3</v>
          </cell>
          <cell r="V3388" t="str">
            <v>$/</v>
          </cell>
          <cell r="W3388" t="str">
            <v>u</v>
          </cell>
          <cell r="X3388" t="str">
            <v>=</v>
          </cell>
          <cell r="Y3388">
            <v>720</v>
          </cell>
          <cell r="Z3388" t="str">
            <v>$/</v>
          </cell>
          <cell r="AA3388" t="str">
            <v>Gl</v>
          </cell>
        </row>
        <row r="3389">
          <cell r="H3389" t="str">
            <v/>
          </cell>
          <cell r="O3389" t="str">
            <v/>
          </cell>
          <cell r="P3389" t="str">
            <v/>
          </cell>
          <cell r="Q3389" t="str">
            <v/>
          </cell>
          <cell r="R3389" t="str">
            <v/>
          </cell>
          <cell r="S3389">
            <v>0</v>
          </cell>
          <cell r="V3389" t="str">
            <v/>
          </cell>
          <cell r="W3389" t="str">
            <v/>
          </cell>
          <cell r="X3389" t="str">
            <v/>
          </cell>
          <cell r="Y3389">
            <v>0</v>
          </cell>
          <cell r="Z3389" t="str">
            <v/>
          </cell>
          <cell r="AA3389" t="str">
            <v/>
          </cell>
        </row>
        <row r="3390">
          <cell r="H3390" t="str">
            <v/>
          </cell>
          <cell r="O3390" t="str">
            <v/>
          </cell>
          <cell r="P3390" t="str">
            <v/>
          </cell>
          <cell r="Q3390" t="str">
            <v/>
          </cell>
          <cell r="R3390" t="str">
            <v/>
          </cell>
          <cell r="S3390">
            <v>0</v>
          </cell>
          <cell r="V3390" t="str">
            <v/>
          </cell>
          <cell r="W3390" t="str">
            <v/>
          </cell>
          <cell r="X3390" t="str">
            <v/>
          </cell>
          <cell r="Y3390">
            <v>0</v>
          </cell>
          <cell r="Z3390" t="str">
            <v/>
          </cell>
          <cell r="AA3390" t="str">
            <v/>
          </cell>
        </row>
        <row r="3391">
          <cell r="H3391" t="str">
            <v/>
          </cell>
          <cell r="O3391" t="str">
            <v/>
          </cell>
          <cell r="P3391" t="str">
            <v/>
          </cell>
          <cell r="Q3391" t="str">
            <v/>
          </cell>
          <cell r="R3391" t="str">
            <v/>
          </cell>
          <cell r="S3391">
            <v>0</v>
          </cell>
          <cell r="V3391" t="str">
            <v/>
          </cell>
          <cell r="W3391" t="str">
            <v/>
          </cell>
          <cell r="X3391" t="str">
            <v/>
          </cell>
          <cell r="Y3391">
            <v>0</v>
          </cell>
          <cell r="Z3391" t="str">
            <v/>
          </cell>
          <cell r="AA3391" t="str">
            <v/>
          </cell>
        </row>
        <row r="3392">
          <cell r="H3392" t="str">
            <v/>
          </cell>
          <cell r="O3392" t="str">
            <v/>
          </cell>
          <cell r="P3392" t="str">
            <v/>
          </cell>
          <cell r="Q3392" t="str">
            <v/>
          </cell>
          <cell r="R3392" t="str">
            <v/>
          </cell>
          <cell r="S3392">
            <v>0</v>
          </cell>
          <cell r="V3392" t="str">
            <v/>
          </cell>
          <cell r="W3392" t="str">
            <v/>
          </cell>
          <cell r="X3392" t="str">
            <v/>
          </cell>
          <cell r="Y3392">
            <v>0</v>
          </cell>
          <cell r="Z3392" t="str">
            <v/>
          </cell>
          <cell r="AA3392" t="str">
            <v/>
          </cell>
        </row>
        <row r="3393">
          <cell r="H3393" t="str">
            <v/>
          </cell>
          <cell r="O3393" t="str">
            <v/>
          </cell>
          <cell r="P3393" t="str">
            <v/>
          </cell>
          <cell r="Q3393" t="str">
            <v/>
          </cell>
          <cell r="R3393" t="str">
            <v/>
          </cell>
          <cell r="S3393">
            <v>0</v>
          </cell>
          <cell r="V3393" t="str">
            <v/>
          </cell>
          <cell r="W3393" t="str">
            <v/>
          </cell>
          <cell r="X3393" t="str">
            <v/>
          </cell>
          <cell r="Y3393">
            <v>0</v>
          </cell>
          <cell r="Z3393" t="str">
            <v/>
          </cell>
          <cell r="AA3393" t="str">
            <v/>
          </cell>
        </row>
        <row r="3394">
          <cell r="H3394" t="str">
            <v/>
          </cell>
          <cell r="O3394" t="str">
            <v/>
          </cell>
          <cell r="P3394" t="str">
            <v/>
          </cell>
          <cell r="Q3394" t="str">
            <v/>
          </cell>
          <cell r="R3394" t="str">
            <v/>
          </cell>
          <cell r="S3394">
            <v>0</v>
          </cell>
          <cell r="V3394" t="str">
            <v/>
          </cell>
          <cell r="W3394" t="str">
            <v/>
          </cell>
          <cell r="X3394" t="str">
            <v/>
          </cell>
          <cell r="Y3394">
            <v>0</v>
          </cell>
          <cell r="Z3394" t="str">
            <v/>
          </cell>
          <cell r="AA3394" t="str">
            <v/>
          </cell>
        </row>
        <row r="3395">
          <cell r="H3395" t="str">
            <v>Subtotal Materiales</v>
          </cell>
          <cell r="O3395" t="str">
            <v/>
          </cell>
          <cell r="Y3395">
            <v>3030</v>
          </cell>
          <cell r="Z3395" t="str">
            <v>$/</v>
          </cell>
          <cell r="AA3395" t="str">
            <v>Gl</v>
          </cell>
          <cell r="AH3395">
            <v>0</v>
          </cell>
        </row>
        <row r="3396">
          <cell r="A3396">
            <v>1500</v>
          </cell>
          <cell r="H3396" t="str">
            <v>Desperdicio</v>
          </cell>
          <cell r="W3396">
            <v>0.03</v>
          </cell>
          <cell r="X3396" t="str">
            <v/>
          </cell>
          <cell r="Y3396">
            <v>90.9</v>
          </cell>
          <cell r="Z3396" t="str">
            <v>$/</v>
          </cell>
          <cell r="AA3396" t="str">
            <v>Gl</v>
          </cell>
          <cell r="AB3396">
            <v>3120.9</v>
          </cell>
          <cell r="AC3396" t="str">
            <v>$/</v>
          </cell>
          <cell r="AD3396" t="str">
            <v>Gl</v>
          </cell>
          <cell r="AH3396">
            <v>3120.9</v>
          </cell>
        </row>
        <row r="3398">
          <cell r="F3398">
            <v>1500</v>
          </cell>
          <cell r="H3398" t="str">
            <v>COSTO DEL ITEM</v>
          </cell>
          <cell r="AB3398">
            <v>66860.03</v>
          </cell>
          <cell r="AC3398" t="str">
            <v>$/</v>
          </cell>
          <cell r="AD3398" t="str">
            <v>Gl</v>
          </cell>
          <cell r="AI3398">
            <v>66860.03</v>
          </cell>
          <cell r="AJ3398">
            <v>66860.029999999984</v>
          </cell>
        </row>
        <row r="3400">
          <cell r="H3400" t="str">
            <v>Gastos Generales y Otros Gastos</v>
          </cell>
        </row>
        <row r="3401">
          <cell r="H3401" t="str">
            <v>Indirectos</v>
          </cell>
          <cell r="Y3401">
            <v>0.10199999999999999</v>
          </cell>
          <cell r="AB3401">
            <v>6819.72</v>
          </cell>
          <cell r="AC3401" t="str">
            <v>$/</v>
          </cell>
          <cell r="AD3401" t="str">
            <v>Gl</v>
          </cell>
        </row>
        <row r="3402">
          <cell r="H3402" t="str">
            <v>Beneficios</v>
          </cell>
          <cell r="Y3402">
            <v>0.08</v>
          </cell>
          <cell r="AB3402">
            <v>5348.8</v>
          </cell>
          <cell r="AC3402" t="str">
            <v>$/</v>
          </cell>
          <cell r="AD3402" t="str">
            <v>Gl</v>
          </cell>
        </row>
        <row r="3403">
          <cell r="AB3403">
            <v>79028.55</v>
          </cell>
          <cell r="AC3403" t="str">
            <v>$/</v>
          </cell>
          <cell r="AD3403" t="str">
            <v>Gl</v>
          </cell>
        </row>
        <row r="3404">
          <cell r="H3404" t="str">
            <v>Gastos Financieros</v>
          </cell>
          <cell r="Y3404">
            <v>0.01</v>
          </cell>
          <cell r="AB3404">
            <v>790.29</v>
          </cell>
          <cell r="AC3404" t="str">
            <v>$/</v>
          </cell>
          <cell r="AD3404" t="str">
            <v>Gl</v>
          </cell>
        </row>
        <row r="3405">
          <cell r="AB3405">
            <v>79818.84</v>
          </cell>
          <cell r="AC3405" t="str">
            <v>$/</v>
          </cell>
          <cell r="AD3405" t="str">
            <v>Gl</v>
          </cell>
        </row>
        <row r="3406">
          <cell r="H3406" t="str">
            <v>I.V.A.</v>
          </cell>
          <cell r="Y3406">
            <v>0.21</v>
          </cell>
          <cell r="AB3406">
            <v>16761.96</v>
          </cell>
          <cell r="AC3406" t="str">
            <v>$/</v>
          </cell>
          <cell r="AD3406" t="str">
            <v>Gl</v>
          </cell>
        </row>
        <row r="3407">
          <cell r="E3407">
            <v>1500</v>
          </cell>
          <cell r="Y3407" t="str">
            <v>ADOPTADO</v>
          </cell>
          <cell r="AB3407">
            <v>96580.799999999988</v>
          </cell>
          <cell r="AC3407" t="str">
            <v>$/</v>
          </cell>
          <cell r="AD3407" t="str">
            <v>Gl</v>
          </cell>
        </row>
        <row r="3408">
          <cell r="G3408">
            <v>1510</v>
          </cell>
          <cell r="H3408" t="str">
            <v>Item:</v>
          </cell>
          <cell r="I3408" t="str">
            <v>5.2</v>
          </cell>
          <cell r="U3408" t="str">
            <v>Unidad:</v>
          </cell>
          <cell r="W3408" t="str">
            <v>m3</v>
          </cell>
          <cell r="Y3408">
            <v>544</v>
          </cell>
          <cell r="AE3408">
            <v>544</v>
          </cell>
        </row>
        <row r="3409">
          <cell r="H3409" t="str">
            <v>Descripción:</v>
          </cell>
          <cell r="I3409" t="str">
            <v>Hormigón simple de relleno (tipo H-8)</v>
          </cell>
        </row>
        <row r="3411">
          <cell r="H3411" t="str">
            <v>1º - Equipo</v>
          </cell>
        </row>
        <row r="3412">
          <cell r="H3412" t="str">
            <v/>
          </cell>
          <cell r="W3412" t="str">
            <v/>
          </cell>
          <cell r="X3412" t="str">
            <v/>
          </cell>
          <cell r="Y3412" t="str">
            <v/>
          </cell>
          <cell r="Z3412" t="str">
            <v/>
          </cell>
        </row>
        <row r="3413">
          <cell r="H3413" t="str">
            <v/>
          </cell>
          <cell r="W3413" t="str">
            <v/>
          </cell>
          <cell r="X3413" t="str">
            <v/>
          </cell>
          <cell r="Y3413" t="str">
            <v/>
          </cell>
          <cell r="Z3413" t="str">
            <v/>
          </cell>
        </row>
        <row r="3414">
          <cell r="H3414" t="str">
            <v/>
          </cell>
          <cell r="W3414" t="str">
            <v/>
          </cell>
          <cell r="X3414" t="str">
            <v/>
          </cell>
          <cell r="Y3414" t="str">
            <v/>
          </cell>
          <cell r="Z3414" t="str">
            <v/>
          </cell>
        </row>
        <row r="3415">
          <cell r="H3415" t="str">
            <v/>
          </cell>
          <cell r="W3415" t="str">
            <v/>
          </cell>
          <cell r="X3415" t="str">
            <v/>
          </cell>
          <cell r="Y3415" t="str">
            <v/>
          </cell>
          <cell r="Z3415" t="str">
            <v/>
          </cell>
        </row>
        <row r="3416">
          <cell r="H3416" t="str">
            <v/>
          </cell>
          <cell r="W3416" t="str">
            <v/>
          </cell>
          <cell r="X3416" t="str">
            <v/>
          </cell>
          <cell r="Y3416" t="str">
            <v/>
          </cell>
          <cell r="Z3416" t="str">
            <v/>
          </cell>
        </row>
        <row r="3417">
          <cell r="H3417" t="str">
            <v/>
          </cell>
          <cell r="W3417" t="str">
            <v/>
          </cell>
          <cell r="X3417" t="str">
            <v/>
          </cell>
          <cell r="Y3417" t="str">
            <v/>
          </cell>
          <cell r="Z3417" t="str">
            <v/>
          </cell>
        </row>
        <row r="3418">
          <cell r="H3418" t="str">
            <v/>
          </cell>
          <cell r="W3418" t="str">
            <v/>
          </cell>
          <cell r="X3418" t="str">
            <v/>
          </cell>
          <cell r="Y3418" t="str">
            <v/>
          </cell>
          <cell r="Z3418" t="str">
            <v/>
          </cell>
        </row>
        <row r="3419">
          <cell r="H3419" t="str">
            <v/>
          </cell>
          <cell r="W3419" t="str">
            <v/>
          </cell>
          <cell r="X3419" t="str">
            <v/>
          </cell>
          <cell r="Y3419" t="str">
            <v/>
          </cell>
          <cell r="Z3419" t="str">
            <v/>
          </cell>
        </row>
        <row r="3420">
          <cell r="H3420" t="str">
            <v/>
          </cell>
          <cell r="W3420" t="str">
            <v/>
          </cell>
          <cell r="X3420" t="str">
            <v/>
          </cell>
          <cell r="Y3420" t="str">
            <v/>
          </cell>
          <cell r="Z3420" t="str">
            <v/>
          </cell>
        </row>
        <row r="3421">
          <cell r="W3421">
            <v>0</v>
          </cell>
          <cell r="X3421" t="str">
            <v/>
          </cell>
          <cell r="Y3421">
            <v>0</v>
          </cell>
          <cell r="Z3421" t="str">
            <v/>
          </cell>
        </row>
        <row r="3423">
          <cell r="H3423" t="str">
            <v>Rendimiento:</v>
          </cell>
          <cell r="N3423">
            <v>12</v>
          </cell>
          <cell r="Q3423" t="str">
            <v>m3</v>
          </cell>
          <cell r="R3423" t="str">
            <v>/ d</v>
          </cell>
        </row>
        <row r="3425">
          <cell r="H3425" t="str">
            <v>Amortización e intereses:</v>
          </cell>
        </row>
        <row r="3426">
          <cell r="H3426">
            <v>0</v>
          </cell>
          <cell r="I3426" t="str">
            <v>$</v>
          </cell>
          <cell r="J3426" t="str">
            <v>x</v>
          </cell>
          <cell r="K3426">
            <v>8</v>
          </cell>
          <cell r="L3426" t="str">
            <v>h/d</v>
          </cell>
          <cell r="M3426" t="str">
            <v>+</v>
          </cell>
          <cell r="N3426">
            <v>0</v>
          </cell>
          <cell r="O3426" t="str">
            <v>$</v>
          </cell>
          <cell r="P3426" t="str">
            <v>x</v>
          </cell>
          <cell r="Q3426">
            <v>0.14000000000000001</v>
          </cell>
          <cell r="R3426" t="str">
            <v>/ a</v>
          </cell>
          <cell r="S3426" t="str">
            <v>x</v>
          </cell>
          <cell r="T3426">
            <v>8</v>
          </cell>
          <cell r="U3426" t="str">
            <v>h/d</v>
          </cell>
          <cell r="V3426" t="str">
            <v>=</v>
          </cell>
          <cell r="W3426">
            <v>0</v>
          </cell>
          <cell r="X3426" t="str">
            <v/>
          </cell>
        </row>
        <row r="3427">
          <cell r="H3427">
            <v>10000</v>
          </cell>
          <cell r="J3427" t="str">
            <v>h</v>
          </cell>
          <cell r="N3427">
            <v>2</v>
          </cell>
          <cell r="P3427" t="str">
            <v>x</v>
          </cell>
          <cell r="Q3427">
            <v>2000</v>
          </cell>
          <cell r="R3427" t="str">
            <v>h / a</v>
          </cell>
        </row>
        <row r="3429">
          <cell r="H3429" t="str">
            <v>Reparaciones y Repuestos:</v>
          </cell>
        </row>
        <row r="3430">
          <cell r="H3430">
            <v>0.75</v>
          </cell>
          <cell r="I3430" t="str">
            <v>de amortización</v>
          </cell>
          <cell r="W3430">
            <v>0</v>
          </cell>
          <cell r="X3430" t="str">
            <v/>
          </cell>
        </row>
        <row r="3432">
          <cell r="H3432" t="str">
            <v>Combustibles:</v>
          </cell>
        </row>
        <row r="3433">
          <cell r="H3433" t="str">
            <v>Gas Oil</v>
          </cell>
        </row>
        <row r="3434">
          <cell r="H3434" t="str">
            <v/>
          </cell>
          <cell r="I3434" t="str">
            <v/>
          </cell>
          <cell r="K3434" t="str">
            <v/>
          </cell>
          <cell r="L3434">
            <v>0</v>
          </cell>
          <cell r="M3434" t="str">
            <v>HP  x  8 h/d   x</v>
          </cell>
          <cell r="Q3434" t="str">
            <v/>
          </cell>
          <cell r="R3434" t="str">
            <v/>
          </cell>
          <cell r="V3434" t="str">
            <v/>
          </cell>
          <cell r="W3434">
            <v>0</v>
          </cell>
          <cell r="X3434" t="str">
            <v/>
          </cell>
        </row>
        <row r="3436">
          <cell r="H3436" t="str">
            <v>Lubricantes</v>
          </cell>
        </row>
        <row r="3437">
          <cell r="C3437">
            <v>1510</v>
          </cell>
          <cell r="H3437">
            <v>0.3</v>
          </cell>
          <cell r="I3437" t="str">
            <v>de combustibles</v>
          </cell>
          <cell r="W3437">
            <v>0</v>
          </cell>
          <cell r="X3437" t="str">
            <v/>
          </cell>
          <cell r="AF3437">
            <v>0</v>
          </cell>
        </row>
        <row r="3439">
          <cell r="H3439" t="str">
            <v>Mano de Obra</v>
          </cell>
        </row>
        <row r="3440">
          <cell r="G3440">
            <v>9010</v>
          </cell>
          <cell r="H3440" t="str">
            <v>OFICIAL ESPECIALIZADO</v>
          </cell>
          <cell r="O3440" t="str">
            <v/>
          </cell>
          <cell r="Q3440">
            <v>297.2</v>
          </cell>
          <cell r="R3440" t="str">
            <v>$/d</v>
          </cell>
          <cell r="S3440" t="str">
            <v>=</v>
          </cell>
          <cell r="T3440">
            <v>0</v>
          </cell>
          <cell r="V3440" t="str">
            <v>$/d</v>
          </cell>
        </row>
        <row r="3441">
          <cell r="G3441">
            <v>9020</v>
          </cell>
          <cell r="H3441" t="str">
            <v>OFICIAL</v>
          </cell>
          <cell r="N3441">
            <v>3</v>
          </cell>
          <cell r="O3441" t="str">
            <v>x</v>
          </cell>
          <cell r="Q3441">
            <v>254.16</v>
          </cell>
          <cell r="R3441" t="str">
            <v>$/d</v>
          </cell>
          <cell r="S3441" t="str">
            <v>=</v>
          </cell>
          <cell r="T3441">
            <v>762.48</v>
          </cell>
          <cell r="V3441" t="str">
            <v>$/d</v>
          </cell>
        </row>
        <row r="3442">
          <cell r="G3442">
            <v>9030</v>
          </cell>
          <cell r="H3442" t="str">
            <v>MEDIO OFICIAL</v>
          </cell>
          <cell r="N3442">
            <v>6</v>
          </cell>
          <cell r="O3442" t="str">
            <v>x</v>
          </cell>
          <cell r="Q3442">
            <v>234.48</v>
          </cell>
          <cell r="R3442" t="str">
            <v>$/d</v>
          </cell>
          <cell r="S3442" t="str">
            <v>=</v>
          </cell>
          <cell r="T3442">
            <v>1406.88</v>
          </cell>
          <cell r="V3442" t="str">
            <v>$/d</v>
          </cell>
        </row>
        <row r="3443">
          <cell r="G3443">
            <v>9040</v>
          </cell>
          <cell r="H3443" t="str">
            <v>AYUDANTE</v>
          </cell>
          <cell r="N3443">
            <v>6</v>
          </cell>
          <cell r="O3443" t="str">
            <v>x</v>
          </cell>
          <cell r="Q3443">
            <v>216.16</v>
          </cell>
          <cell r="R3443" t="str">
            <v>$/d</v>
          </cell>
          <cell r="S3443" t="str">
            <v>=</v>
          </cell>
          <cell r="T3443">
            <v>1296.96</v>
          </cell>
          <cell r="V3443" t="str">
            <v>$/d</v>
          </cell>
        </row>
        <row r="3444">
          <cell r="T3444">
            <v>3466.32</v>
          </cell>
          <cell r="V3444" t="str">
            <v>$/d</v>
          </cell>
        </row>
        <row r="3445">
          <cell r="B3445">
            <v>1510</v>
          </cell>
          <cell r="H3445" t="str">
            <v>Vigilancia</v>
          </cell>
          <cell r="N3445">
            <v>0</v>
          </cell>
          <cell r="Q3445">
            <v>0.1</v>
          </cell>
          <cell r="T3445">
            <v>346.63200000000006</v>
          </cell>
          <cell r="V3445" t="str">
            <v>$/d</v>
          </cell>
          <cell r="W3445">
            <v>3812.9520000000002</v>
          </cell>
          <cell r="X3445" t="str">
            <v>$/d</v>
          </cell>
          <cell r="AG3445">
            <v>172853.82400000002</v>
          </cell>
        </row>
        <row r="3447">
          <cell r="N3447" t="str">
            <v>Costo Diario</v>
          </cell>
          <cell r="W3447">
            <v>3812.9520000000002</v>
          </cell>
          <cell r="X3447" t="str">
            <v>$/d</v>
          </cell>
        </row>
        <row r="3449">
          <cell r="H3449" t="str">
            <v>Rendimiento</v>
          </cell>
          <cell r="N3449">
            <v>12</v>
          </cell>
          <cell r="Q3449" t="str">
            <v>m3</v>
          </cell>
          <cell r="R3449" t="str">
            <v>/ d</v>
          </cell>
        </row>
        <row r="3451">
          <cell r="H3451" t="str">
            <v>Costo por Unid.:</v>
          </cell>
          <cell r="N3451">
            <v>3812.9520000000002</v>
          </cell>
          <cell r="P3451" t="str">
            <v>$ / d</v>
          </cell>
          <cell r="V3451" t="str">
            <v>=</v>
          </cell>
          <cell r="AB3451">
            <v>317.75</v>
          </cell>
          <cell r="AC3451" t="str">
            <v>$/</v>
          </cell>
          <cell r="AD3451" t="str">
            <v>Gl</v>
          </cell>
        </row>
        <row r="3452">
          <cell r="N3452">
            <v>12</v>
          </cell>
          <cell r="O3452" t="str">
            <v>m3</v>
          </cell>
          <cell r="Q3452" t="str">
            <v>/ d</v>
          </cell>
        </row>
        <row r="3453">
          <cell r="P3453" t="str">
            <v/>
          </cell>
        </row>
        <row r="3454">
          <cell r="H3454" t="str">
            <v>2º - Materiales</v>
          </cell>
        </row>
        <row r="3455">
          <cell r="G3455">
            <v>1034</v>
          </cell>
          <cell r="H3455" t="str">
            <v>Hormigón elaborado H- 8</v>
          </cell>
          <cell r="N3455">
            <v>1.05</v>
          </cell>
          <cell r="O3455" t="str">
            <v>m3</v>
          </cell>
          <cell r="P3455" t="str">
            <v>/</v>
          </cell>
          <cell r="Q3455" t="str">
            <v>m3</v>
          </cell>
          <cell r="R3455" t="str">
            <v>x</v>
          </cell>
          <cell r="S3455">
            <v>288.06209999999999</v>
          </cell>
          <cell r="V3455" t="str">
            <v>$/</v>
          </cell>
          <cell r="W3455" t="str">
            <v>m3</v>
          </cell>
          <cell r="X3455" t="str">
            <v>=</v>
          </cell>
          <cell r="Y3455">
            <v>302.47000000000003</v>
          </cell>
          <cell r="Z3455" t="str">
            <v>$/</v>
          </cell>
          <cell r="AA3455" t="str">
            <v>m3</v>
          </cell>
        </row>
        <row r="3456">
          <cell r="G3456">
            <v>1202</v>
          </cell>
          <cell r="H3456" t="str">
            <v>Herramientas menores</v>
          </cell>
          <cell r="N3456">
            <v>2</v>
          </cell>
          <cell r="O3456" t="str">
            <v>u</v>
          </cell>
          <cell r="P3456" t="str">
            <v>/</v>
          </cell>
          <cell r="Q3456" t="str">
            <v>m3</v>
          </cell>
          <cell r="R3456" t="str">
            <v>x</v>
          </cell>
          <cell r="S3456">
            <v>3</v>
          </cell>
          <cell r="V3456" t="str">
            <v>$/</v>
          </cell>
          <cell r="W3456" t="str">
            <v>u</v>
          </cell>
          <cell r="X3456" t="str">
            <v>=</v>
          </cell>
          <cell r="Y3456">
            <v>6</v>
          </cell>
          <cell r="Z3456" t="str">
            <v>$/</v>
          </cell>
          <cell r="AA3456" t="str">
            <v>m3</v>
          </cell>
        </row>
        <row r="3457">
          <cell r="H3457" t="str">
            <v/>
          </cell>
          <cell r="O3457" t="str">
            <v/>
          </cell>
          <cell r="P3457" t="str">
            <v/>
          </cell>
          <cell r="Q3457" t="str">
            <v/>
          </cell>
          <cell r="R3457" t="str">
            <v/>
          </cell>
          <cell r="S3457">
            <v>0</v>
          </cell>
          <cell r="V3457" t="str">
            <v/>
          </cell>
          <cell r="W3457" t="str">
            <v/>
          </cell>
          <cell r="X3457" t="str">
            <v/>
          </cell>
          <cell r="Y3457">
            <v>0</v>
          </cell>
          <cell r="Z3457" t="str">
            <v/>
          </cell>
          <cell r="AA3457" t="str">
            <v/>
          </cell>
        </row>
        <row r="3458">
          <cell r="H3458" t="str">
            <v/>
          </cell>
          <cell r="O3458" t="str">
            <v/>
          </cell>
          <cell r="P3458" t="str">
            <v/>
          </cell>
          <cell r="Q3458" t="str">
            <v/>
          </cell>
          <cell r="R3458" t="str">
            <v/>
          </cell>
          <cell r="S3458">
            <v>0</v>
          </cell>
          <cell r="V3458" t="str">
            <v/>
          </cell>
          <cell r="W3458" t="str">
            <v/>
          </cell>
          <cell r="X3458" t="str">
            <v/>
          </cell>
          <cell r="Y3458">
            <v>0</v>
          </cell>
          <cell r="Z3458" t="str">
            <v/>
          </cell>
          <cell r="AA3458" t="str">
            <v/>
          </cell>
        </row>
        <row r="3459">
          <cell r="H3459" t="str">
            <v/>
          </cell>
          <cell r="O3459" t="str">
            <v/>
          </cell>
          <cell r="Q3459" t="str">
            <v/>
          </cell>
          <cell r="R3459" t="str">
            <v/>
          </cell>
          <cell r="S3459">
            <v>0</v>
          </cell>
          <cell r="W3459" t="str">
            <v/>
          </cell>
          <cell r="Y3459">
            <v>0</v>
          </cell>
          <cell r="Z3459" t="str">
            <v/>
          </cell>
          <cell r="AA3459" t="str">
            <v/>
          </cell>
        </row>
        <row r="3460">
          <cell r="H3460" t="str">
            <v/>
          </cell>
          <cell r="O3460" t="str">
            <v/>
          </cell>
          <cell r="Q3460" t="str">
            <v/>
          </cell>
          <cell r="R3460" t="str">
            <v/>
          </cell>
          <cell r="S3460">
            <v>0</v>
          </cell>
          <cell r="W3460" t="str">
            <v/>
          </cell>
          <cell r="Y3460">
            <v>0</v>
          </cell>
          <cell r="Z3460" t="str">
            <v/>
          </cell>
          <cell r="AA3460" t="str">
            <v/>
          </cell>
        </row>
        <row r="3461">
          <cell r="H3461" t="str">
            <v/>
          </cell>
          <cell r="O3461" t="str">
            <v/>
          </cell>
          <cell r="Q3461" t="str">
            <v/>
          </cell>
          <cell r="R3461" t="str">
            <v/>
          </cell>
          <cell r="S3461">
            <v>0</v>
          </cell>
          <cell r="W3461" t="str">
            <v/>
          </cell>
          <cell r="Y3461">
            <v>0</v>
          </cell>
          <cell r="Z3461" t="str">
            <v/>
          </cell>
          <cell r="AA3461" t="str">
            <v/>
          </cell>
        </row>
        <row r="3462">
          <cell r="H3462" t="str">
            <v/>
          </cell>
          <cell r="O3462" t="str">
            <v/>
          </cell>
          <cell r="Q3462" t="str">
            <v/>
          </cell>
          <cell r="R3462" t="str">
            <v/>
          </cell>
          <cell r="S3462">
            <v>0</v>
          </cell>
          <cell r="W3462" t="str">
            <v/>
          </cell>
          <cell r="Y3462">
            <v>0</v>
          </cell>
          <cell r="Z3462" t="str">
            <v/>
          </cell>
          <cell r="AA3462" t="str">
            <v/>
          </cell>
        </row>
        <row r="3463">
          <cell r="H3463" t="str">
            <v>Subtotal Materiales</v>
          </cell>
          <cell r="O3463" t="str">
            <v/>
          </cell>
          <cell r="Y3463">
            <v>308.47000000000003</v>
          </cell>
          <cell r="Z3463" t="str">
            <v>$/</v>
          </cell>
          <cell r="AA3463" t="str">
            <v>m3</v>
          </cell>
          <cell r="AH3463">
            <v>0</v>
          </cell>
        </row>
        <row r="3464">
          <cell r="A3464">
            <v>1510</v>
          </cell>
          <cell r="H3464" t="str">
            <v>Desperdicio</v>
          </cell>
          <cell r="W3464">
            <v>0.04</v>
          </cell>
          <cell r="X3464" t="str">
            <v/>
          </cell>
          <cell r="Y3464">
            <v>12.34</v>
          </cell>
          <cell r="Z3464" t="str">
            <v>$/</v>
          </cell>
          <cell r="AA3464" t="str">
            <v>m3</v>
          </cell>
          <cell r="AB3464">
            <v>320.81</v>
          </cell>
          <cell r="AC3464" t="str">
            <v>$/</v>
          </cell>
          <cell r="AD3464" t="str">
            <v>Gl</v>
          </cell>
          <cell r="AH3464">
            <v>174520.64</v>
          </cell>
        </row>
        <row r="3466">
          <cell r="F3466">
            <v>1510</v>
          </cell>
          <cell r="H3466" t="str">
            <v>COSTO DEL ITEM</v>
          </cell>
          <cell r="AB3466">
            <v>638.55999999999995</v>
          </cell>
          <cell r="AC3466" t="str">
            <v>$/</v>
          </cell>
          <cell r="AD3466" t="str">
            <v>m3</v>
          </cell>
          <cell r="AI3466">
            <v>347376.63999999996</v>
          </cell>
          <cell r="AJ3466">
            <v>347374.46400000004</v>
          </cell>
        </row>
        <row r="3468">
          <cell r="H3468" t="str">
            <v>Gastos Generales y Otros Gastos</v>
          </cell>
        </row>
        <row r="3469">
          <cell r="H3469" t="str">
            <v>Indirectos</v>
          </cell>
          <cell r="Y3469">
            <v>0.10199999999999999</v>
          </cell>
          <cell r="AB3469">
            <v>65.13</v>
          </cell>
          <cell r="AC3469" t="str">
            <v>$/</v>
          </cell>
          <cell r="AD3469" t="str">
            <v>m3</v>
          </cell>
        </row>
        <row r="3470">
          <cell r="H3470" t="str">
            <v>Beneficios</v>
          </cell>
          <cell r="Y3470">
            <v>0.08</v>
          </cell>
          <cell r="AB3470">
            <v>51.08</v>
          </cell>
          <cell r="AC3470" t="str">
            <v>$/</v>
          </cell>
          <cell r="AD3470" t="str">
            <v>m3</v>
          </cell>
        </row>
        <row r="3471">
          <cell r="AB3471">
            <v>754.77</v>
          </cell>
          <cell r="AC3471" t="str">
            <v>$/</v>
          </cell>
          <cell r="AD3471" t="str">
            <v>m3</v>
          </cell>
        </row>
        <row r="3472">
          <cell r="H3472" t="str">
            <v>Gastos Financieros</v>
          </cell>
          <cell r="Y3472">
            <v>0.01</v>
          </cell>
          <cell r="AB3472">
            <v>7.55</v>
          </cell>
          <cell r="AC3472" t="str">
            <v>$/</v>
          </cell>
          <cell r="AD3472" t="str">
            <v>m3</v>
          </cell>
        </row>
        <row r="3473">
          <cell r="AB3473">
            <v>762.31999999999994</v>
          </cell>
          <cell r="AC3473" t="str">
            <v>$/</v>
          </cell>
          <cell r="AD3473" t="str">
            <v>m3</v>
          </cell>
        </row>
        <row r="3474">
          <cell r="H3474" t="str">
            <v>I.V.A.</v>
          </cell>
          <cell r="Y3474">
            <v>0.21</v>
          </cell>
          <cell r="AB3474">
            <v>160.09</v>
          </cell>
          <cell r="AC3474" t="str">
            <v>$/</v>
          </cell>
          <cell r="AD3474" t="str">
            <v>m3</v>
          </cell>
        </row>
        <row r="3475">
          <cell r="E3475">
            <v>1510</v>
          </cell>
          <cell r="Y3475" t="str">
            <v>ADOPTADO</v>
          </cell>
          <cell r="AB3475">
            <v>922.41</v>
          </cell>
          <cell r="AC3475" t="str">
            <v>$/</v>
          </cell>
          <cell r="AD3475" t="str">
            <v>m3</v>
          </cell>
        </row>
        <row r="3476">
          <cell r="G3476">
            <v>1520</v>
          </cell>
          <cell r="H3476" t="str">
            <v>Item:</v>
          </cell>
          <cell r="I3476" t="str">
            <v>5.3</v>
          </cell>
          <cell r="U3476" t="str">
            <v>Unidad:</v>
          </cell>
          <cell r="W3476" t="str">
            <v>m3</v>
          </cell>
          <cell r="Y3476">
            <v>398</v>
          </cell>
          <cell r="AE3476">
            <v>398</v>
          </cell>
        </row>
        <row r="3477">
          <cell r="H3477" t="str">
            <v>Descripción:</v>
          </cell>
          <cell r="I3477" t="str">
            <v>Estructúra de Hormigón Armado H-21 con aire incorporado y superfluidificante (cemento ARS)</v>
          </cell>
        </row>
        <row r="3479">
          <cell r="H3479" t="str">
            <v>1º - Equipo</v>
          </cell>
        </row>
        <row r="3480">
          <cell r="G3480">
            <v>5037</v>
          </cell>
          <cell r="H3480" t="str">
            <v>Bomba para hormigón</v>
          </cell>
          <cell r="T3480">
            <v>0.5</v>
          </cell>
          <cell r="W3480">
            <v>120</v>
          </cell>
          <cell r="X3480" t="str">
            <v>HP</v>
          </cell>
          <cell r="Y3480">
            <v>263252</v>
          </cell>
          <cell r="Z3480" t="str">
            <v>$</v>
          </cell>
        </row>
        <row r="3481">
          <cell r="G3481">
            <v>5034</v>
          </cell>
          <cell r="H3481" t="str">
            <v>Cortadora dobladora e acero</v>
          </cell>
          <cell r="T3481">
            <v>1</v>
          </cell>
          <cell r="W3481">
            <v>12</v>
          </cell>
          <cell r="X3481" t="str">
            <v>HP</v>
          </cell>
          <cell r="Y3481">
            <v>24009.200000000001</v>
          </cell>
          <cell r="Z3481" t="str">
            <v>$</v>
          </cell>
        </row>
        <row r="3482">
          <cell r="G3482">
            <v>5044</v>
          </cell>
          <cell r="H3482" t="str">
            <v>Mesa de sierra</v>
          </cell>
          <cell r="T3482">
            <v>1</v>
          </cell>
          <cell r="W3482">
            <v>4</v>
          </cell>
          <cell r="X3482" t="str">
            <v>HP</v>
          </cell>
          <cell r="Y3482">
            <v>10808</v>
          </cell>
          <cell r="Z3482" t="str">
            <v>$</v>
          </cell>
        </row>
        <row r="3483">
          <cell r="G3483">
            <v>5045</v>
          </cell>
          <cell r="H3483" t="str">
            <v>Vibrador de inmersión</v>
          </cell>
          <cell r="T3483">
            <v>1</v>
          </cell>
          <cell r="W3483">
            <v>2</v>
          </cell>
          <cell r="X3483" t="str">
            <v>HP</v>
          </cell>
          <cell r="Y3483">
            <v>6484.8</v>
          </cell>
          <cell r="Z3483" t="str">
            <v>$</v>
          </cell>
        </row>
        <row r="3484">
          <cell r="G3484">
            <v>5014</v>
          </cell>
          <cell r="H3484" t="str">
            <v>Minicargadora</v>
          </cell>
          <cell r="T3484">
            <v>0.5</v>
          </cell>
          <cell r="W3484">
            <v>54</v>
          </cell>
          <cell r="X3484" t="str">
            <v>HP</v>
          </cell>
          <cell r="Y3484">
            <v>160576</v>
          </cell>
          <cell r="Z3484" t="str">
            <v>$</v>
          </cell>
        </row>
        <row r="3485">
          <cell r="G3485">
            <v>5012</v>
          </cell>
          <cell r="H3485" t="str">
            <v xml:space="preserve">Camión </v>
          </cell>
          <cell r="T3485">
            <v>0.2</v>
          </cell>
          <cell r="W3485">
            <v>140</v>
          </cell>
          <cell r="X3485" t="str">
            <v>HP</v>
          </cell>
          <cell r="Y3485">
            <v>162120</v>
          </cell>
          <cell r="Z3485" t="str">
            <v>$</v>
          </cell>
        </row>
        <row r="3486">
          <cell r="H3486" t="str">
            <v/>
          </cell>
          <cell r="W3486" t="str">
            <v/>
          </cell>
          <cell r="X3486" t="str">
            <v/>
          </cell>
          <cell r="Y3486" t="str">
            <v/>
          </cell>
          <cell r="Z3486" t="str">
            <v/>
          </cell>
        </row>
        <row r="3487">
          <cell r="H3487" t="str">
            <v/>
          </cell>
          <cell r="W3487" t="str">
            <v/>
          </cell>
          <cell r="X3487" t="str">
            <v/>
          </cell>
          <cell r="Y3487" t="str">
            <v/>
          </cell>
          <cell r="Z3487" t="str">
            <v/>
          </cell>
        </row>
        <row r="3488">
          <cell r="H3488" t="str">
            <v/>
          </cell>
          <cell r="W3488" t="str">
            <v/>
          </cell>
          <cell r="X3488" t="str">
            <v/>
          </cell>
          <cell r="Y3488" t="str">
            <v/>
          </cell>
          <cell r="Z3488" t="str">
            <v/>
          </cell>
        </row>
        <row r="3489">
          <cell r="W3489">
            <v>133</v>
          </cell>
          <cell r="X3489" t="str">
            <v>HP</v>
          </cell>
          <cell r="Y3489">
            <v>285640</v>
          </cell>
          <cell r="Z3489" t="str">
            <v>$</v>
          </cell>
        </row>
        <row r="3491">
          <cell r="H3491" t="str">
            <v>Rendimiento:</v>
          </cell>
          <cell r="N3491">
            <v>9</v>
          </cell>
          <cell r="Q3491" t="str">
            <v>m3</v>
          </cell>
          <cell r="R3491" t="str">
            <v>/ d</v>
          </cell>
        </row>
        <row r="3493">
          <cell r="H3493" t="str">
            <v>Amortización e intereses:</v>
          </cell>
        </row>
        <row r="3494">
          <cell r="H3494">
            <v>285640</v>
          </cell>
          <cell r="I3494" t="str">
            <v>$</v>
          </cell>
          <cell r="J3494" t="str">
            <v>x</v>
          </cell>
          <cell r="K3494">
            <v>8</v>
          </cell>
          <cell r="L3494" t="str">
            <v>h/d</v>
          </cell>
          <cell r="M3494" t="str">
            <v>+</v>
          </cell>
          <cell r="N3494">
            <v>285640</v>
          </cell>
          <cell r="O3494" t="str">
            <v>$</v>
          </cell>
          <cell r="P3494" t="str">
            <v>x</v>
          </cell>
          <cell r="Q3494">
            <v>0.14000000000000001</v>
          </cell>
          <cell r="R3494" t="str">
            <v>/ a</v>
          </cell>
          <cell r="S3494" t="str">
            <v>x</v>
          </cell>
          <cell r="T3494">
            <v>8</v>
          </cell>
          <cell r="U3494" t="str">
            <v>h/d</v>
          </cell>
          <cell r="V3494" t="str">
            <v>=</v>
          </cell>
          <cell r="W3494">
            <v>308.49</v>
          </cell>
          <cell r="X3494" t="str">
            <v>$/d</v>
          </cell>
        </row>
        <row r="3495">
          <cell r="H3495">
            <v>10000</v>
          </cell>
          <cell r="J3495" t="str">
            <v>h</v>
          </cell>
          <cell r="N3495">
            <v>2</v>
          </cell>
          <cell r="P3495" t="str">
            <v>x</v>
          </cell>
          <cell r="Q3495">
            <v>2000</v>
          </cell>
          <cell r="R3495" t="str">
            <v>h / a</v>
          </cell>
        </row>
        <row r="3497">
          <cell r="H3497" t="str">
            <v>Reparaciones y Repuestos:</v>
          </cell>
        </row>
        <row r="3498">
          <cell r="H3498">
            <v>0.75</v>
          </cell>
          <cell r="I3498" t="str">
            <v>de amortización</v>
          </cell>
          <cell r="W3498">
            <v>171.38</v>
          </cell>
          <cell r="X3498" t="str">
            <v>$/d</v>
          </cell>
        </row>
        <row r="3500">
          <cell r="H3500" t="str">
            <v>Combustibles:</v>
          </cell>
        </row>
        <row r="3501">
          <cell r="H3501" t="str">
            <v>Gas Oil</v>
          </cell>
        </row>
        <row r="3502">
          <cell r="H3502">
            <v>0.14499999999999999</v>
          </cell>
          <cell r="I3502" t="str">
            <v>l/HP</v>
          </cell>
          <cell r="K3502" t="str">
            <v>x</v>
          </cell>
          <cell r="L3502">
            <v>133</v>
          </cell>
          <cell r="M3502" t="str">
            <v>HP  x  8 h/d   x</v>
          </cell>
          <cell r="Q3502">
            <v>2.7</v>
          </cell>
          <cell r="R3502" t="str">
            <v>$ / l</v>
          </cell>
          <cell r="V3502" t="str">
            <v>=</v>
          </cell>
          <cell r="W3502">
            <v>416.56</v>
          </cell>
          <cell r="X3502" t="str">
            <v>$/d</v>
          </cell>
        </row>
        <row r="3504">
          <cell r="H3504" t="str">
            <v>Lubricantes</v>
          </cell>
        </row>
        <row r="3505">
          <cell r="C3505">
            <v>1520</v>
          </cell>
          <cell r="H3505">
            <v>0.3</v>
          </cell>
          <cell r="I3505" t="str">
            <v>de combustibles</v>
          </cell>
          <cell r="W3505">
            <v>124.97</v>
          </cell>
          <cell r="X3505" t="str">
            <v>$/d</v>
          </cell>
          <cell r="AF3505">
            <v>45168.577777777777</v>
          </cell>
        </row>
        <row r="3507">
          <cell r="H3507" t="str">
            <v>Mano de Obra</v>
          </cell>
        </row>
        <row r="3508">
          <cell r="G3508">
            <v>9010</v>
          </cell>
          <cell r="H3508" t="str">
            <v>OFICIAL ESPECIALIZADO</v>
          </cell>
          <cell r="N3508">
            <v>6.2</v>
          </cell>
          <cell r="O3508" t="str">
            <v>x</v>
          </cell>
          <cell r="Q3508">
            <v>297.2</v>
          </cell>
          <cell r="R3508" t="str">
            <v>$/d</v>
          </cell>
          <cell r="S3508" t="str">
            <v>=</v>
          </cell>
          <cell r="T3508">
            <v>1842.64</v>
          </cell>
          <cell r="V3508" t="str">
            <v>$/d</v>
          </cell>
        </row>
        <row r="3509">
          <cell r="G3509">
            <v>9020</v>
          </cell>
          <cell r="H3509" t="str">
            <v>OFICIAL</v>
          </cell>
          <cell r="N3509">
            <v>6.2</v>
          </cell>
          <cell r="O3509" t="str">
            <v>x</v>
          </cell>
          <cell r="Q3509">
            <v>254.16</v>
          </cell>
          <cell r="R3509" t="str">
            <v>$/d</v>
          </cell>
          <cell r="S3509" t="str">
            <v>=</v>
          </cell>
          <cell r="T3509">
            <v>1575.79</v>
          </cell>
          <cell r="V3509" t="str">
            <v>$/d</v>
          </cell>
        </row>
        <row r="3510">
          <cell r="G3510">
            <v>9030</v>
          </cell>
          <cell r="H3510" t="str">
            <v>MEDIO OFICIAL</v>
          </cell>
          <cell r="N3510">
            <v>9.1999999999999993</v>
          </cell>
          <cell r="O3510" t="str">
            <v>x</v>
          </cell>
          <cell r="Q3510">
            <v>234.48</v>
          </cell>
          <cell r="R3510" t="str">
            <v>$/d</v>
          </cell>
          <cell r="S3510" t="str">
            <v>=</v>
          </cell>
          <cell r="T3510">
            <v>2157.2199999999998</v>
          </cell>
          <cell r="V3510" t="str">
            <v>$/d</v>
          </cell>
        </row>
        <row r="3511">
          <cell r="G3511">
            <v>9040</v>
          </cell>
          <cell r="H3511" t="str">
            <v>AYUDANTE</v>
          </cell>
          <cell r="N3511">
            <v>12.2</v>
          </cell>
          <cell r="O3511" t="str">
            <v>x</v>
          </cell>
          <cell r="Q3511">
            <v>216.16</v>
          </cell>
          <cell r="R3511" t="str">
            <v>$/d</v>
          </cell>
          <cell r="S3511" t="str">
            <v>=</v>
          </cell>
          <cell r="T3511">
            <v>2637.15</v>
          </cell>
          <cell r="V3511" t="str">
            <v>$/d</v>
          </cell>
        </row>
        <row r="3512">
          <cell r="T3512">
            <v>8212.7999999999993</v>
          </cell>
          <cell r="V3512" t="str">
            <v>$/d</v>
          </cell>
        </row>
        <row r="3513">
          <cell r="B3513">
            <v>1520</v>
          </cell>
          <cell r="H3513" t="str">
            <v>Vigilancia</v>
          </cell>
          <cell r="N3513">
            <v>0</v>
          </cell>
          <cell r="Q3513">
            <v>0.1</v>
          </cell>
          <cell r="T3513">
            <v>821.28</v>
          </cell>
          <cell r="V3513" t="str">
            <v>$/d</v>
          </cell>
          <cell r="W3513">
            <v>9034.08</v>
          </cell>
          <cell r="X3513" t="str">
            <v>$/d</v>
          </cell>
          <cell r="AG3513">
            <v>399507.09333333332</v>
          </cell>
        </row>
        <row r="3515">
          <cell r="N3515" t="str">
            <v>Costo Diario</v>
          </cell>
          <cell r="W3515">
            <v>10055.48</v>
          </cell>
          <cell r="X3515" t="str">
            <v>$/d</v>
          </cell>
        </row>
        <row r="3517">
          <cell r="H3517" t="str">
            <v>Rendimiento</v>
          </cell>
          <cell r="N3517">
            <v>9</v>
          </cell>
          <cell r="Q3517" t="str">
            <v>m3</v>
          </cell>
          <cell r="R3517" t="str">
            <v>/ d</v>
          </cell>
        </row>
        <row r="3519">
          <cell r="H3519" t="str">
            <v>Costo por Unid.:</v>
          </cell>
          <cell r="N3519">
            <v>10055.48</v>
          </cell>
          <cell r="P3519" t="str">
            <v>$ / d</v>
          </cell>
          <cell r="V3519" t="str">
            <v>=</v>
          </cell>
          <cell r="AB3519">
            <v>1117.28</v>
          </cell>
          <cell r="AC3519" t="str">
            <v>$/</v>
          </cell>
          <cell r="AD3519" t="str">
            <v>m3</v>
          </cell>
        </row>
        <row r="3520">
          <cell r="N3520">
            <v>9</v>
          </cell>
          <cell r="O3520" t="str">
            <v>m3</v>
          </cell>
          <cell r="Q3520" t="str">
            <v>/ d</v>
          </cell>
        </row>
        <row r="3521">
          <cell r="P3521" t="str">
            <v/>
          </cell>
        </row>
        <row r="3522">
          <cell r="H3522" t="str">
            <v>2º - Materiales</v>
          </cell>
        </row>
        <row r="3523">
          <cell r="G3523">
            <v>1035</v>
          </cell>
          <cell r="H3523" t="str">
            <v>Hormigón elaborado H-21 ARS</v>
          </cell>
          <cell r="N3523">
            <v>1.01</v>
          </cell>
          <cell r="O3523" t="str">
            <v>m3</v>
          </cell>
          <cell r="P3523" t="str">
            <v>/</v>
          </cell>
          <cell r="Q3523" t="str">
            <v>m3</v>
          </cell>
          <cell r="R3523" t="str">
            <v>x</v>
          </cell>
          <cell r="S3523">
            <v>361.8426</v>
          </cell>
          <cell r="V3523" t="str">
            <v>$/</v>
          </cell>
          <cell r="W3523" t="str">
            <v>m3</v>
          </cell>
          <cell r="X3523" t="str">
            <v>=</v>
          </cell>
          <cell r="Y3523">
            <v>365.46</v>
          </cell>
          <cell r="Z3523" t="str">
            <v>$/</v>
          </cell>
          <cell r="AA3523" t="str">
            <v>m3</v>
          </cell>
        </row>
        <row r="3524">
          <cell r="G3524">
            <v>1061</v>
          </cell>
          <cell r="H3524" t="str">
            <v>Acero tipo III ADN 420</v>
          </cell>
          <cell r="N3524">
            <v>8.6920000000000011E-2</v>
          </cell>
          <cell r="O3524" t="str">
            <v>tn</v>
          </cell>
          <cell r="P3524" t="str">
            <v>/</v>
          </cell>
          <cell r="Q3524" t="str">
            <v>m3</v>
          </cell>
          <cell r="R3524" t="str">
            <v>x</v>
          </cell>
          <cell r="S3524">
            <v>3538.5839999999998</v>
          </cell>
          <cell r="V3524" t="str">
            <v>$/</v>
          </cell>
          <cell r="W3524" t="str">
            <v>tn</v>
          </cell>
          <cell r="X3524" t="str">
            <v>=</v>
          </cell>
          <cell r="Y3524">
            <v>307.57</v>
          </cell>
          <cell r="Z3524" t="str">
            <v>$/</v>
          </cell>
          <cell r="AA3524" t="str">
            <v>m3</v>
          </cell>
        </row>
        <row r="3525">
          <cell r="G3525">
            <v>1062</v>
          </cell>
          <cell r="H3525" t="str">
            <v>Clavos</v>
          </cell>
          <cell r="N3525">
            <v>1.375</v>
          </cell>
          <cell r="O3525" t="str">
            <v>kg</v>
          </cell>
          <cell r="P3525" t="str">
            <v>/</v>
          </cell>
          <cell r="Q3525" t="str">
            <v>m3</v>
          </cell>
          <cell r="R3525" t="str">
            <v>x</v>
          </cell>
          <cell r="S3525">
            <v>5.0490000000000004</v>
          </cell>
          <cell r="V3525" t="str">
            <v>$/</v>
          </cell>
          <cell r="W3525" t="str">
            <v>kg</v>
          </cell>
          <cell r="X3525" t="str">
            <v>=</v>
          </cell>
          <cell r="Y3525">
            <v>6.94</v>
          </cell>
          <cell r="Z3525" t="str">
            <v>$/</v>
          </cell>
          <cell r="AA3525" t="str">
            <v>m3</v>
          </cell>
        </row>
        <row r="3526">
          <cell r="G3526">
            <v>1063</v>
          </cell>
          <cell r="H3526" t="str">
            <v>Alambre</v>
          </cell>
          <cell r="N3526">
            <v>1.23</v>
          </cell>
          <cell r="O3526" t="str">
            <v>kg</v>
          </cell>
          <cell r="P3526" t="str">
            <v>/</v>
          </cell>
          <cell r="Q3526" t="str">
            <v>m3</v>
          </cell>
          <cell r="R3526" t="str">
            <v>x</v>
          </cell>
          <cell r="S3526">
            <v>6.3035999999999994</v>
          </cell>
          <cell r="V3526" t="str">
            <v>$/</v>
          </cell>
          <cell r="W3526" t="str">
            <v>kg</v>
          </cell>
          <cell r="X3526" t="str">
            <v>=</v>
          </cell>
          <cell r="Y3526">
            <v>7.75</v>
          </cell>
          <cell r="Z3526" t="str">
            <v>$/</v>
          </cell>
          <cell r="AA3526" t="str">
            <v>m3</v>
          </cell>
        </row>
        <row r="3527">
          <cell r="G3527">
            <v>1071</v>
          </cell>
          <cell r="H3527" t="str">
            <v>Madera para encofrado</v>
          </cell>
          <cell r="N3527">
            <v>0.9821428571428571</v>
          </cell>
          <cell r="O3527" t="str">
            <v>m2</v>
          </cell>
          <cell r="P3527" t="str">
            <v>/</v>
          </cell>
          <cell r="Q3527" t="str">
            <v>m3</v>
          </cell>
          <cell r="R3527" t="str">
            <v>x</v>
          </cell>
          <cell r="S3527">
            <v>29.049600000000002</v>
          </cell>
          <cell r="V3527" t="str">
            <v>$/</v>
          </cell>
          <cell r="W3527" t="str">
            <v>m2</v>
          </cell>
          <cell r="X3527" t="str">
            <v>=</v>
          </cell>
          <cell r="Y3527">
            <v>28.53</v>
          </cell>
          <cell r="Z3527" t="str">
            <v>$/</v>
          </cell>
          <cell r="AA3527" t="str">
            <v>m3</v>
          </cell>
        </row>
        <row r="3528">
          <cell r="G3528">
            <v>1072</v>
          </cell>
          <cell r="H3528" t="str">
            <v>Desencofrante</v>
          </cell>
          <cell r="N3528">
            <v>0.55000000000000004</v>
          </cell>
          <cell r="O3528" t="str">
            <v>lts.</v>
          </cell>
          <cell r="P3528" t="str">
            <v>/</v>
          </cell>
          <cell r="Q3528" t="str">
            <v>m3</v>
          </cell>
          <cell r="R3528" t="str">
            <v>x</v>
          </cell>
          <cell r="S3528">
            <v>10.607999999999999</v>
          </cell>
          <cell r="V3528" t="str">
            <v>$/</v>
          </cell>
          <cell r="W3528" t="str">
            <v>lts.</v>
          </cell>
          <cell r="X3528" t="str">
            <v>=</v>
          </cell>
          <cell r="Y3528">
            <v>5.83</v>
          </cell>
          <cell r="Z3528" t="str">
            <v>$/</v>
          </cell>
          <cell r="AA3528" t="str">
            <v>m3</v>
          </cell>
        </row>
        <row r="3529">
          <cell r="G3529">
            <v>1203</v>
          </cell>
          <cell r="H3529" t="str">
            <v>Apuntalamiento pesado</v>
          </cell>
          <cell r="N3529">
            <v>0.9</v>
          </cell>
          <cell r="O3529" t="str">
            <v>m3</v>
          </cell>
          <cell r="P3529" t="str">
            <v>/</v>
          </cell>
          <cell r="Q3529" t="str">
            <v>m3</v>
          </cell>
          <cell r="R3529" t="str">
            <v>x</v>
          </cell>
          <cell r="S3529">
            <v>21</v>
          </cell>
          <cell r="V3529" t="str">
            <v>$/</v>
          </cell>
          <cell r="W3529" t="str">
            <v>m3</v>
          </cell>
          <cell r="X3529" t="str">
            <v>=</v>
          </cell>
          <cell r="Y3529">
            <v>18.899999999999999</v>
          </cell>
          <cell r="Z3529" t="str">
            <v>$/</v>
          </cell>
          <cell r="AA3529" t="str">
            <v>m3</v>
          </cell>
        </row>
        <row r="3530">
          <cell r="G3530">
            <v>1202</v>
          </cell>
          <cell r="H3530" t="str">
            <v>Herramientas menores</v>
          </cell>
          <cell r="N3530">
            <v>0.85</v>
          </cell>
          <cell r="O3530" t="str">
            <v>u</v>
          </cell>
          <cell r="P3530" t="str">
            <v>/</v>
          </cell>
          <cell r="Q3530" t="str">
            <v>m3</v>
          </cell>
          <cell r="R3530" t="str">
            <v>x</v>
          </cell>
          <cell r="S3530">
            <v>3</v>
          </cell>
          <cell r="V3530" t="str">
            <v>$/</v>
          </cell>
          <cell r="W3530" t="str">
            <v>u</v>
          </cell>
          <cell r="X3530" t="str">
            <v>=</v>
          </cell>
          <cell r="Y3530">
            <v>2.5499999999999998</v>
          </cell>
          <cell r="Z3530" t="str">
            <v>$/</v>
          </cell>
          <cell r="AA3530" t="str">
            <v>m3</v>
          </cell>
        </row>
        <row r="3531">
          <cell r="H3531" t="str">
            <v>Subtotal Materiales</v>
          </cell>
          <cell r="O3531" t="str">
            <v/>
          </cell>
          <cell r="Y3531">
            <v>743.53</v>
          </cell>
          <cell r="Z3531" t="str">
            <v>$/</v>
          </cell>
          <cell r="AA3531" t="str">
            <v>m3</v>
          </cell>
          <cell r="AH3531">
            <v>0</v>
          </cell>
        </row>
        <row r="3532">
          <cell r="A3532">
            <v>1520</v>
          </cell>
          <cell r="H3532" t="str">
            <v>Desperdicio</v>
          </cell>
          <cell r="W3532">
            <v>0.04</v>
          </cell>
          <cell r="X3532" t="str">
            <v>=</v>
          </cell>
          <cell r="Y3532">
            <v>29.74</v>
          </cell>
          <cell r="Z3532" t="str">
            <v>$/</v>
          </cell>
          <cell r="AA3532" t="str">
            <v>m3</v>
          </cell>
          <cell r="AB3532">
            <v>773.27</v>
          </cell>
          <cell r="AC3532" t="str">
            <v>$/</v>
          </cell>
          <cell r="AD3532" t="str">
            <v>m3</v>
          </cell>
          <cell r="AH3532">
            <v>307761.46000000002</v>
          </cell>
        </row>
        <row r="3534">
          <cell r="F3534">
            <v>1520</v>
          </cell>
          <cell r="H3534" t="str">
            <v>COSTO DEL ITEM</v>
          </cell>
          <cell r="AB3534">
            <v>1890.55</v>
          </cell>
          <cell r="AC3534" t="str">
            <v>$/</v>
          </cell>
          <cell r="AD3534" t="str">
            <v>m3</v>
          </cell>
          <cell r="AI3534">
            <v>752438.9</v>
          </cell>
          <cell r="AJ3534">
            <v>752437.13111111114</v>
          </cell>
        </row>
        <row r="3536">
          <cell r="H3536" t="str">
            <v>Gastos Generales y Otros Gastos</v>
          </cell>
        </row>
        <row r="3537">
          <cell r="H3537" t="str">
            <v>Indirectos</v>
          </cell>
          <cell r="Y3537">
            <v>0.10199999999999999</v>
          </cell>
          <cell r="AB3537">
            <v>192.84</v>
          </cell>
          <cell r="AC3537" t="str">
            <v>$/</v>
          </cell>
          <cell r="AD3537" t="str">
            <v>m3</v>
          </cell>
        </row>
        <row r="3538">
          <cell r="H3538" t="str">
            <v>Beneficios</v>
          </cell>
          <cell r="Y3538">
            <v>0.08</v>
          </cell>
          <cell r="AB3538">
            <v>151.24</v>
          </cell>
          <cell r="AC3538" t="str">
            <v>$/</v>
          </cell>
          <cell r="AD3538" t="str">
            <v>m3</v>
          </cell>
        </row>
        <row r="3539">
          <cell r="AB3539">
            <v>2234.63</v>
          </cell>
          <cell r="AC3539" t="str">
            <v>$/</v>
          </cell>
          <cell r="AD3539" t="str">
            <v>m3</v>
          </cell>
        </row>
        <row r="3540">
          <cell r="H3540" t="str">
            <v>Gastos Financieros</v>
          </cell>
          <cell r="Y3540">
            <v>0.01</v>
          </cell>
          <cell r="AB3540">
            <v>22.35</v>
          </cell>
          <cell r="AC3540" t="str">
            <v>$/</v>
          </cell>
          <cell r="AD3540" t="str">
            <v>m3</v>
          </cell>
        </row>
        <row r="3541">
          <cell r="AB3541">
            <v>2256.98</v>
          </cell>
          <cell r="AC3541" t="str">
            <v>$/</v>
          </cell>
          <cell r="AD3541" t="str">
            <v>m3</v>
          </cell>
        </row>
        <row r="3542">
          <cell r="H3542" t="str">
            <v>I.V.A.</v>
          </cell>
          <cell r="Y3542">
            <v>0.21</v>
          </cell>
          <cell r="AB3542">
            <v>473.97</v>
          </cell>
          <cell r="AC3542" t="str">
            <v>$/</v>
          </cell>
          <cell r="AD3542" t="str">
            <v>m3</v>
          </cell>
        </row>
        <row r="3543">
          <cell r="E3543">
            <v>1520</v>
          </cell>
          <cell r="Y3543" t="str">
            <v>ADOPTADO</v>
          </cell>
          <cell r="AB3543">
            <v>2730.95</v>
          </cell>
          <cell r="AC3543" t="str">
            <v>$/</v>
          </cell>
          <cell r="AD3543" t="str">
            <v>m3</v>
          </cell>
        </row>
        <row r="3544">
          <cell r="G3544">
            <v>1530</v>
          </cell>
          <cell r="H3544" t="str">
            <v>Item:</v>
          </cell>
          <cell r="I3544" t="str">
            <v>5.4</v>
          </cell>
          <cell r="U3544" t="str">
            <v>Unidad:</v>
          </cell>
          <cell r="W3544" t="str">
            <v>Gl</v>
          </cell>
          <cell r="Y3544">
            <v>1</v>
          </cell>
          <cell r="AE3544">
            <v>1</v>
          </cell>
        </row>
        <row r="3545">
          <cell r="H3545" t="str">
            <v>Descripción:</v>
          </cell>
          <cell r="I3545" t="str">
            <v>Refuerzo de estructura existente</v>
          </cell>
        </row>
        <row r="3547">
          <cell r="H3547" t="str">
            <v>1º - Equipo</v>
          </cell>
        </row>
        <row r="3548">
          <cell r="H3548" t="str">
            <v/>
          </cell>
          <cell r="W3548" t="str">
            <v/>
          </cell>
          <cell r="X3548" t="str">
            <v/>
          </cell>
          <cell r="Y3548" t="str">
            <v/>
          </cell>
          <cell r="Z3548" t="str">
            <v/>
          </cell>
        </row>
        <row r="3549">
          <cell r="H3549" t="str">
            <v/>
          </cell>
          <cell r="W3549" t="str">
            <v/>
          </cell>
          <cell r="X3549" t="str">
            <v/>
          </cell>
          <cell r="Y3549" t="str">
            <v/>
          </cell>
          <cell r="Z3549" t="str">
            <v/>
          </cell>
        </row>
        <row r="3550">
          <cell r="H3550" t="str">
            <v/>
          </cell>
          <cell r="W3550" t="str">
            <v/>
          </cell>
          <cell r="X3550" t="str">
            <v/>
          </cell>
          <cell r="Y3550" t="str">
            <v/>
          </cell>
          <cell r="Z3550" t="str">
            <v/>
          </cell>
        </row>
        <row r="3551">
          <cell r="H3551" t="str">
            <v/>
          </cell>
          <cell r="W3551" t="str">
            <v/>
          </cell>
          <cell r="X3551" t="str">
            <v/>
          </cell>
          <cell r="Y3551" t="str">
            <v/>
          </cell>
          <cell r="Z3551" t="str">
            <v/>
          </cell>
        </row>
        <row r="3552">
          <cell r="H3552" t="str">
            <v/>
          </cell>
          <cell r="W3552" t="str">
            <v/>
          </cell>
          <cell r="X3552" t="str">
            <v/>
          </cell>
          <cell r="Y3552" t="str">
            <v/>
          </cell>
          <cell r="Z3552" t="str">
            <v/>
          </cell>
        </row>
        <row r="3553">
          <cell r="H3553" t="str">
            <v/>
          </cell>
          <cell r="W3553" t="str">
            <v/>
          </cell>
          <cell r="X3553" t="str">
            <v/>
          </cell>
          <cell r="Y3553" t="str">
            <v/>
          </cell>
          <cell r="Z3553" t="str">
            <v/>
          </cell>
        </row>
        <row r="3554">
          <cell r="H3554" t="str">
            <v/>
          </cell>
          <cell r="W3554" t="str">
            <v/>
          </cell>
          <cell r="X3554" t="str">
            <v/>
          </cell>
          <cell r="Y3554" t="str">
            <v/>
          </cell>
          <cell r="Z3554" t="str">
            <v/>
          </cell>
        </row>
        <row r="3555">
          <cell r="H3555" t="str">
            <v/>
          </cell>
          <cell r="W3555" t="str">
            <v/>
          </cell>
          <cell r="X3555" t="str">
            <v/>
          </cell>
          <cell r="Y3555" t="str">
            <v/>
          </cell>
          <cell r="Z3555" t="str">
            <v/>
          </cell>
        </row>
        <row r="3556">
          <cell r="H3556" t="str">
            <v/>
          </cell>
          <cell r="W3556" t="str">
            <v/>
          </cell>
          <cell r="X3556" t="str">
            <v/>
          </cell>
          <cell r="Y3556" t="str">
            <v/>
          </cell>
          <cell r="Z3556" t="str">
            <v/>
          </cell>
        </row>
        <row r="3557">
          <cell r="W3557">
            <v>0</v>
          </cell>
          <cell r="X3557" t="str">
            <v/>
          </cell>
          <cell r="Y3557">
            <v>0</v>
          </cell>
          <cell r="Z3557" t="str">
            <v/>
          </cell>
        </row>
        <row r="3559">
          <cell r="H3559" t="str">
            <v>Rendimiento:</v>
          </cell>
          <cell r="N3559">
            <v>1</v>
          </cell>
          <cell r="Q3559" t="str">
            <v>Gl</v>
          </cell>
          <cell r="R3559" t="str">
            <v>/ d</v>
          </cell>
        </row>
        <row r="3561">
          <cell r="H3561" t="str">
            <v>Amortización e intereses:</v>
          </cell>
        </row>
        <row r="3562">
          <cell r="H3562">
            <v>0</v>
          </cell>
          <cell r="I3562" t="str">
            <v>$</v>
          </cell>
          <cell r="J3562" t="str">
            <v>x</v>
          </cell>
          <cell r="K3562">
            <v>8</v>
          </cell>
          <cell r="L3562" t="str">
            <v>h/d</v>
          </cell>
          <cell r="M3562" t="str">
            <v>+</v>
          </cell>
          <cell r="N3562">
            <v>0</v>
          </cell>
          <cell r="O3562" t="str">
            <v>$</v>
          </cell>
          <cell r="P3562" t="str">
            <v>x</v>
          </cell>
          <cell r="Q3562">
            <v>0.14000000000000001</v>
          </cell>
          <cell r="R3562" t="str">
            <v>/ a</v>
          </cell>
          <cell r="S3562" t="str">
            <v>x</v>
          </cell>
          <cell r="T3562">
            <v>8</v>
          </cell>
          <cell r="U3562" t="str">
            <v>h/d</v>
          </cell>
          <cell r="V3562" t="str">
            <v>=</v>
          </cell>
          <cell r="W3562">
            <v>0</v>
          </cell>
          <cell r="X3562" t="str">
            <v/>
          </cell>
        </row>
        <row r="3563">
          <cell r="H3563">
            <v>10000</v>
          </cell>
          <cell r="J3563" t="str">
            <v>h</v>
          </cell>
          <cell r="N3563">
            <v>2</v>
          </cell>
          <cell r="P3563" t="str">
            <v>x</v>
          </cell>
          <cell r="Q3563">
            <v>2000</v>
          </cell>
          <cell r="R3563" t="str">
            <v>h / a</v>
          </cell>
        </row>
        <row r="3565">
          <cell r="H3565" t="str">
            <v>Reparaciones y Repuestos:</v>
          </cell>
        </row>
        <row r="3566">
          <cell r="H3566">
            <v>0.75</v>
          </cell>
          <cell r="I3566" t="str">
            <v>de amortización</v>
          </cell>
          <cell r="W3566">
            <v>0</v>
          </cell>
          <cell r="X3566" t="str">
            <v/>
          </cell>
        </row>
        <row r="3568">
          <cell r="H3568" t="str">
            <v>Combustibles:</v>
          </cell>
        </row>
        <row r="3569">
          <cell r="H3569" t="str">
            <v>Gas Oil</v>
          </cell>
        </row>
        <row r="3570">
          <cell r="H3570" t="str">
            <v/>
          </cell>
          <cell r="I3570" t="str">
            <v/>
          </cell>
          <cell r="K3570" t="str">
            <v/>
          </cell>
          <cell r="L3570">
            <v>0</v>
          </cell>
          <cell r="M3570" t="str">
            <v>HP  x  8 h/d   x</v>
          </cell>
          <cell r="Q3570" t="str">
            <v/>
          </cell>
          <cell r="R3570" t="str">
            <v/>
          </cell>
          <cell r="V3570" t="str">
            <v/>
          </cell>
          <cell r="W3570">
            <v>0</v>
          </cell>
          <cell r="X3570" t="str">
            <v/>
          </cell>
        </row>
        <row r="3572">
          <cell r="H3572" t="str">
            <v>Lubricantes</v>
          </cell>
        </row>
        <row r="3573">
          <cell r="C3573">
            <v>1530</v>
          </cell>
          <cell r="H3573">
            <v>0.3</v>
          </cell>
          <cell r="I3573" t="str">
            <v>de combustibles</v>
          </cell>
          <cell r="W3573">
            <v>0</v>
          </cell>
          <cell r="X3573" t="str">
            <v/>
          </cell>
          <cell r="AF3573">
            <v>0</v>
          </cell>
        </row>
        <row r="3575">
          <cell r="H3575" t="str">
            <v>Mano de Obra</v>
          </cell>
        </row>
        <row r="3576">
          <cell r="G3576">
            <v>9010</v>
          </cell>
          <cell r="H3576" t="str">
            <v>OFICIAL ESPECIALIZADO</v>
          </cell>
          <cell r="N3576">
            <v>30</v>
          </cell>
          <cell r="O3576" t="str">
            <v>x</v>
          </cell>
          <cell r="Q3576">
            <v>297.2</v>
          </cell>
          <cell r="R3576" t="str">
            <v>$/d</v>
          </cell>
          <cell r="S3576" t="str">
            <v>=</v>
          </cell>
          <cell r="T3576">
            <v>8916</v>
          </cell>
          <cell r="V3576" t="str">
            <v>$/d</v>
          </cell>
        </row>
        <row r="3577">
          <cell r="G3577">
            <v>9020</v>
          </cell>
          <cell r="H3577" t="str">
            <v>OFICIAL</v>
          </cell>
          <cell r="N3577">
            <v>30</v>
          </cell>
          <cell r="O3577" t="str">
            <v>x</v>
          </cell>
          <cell r="Q3577">
            <v>254.16</v>
          </cell>
          <cell r="R3577" t="str">
            <v>$/d</v>
          </cell>
          <cell r="S3577" t="str">
            <v>=</v>
          </cell>
          <cell r="T3577">
            <v>7624.8</v>
          </cell>
          <cell r="V3577" t="str">
            <v>$/d</v>
          </cell>
        </row>
        <row r="3578">
          <cell r="G3578">
            <v>9030</v>
          </cell>
          <cell r="H3578" t="str">
            <v>MEDIO OFICIAL</v>
          </cell>
          <cell r="N3578">
            <v>35</v>
          </cell>
          <cell r="O3578" t="str">
            <v>x</v>
          </cell>
          <cell r="Q3578">
            <v>234.48</v>
          </cell>
          <cell r="R3578" t="str">
            <v>$/d</v>
          </cell>
          <cell r="S3578" t="str">
            <v>=</v>
          </cell>
          <cell r="T3578">
            <v>8206.7999999999993</v>
          </cell>
          <cell r="V3578" t="str">
            <v>$/d</v>
          </cell>
        </row>
        <row r="3579">
          <cell r="G3579">
            <v>9040</v>
          </cell>
          <cell r="H3579" t="str">
            <v>AYUDANTE</v>
          </cell>
          <cell r="N3579">
            <v>60</v>
          </cell>
          <cell r="O3579" t="str">
            <v>x</v>
          </cell>
          <cell r="Q3579">
            <v>216.16</v>
          </cell>
          <cell r="R3579" t="str">
            <v>$/d</v>
          </cell>
          <cell r="S3579" t="str">
            <v>=</v>
          </cell>
          <cell r="T3579">
            <v>12969.6</v>
          </cell>
          <cell r="V3579" t="str">
            <v>$/d</v>
          </cell>
        </row>
        <row r="3580">
          <cell r="T3580">
            <v>37717.199999999997</v>
          </cell>
          <cell r="V3580" t="str">
            <v>$/d</v>
          </cell>
        </row>
        <row r="3581">
          <cell r="B3581">
            <v>1530</v>
          </cell>
          <cell r="H3581" t="str">
            <v>Vigilancia</v>
          </cell>
          <cell r="N3581">
            <v>0</v>
          </cell>
          <cell r="Q3581">
            <v>0.1</v>
          </cell>
          <cell r="T3581">
            <v>3771.72</v>
          </cell>
          <cell r="V3581" t="str">
            <v>$/d</v>
          </cell>
          <cell r="W3581">
            <v>41488.92</v>
          </cell>
          <cell r="X3581" t="str">
            <v>$/d</v>
          </cell>
          <cell r="AG3581">
            <v>41488.92</v>
          </cell>
        </row>
        <row r="3583">
          <cell r="N3583" t="str">
            <v>Costo Diario</v>
          </cell>
          <cell r="W3583">
            <v>41488.92</v>
          </cell>
          <cell r="X3583" t="str">
            <v>$/d</v>
          </cell>
        </row>
        <row r="3585">
          <cell r="H3585" t="str">
            <v>Rendimiento</v>
          </cell>
          <cell r="N3585">
            <v>1</v>
          </cell>
          <cell r="Q3585" t="str">
            <v>Gl</v>
          </cell>
          <cell r="R3585" t="str">
            <v>/ d</v>
          </cell>
        </row>
        <row r="3587">
          <cell r="H3587" t="str">
            <v>Costo por Unid.:</v>
          </cell>
          <cell r="N3587">
            <v>41488.92</v>
          </cell>
          <cell r="P3587" t="str">
            <v>$ / d</v>
          </cell>
          <cell r="V3587" t="str">
            <v>=</v>
          </cell>
          <cell r="AB3587">
            <v>41488.92</v>
          </cell>
          <cell r="AC3587" t="str">
            <v>$/</v>
          </cell>
          <cell r="AD3587" t="str">
            <v>Gl</v>
          </cell>
        </row>
        <row r="3588">
          <cell r="N3588">
            <v>1</v>
          </cell>
          <cell r="O3588" t="str">
            <v>Gl</v>
          </cell>
          <cell r="Q3588" t="str">
            <v>/ d</v>
          </cell>
        </row>
        <row r="3589">
          <cell r="P3589" t="str">
            <v/>
          </cell>
        </row>
        <row r="3590">
          <cell r="H3590" t="str">
            <v>2º - Materiales</v>
          </cell>
        </row>
        <row r="3591">
          <cell r="G3591">
            <v>1543</v>
          </cell>
          <cell r="H3591" t="str">
            <v>Chapas de 0,10m x 0,10m x e: 4mm c/30cm (Refuerzo en loza)</v>
          </cell>
          <cell r="N3591">
            <v>3113</v>
          </cell>
          <cell r="O3591" t="str">
            <v>u</v>
          </cell>
          <cell r="P3591" t="str">
            <v>/</v>
          </cell>
          <cell r="Q3591" t="str">
            <v>Gl</v>
          </cell>
          <cell r="R3591" t="str">
            <v>x</v>
          </cell>
          <cell r="S3591">
            <v>8.6725999999999992</v>
          </cell>
          <cell r="V3591" t="str">
            <v>$/</v>
          </cell>
          <cell r="W3591" t="str">
            <v>u</v>
          </cell>
          <cell r="X3591" t="str">
            <v>=</v>
          </cell>
          <cell r="Y3591">
            <v>26997.8</v>
          </cell>
          <cell r="Z3591" t="str">
            <v>$/</v>
          </cell>
          <cell r="AA3591" t="str">
            <v>Gl</v>
          </cell>
        </row>
        <row r="3592">
          <cell r="G3592">
            <v>1544</v>
          </cell>
          <cell r="H3592" t="str">
            <v>Pintura anticorrosiva en las chapas</v>
          </cell>
          <cell r="N3592">
            <v>8</v>
          </cell>
          <cell r="O3592" t="str">
            <v>lts.</v>
          </cell>
          <cell r="P3592" t="str">
            <v>/</v>
          </cell>
          <cell r="Q3592" t="str">
            <v>Gl</v>
          </cell>
          <cell r="R3592" t="str">
            <v>x</v>
          </cell>
          <cell r="S3592">
            <v>65.137200000000007</v>
          </cell>
          <cell r="V3592" t="str">
            <v>$/</v>
          </cell>
          <cell r="W3592" t="str">
            <v>lts.</v>
          </cell>
          <cell r="X3592" t="str">
            <v>=</v>
          </cell>
          <cell r="Y3592">
            <v>521.1</v>
          </cell>
          <cell r="Z3592" t="str">
            <v>$/</v>
          </cell>
          <cell r="AA3592" t="str">
            <v>Gl</v>
          </cell>
        </row>
        <row r="3593">
          <cell r="G3593">
            <v>1545</v>
          </cell>
          <cell r="H3593" t="str">
            <v>Recubrimiento c/ adhesivo epoxi de 0,14m x 0,14m x 0,015m</v>
          </cell>
          <cell r="N3593">
            <v>66</v>
          </cell>
          <cell r="O3593" t="str">
            <v>m2</v>
          </cell>
          <cell r="P3593" t="str">
            <v>/</v>
          </cell>
          <cell r="Q3593" t="str">
            <v>Gl</v>
          </cell>
          <cell r="R3593" t="str">
            <v>x</v>
          </cell>
          <cell r="S3593">
            <v>100.85760000000001</v>
          </cell>
          <cell r="V3593" t="str">
            <v>$/</v>
          </cell>
          <cell r="W3593" t="str">
            <v>m2</v>
          </cell>
          <cell r="X3593" t="str">
            <v>=</v>
          </cell>
          <cell r="Y3593">
            <v>6656.6</v>
          </cell>
          <cell r="Z3593" t="str">
            <v>$/</v>
          </cell>
          <cell r="AA3593" t="str">
            <v>Gl</v>
          </cell>
        </row>
        <row r="3594">
          <cell r="G3594">
            <v>1202</v>
          </cell>
          <cell r="H3594" t="str">
            <v>Herramientas menores</v>
          </cell>
          <cell r="N3594">
            <v>80</v>
          </cell>
          <cell r="O3594" t="str">
            <v>u</v>
          </cell>
          <cell r="P3594" t="str">
            <v>/</v>
          </cell>
          <cell r="Q3594" t="str">
            <v>Gl</v>
          </cell>
          <cell r="R3594" t="str">
            <v>x</v>
          </cell>
          <cell r="S3594">
            <v>3</v>
          </cell>
          <cell r="V3594" t="str">
            <v>$/</v>
          </cell>
          <cell r="W3594" t="str">
            <v>u</v>
          </cell>
          <cell r="X3594" t="str">
            <v>=</v>
          </cell>
          <cell r="Y3594">
            <v>240</v>
          </cell>
          <cell r="Z3594" t="str">
            <v>$/</v>
          </cell>
          <cell r="AA3594" t="str">
            <v>Gl</v>
          </cell>
        </row>
        <row r="3595">
          <cell r="H3595" t="str">
            <v/>
          </cell>
          <cell r="O3595" t="str">
            <v/>
          </cell>
          <cell r="P3595" t="str">
            <v/>
          </cell>
          <cell r="Q3595" t="str">
            <v/>
          </cell>
          <cell r="R3595" t="str">
            <v/>
          </cell>
          <cell r="S3595">
            <v>0</v>
          </cell>
          <cell r="V3595" t="str">
            <v/>
          </cell>
          <cell r="W3595" t="str">
            <v/>
          </cell>
          <cell r="X3595" t="str">
            <v/>
          </cell>
          <cell r="Y3595">
            <v>0</v>
          </cell>
          <cell r="Z3595" t="str">
            <v/>
          </cell>
          <cell r="AA3595" t="str">
            <v/>
          </cell>
        </row>
        <row r="3596">
          <cell r="H3596" t="str">
            <v/>
          </cell>
          <cell r="O3596" t="str">
            <v/>
          </cell>
          <cell r="P3596" t="str">
            <v/>
          </cell>
          <cell r="Q3596" t="str">
            <v/>
          </cell>
          <cell r="R3596" t="str">
            <v/>
          </cell>
          <cell r="S3596">
            <v>0</v>
          </cell>
          <cell r="V3596" t="str">
            <v/>
          </cell>
          <cell r="W3596" t="str">
            <v/>
          </cell>
          <cell r="X3596" t="str">
            <v/>
          </cell>
          <cell r="Y3596">
            <v>0</v>
          </cell>
          <cell r="Z3596" t="str">
            <v/>
          </cell>
          <cell r="AA3596" t="str">
            <v/>
          </cell>
        </row>
        <row r="3597">
          <cell r="H3597" t="str">
            <v/>
          </cell>
          <cell r="O3597" t="str">
            <v/>
          </cell>
          <cell r="P3597" t="str">
            <v/>
          </cell>
          <cell r="Q3597" t="str">
            <v/>
          </cell>
          <cell r="R3597" t="str">
            <v/>
          </cell>
          <cell r="S3597">
            <v>0</v>
          </cell>
          <cell r="V3597" t="str">
            <v/>
          </cell>
          <cell r="W3597" t="str">
            <v/>
          </cell>
          <cell r="X3597" t="str">
            <v/>
          </cell>
          <cell r="Y3597">
            <v>0</v>
          </cell>
          <cell r="Z3597" t="str">
            <v/>
          </cell>
          <cell r="AA3597" t="str">
            <v/>
          </cell>
        </row>
        <row r="3598">
          <cell r="H3598" t="str">
            <v/>
          </cell>
          <cell r="O3598" t="str">
            <v/>
          </cell>
          <cell r="P3598" t="str">
            <v/>
          </cell>
          <cell r="Q3598" t="str">
            <v/>
          </cell>
          <cell r="R3598" t="str">
            <v/>
          </cell>
          <cell r="S3598">
            <v>0</v>
          </cell>
          <cell r="V3598" t="str">
            <v/>
          </cell>
          <cell r="W3598" t="str">
            <v/>
          </cell>
          <cell r="X3598" t="str">
            <v/>
          </cell>
          <cell r="Y3598">
            <v>0</v>
          </cell>
          <cell r="Z3598" t="str">
            <v/>
          </cell>
          <cell r="AA3598" t="str">
            <v/>
          </cell>
        </row>
        <row r="3599">
          <cell r="H3599" t="str">
            <v>Subtotal Materiales</v>
          </cell>
          <cell r="O3599" t="str">
            <v/>
          </cell>
          <cell r="Y3599">
            <v>34415.5</v>
          </cell>
          <cell r="Z3599" t="str">
            <v>$/</v>
          </cell>
          <cell r="AA3599" t="str">
            <v>Gl</v>
          </cell>
          <cell r="AH3599">
            <v>0</v>
          </cell>
        </row>
        <row r="3600">
          <cell r="A3600">
            <v>1530</v>
          </cell>
          <cell r="H3600" t="str">
            <v>Desperdicio</v>
          </cell>
          <cell r="W3600">
            <v>0.02</v>
          </cell>
          <cell r="X3600" t="str">
            <v>=</v>
          </cell>
          <cell r="Y3600">
            <v>688.31</v>
          </cell>
          <cell r="Z3600" t="str">
            <v>$/</v>
          </cell>
          <cell r="AA3600" t="str">
            <v>Gl</v>
          </cell>
          <cell r="AB3600">
            <v>35103.81</v>
          </cell>
          <cell r="AC3600" t="str">
            <v>$/</v>
          </cell>
          <cell r="AD3600" t="str">
            <v>Gl</v>
          </cell>
          <cell r="AH3600">
            <v>35103.81</v>
          </cell>
        </row>
        <row r="3602">
          <cell r="F3602">
            <v>1530</v>
          </cell>
          <cell r="H3602" t="str">
            <v>COSTO DEL ITEM</v>
          </cell>
          <cell r="AB3602">
            <v>76592.73</v>
          </cell>
          <cell r="AC3602" t="str">
            <v>$/</v>
          </cell>
          <cell r="AD3602" t="str">
            <v>Gl</v>
          </cell>
          <cell r="AI3602">
            <v>76592.73</v>
          </cell>
          <cell r="AJ3602">
            <v>76592.73</v>
          </cell>
        </row>
        <row r="3604">
          <cell r="H3604" t="str">
            <v>Gastos Generales y Otros Gastos</v>
          </cell>
        </row>
        <row r="3605">
          <cell r="H3605" t="str">
            <v>Indirectos</v>
          </cell>
          <cell r="Y3605">
            <v>0.10199999999999999</v>
          </cell>
          <cell r="AB3605">
            <v>7812.46</v>
          </cell>
          <cell r="AC3605" t="str">
            <v>$/</v>
          </cell>
          <cell r="AD3605" t="str">
            <v>Gl</v>
          </cell>
        </row>
        <row r="3606">
          <cell r="H3606" t="str">
            <v>Beneficios</v>
          </cell>
          <cell r="Y3606">
            <v>0.08</v>
          </cell>
          <cell r="AB3606">
            <v>6127.42</v>
          </cell>
          <cell r="AC3606" t="str">
            <v>$/</v>
          </cell>
          <cell r="AD3606" t="str">
            <v>Gl</v>
          </cell>
        </row>
        <row r="3607">
          <cell r="AB3607">
            <v>90532.61</v>
          </cell>
          <cell r="AC3607" t="str">
            <v>$/</v>
          </cell>
          <cell r="AD3607" t="str">
            <v>Gl</v>
          </cell>
        </row>
        <row r="3608">
          <cell r="H3608" t="str">
            <v>Gastos Financieros</v>
          </cell>
          <cell r="Y3608">
            <v>0.01</v>
          </cell>
          <cell r="AB3608">
            <v>905.33</v>
          </cell>
          <cell r="AC3608" t="str">
            <v>$/</v>
          </cell>
          <cell r="AD3608" t="str">
            <v>Gl</v>
          </cell>
        </row>
        <row r="3609">
          <cell r="AB3609">
            <v>91437.94</v>
          </cell>
          <cell r="AC3609" t="str">
            <v>$/</v>
          </cell>
          <cell r="AD3609" t="str">
            <v>Gl</v>
          </cell>
        </row>
        <row r="3610">
          <cell r="H3610" t="str">
            <v>I.V.A.</v>
          </cell>
          <cell r="Y3610">
            <v>0.21</v>
          </cell>
          <cell r="AB3610">
            <v>19201.97</v>
          </cell>
          <cell r="AC3610" t="str">
            <v>$/</v>
          </cell>
          <cell r="AD3610" t="str">
            <v>Gl</v>
          </cell>
        </row>
        <row r="3611">
          <cell r="E3611">
            <v>1530</v>
          </cell>
          <cell r="Y3611" t="str">
            <v>ADOPTADO</v>
          </cell>
          <cell r="AB3611">
            <v>110639.91</v>
          </cell>
          <cell r="AC3611" t="str">
            <v>$/</v>
          </cell>
          <cell r="AD3611" t="str">
            <v>Gl</v>
          </cell>
        </row>
        <row r="3612">
          <cell r="G3612">
            <v>1540</v>
          </cell>
          <cell r="H3612" t="str">
            <v>Item:</v>
          </cell>
          <cell r="I3612" t="str">
            <v>5.5</v>
          </cell>
          <cell r="U3612" t="str">
            <v>Unidad:</v>
          </cell>
          <cell r="W3612" t="str">
            <v>Gl</v>
          </cell>
          <cell r="Y3612">
            <v>1</v>
          </cell>
          <cell r="AE3612">
            <v>1</v>
          </cell>
        </row>
        <row r="3613">
          <cell r="H3613" t="str">
            <v>Descripción:</v>
          </cell>
          <cell r="I3613" t="str">
            <v>Reparación de pérdidas en canales existentes</v>
          </cell>
        </row>
        <row r="3615">
          <cell r="H3615" t="str">
            <v>1º - Equipo</v>
          </cell>
        </row>
        <row r="3616">
          <cell r="H3616" t="str">
            <v/>
          </cell>
          <cell r="W3616" t="str">
            <v/>
          </cell>
          <cell r="X3616" t="str">
            <v/>
          </cell>
          <cell r="Y3616" t="str">
            <v/>
          </cell>
          <cell r="Z3616" t="str">
            <v/>
          </cell>
        </row>
        <row r="3617">
          <cell r="H3617" t="str">
            <v/>
          </cell>
          <cell r="W3617" t="str">
            <v/>
          </cell>
          <cell r="X3617" t="str">
            <v/>
          </cell>
          <cell r="Y3617" t="str">
            <v/>
          </cell>
          <cell r="Z3617" t="str">
            <v/>
          </cell>
        </row>
        <row r="3618">
          <cell r="H3618" t="str">
            <v/>
          </cell>
          <cell r="W3618" t="str">
            <v/>
          </cell>
          <cell r="X3618" t="str">
            <v/>
          </cell>
          <cell r="Y3618" t="str">
            <v/>
          </cell>
          <cell r="Z3618" t="str">
            <v/>
          </cell>
        </row>
        <row r="3619">
          <cell r="H3619" t="str">
            <v/>
          </cell>
          <cell r="W3619" t="str">
            <v/>
          </cell>
          <cell r="X3619" t="str">
            <v/>
          </cell>
          <cell r="Y3619" t="str">
            <v/>
          </cell>
          <cell r="Z3619" t="str">
            <v/>
          </cell>
        </row>
        <row r="3620">
          <cell r="H3620" t="str">
            <v/>
          </cell>
          <cell r="W3620" t="str">
            <v/>
          </cell>
          <cell r="X3620" t="str">
            <v/>
          </cell>
          <cell r="Y3620" t="str">
            <v/>
          </cell>
          <cell r="Z3620" t="str">
            <v/>
          </cell>
        </row>
        <row r="3621">
          <cell r="H3621" t="str">
            <v/>
          </cell>
          <cell r="W3621" t="str">
            <v/>
          </cell>
          <cell r="X3621" t="str">
            <v/>
          </cell>
          <cell r="Y3621" t="str">
            <v/>
          </cell>
          <cell r="Z3621" t="str">
            <v/>
          </cell>
        </row>
        <row r="3622">
          <cell r="H3622" t="str">
            <v/>
          </cell>
          <cell r="W3622" t="str">
            <v/>
          </cell>
          <cell r="X3622" t="str">
            <v/>
          </cell>
          <cell r="Y3622" t="str">
            <v/>
          </cell>
          <cell r="Z3622" t="str">
            <v/>
          </cell>
        </row>
        <row r="3623">
          <cell r="H3623" t="str">
            <v/>
          </cell>
          <cell r="W3623" t="str">
            <v/>
          </cell>
          <cell r="X3623" t="str">
            <v/>
          </cell>
          <cell r="Y3623" t="str">
            <v/>
          </cell>
          <cell r="Z3623" t="str">
            <v/>
          </cell>
        </row>
        <row r="3624">
          <cell r="H3624" t="str">
            <v/>
          </cell>
          <cell r="W3624" t="str">
            <v/>
          </cell>
          <cell r="X3624" t="str">
            <v/>
          </cell>
          <cell r="Y3624" t="str">
            <v/>
          </cell>
          <cell r="Z3624" t="str">
            <v/>
          </cell>
        </row>
        <row r="3625">
          <cell r="W3625">
            <v>0</v>
          </cell>
          <cell r="X3625" t="str">
            <v/>
          </cell>
          <cell r="Y3625">
            <v>0</v>
          </cell>
          <cell r="Z3625" t="str">
            <v/>
          </cell>
        </row>
        <row r="3627">
          <cell r="H3627" t="str">
            <v>Rendimiento:</v>
          </cell>
          <cell r="N3627">
            <v>1</v>
          </cell>
          <cell r="Q3627" t="str">
            <v>Gl</v>
          </cell>
          <cell r="R3627" t="str">
            <v>/ d</v>
          </cell>
        </row>
        <row r="3629">
          <cell r="H3629" t="str">
            <v>Amortización e intereses:</v>
          </cell>
        </row>
        <row r="3630">
          <cell r="H3630">
            <v>0</v>
          </cell>
          <cell r="I3630" t="str">
            <v>$</v>
          </cell>
          <cell r="J3630" t="str">
            <v>x</v>
          </cell>
          <cell r="K3630">
            <v>8</v>
          </cell>
          <cell r="L3630" t="str">
            <v>h/d</v>
          </cell>
          <cell r="M3630" t="str">
            <v>+</v>
          </cell>
          <cell r="N3630">
            <v>0</v>
          </cell>
          <cell r="O3630" t="str">
            <v>$</v>
          </cell>
          <cell r="P3630" t="str">
            <v>x</v>
          </cell>
          <cell r="Q3630">
            <v>0.14000000000000001</v>
          </cell>
          <cell r="R3630" t="str">
            <v>/ a</v>
          </cell>
          <cell r="S3630" t="str">
            <v>x</v>
          </cell>
          <cell r="T3630">
            <v>8</v>
          </cell>
          <cell r="U3630" t="str">
            <v>h/d</v>
          </cell>
          <cell r="V3630" t="str">
            <v>=</v>
          </cell>
          <cell r="W3630">
            <v>0</v>
          </cell>
          <cell r="X3630" t="str">
            <v/>
          </cell>
        </row>
        <row r="3631">
          <cell r="H3631">
            <v>10000</v>
          </cell>
          <cell r="J3631" t="str">
            <v>h</v>
          </cell>
          <cell r="N3631">
            <v>2</v>
          </cell>
          <cell r="P3631" t="str">
            <v>x</v>
          </cell>
          <cell r="Q3631">
            <v>2000</v>
          </cell>
          <cell r="R3631" t="str">
            <v>h / a</v>
          </cell>
        </row>
        <row r="3633">
          <cell r="H3633" t="str">
            <v>Reparaciones y Repuestos:</v>
          </cell>
        </row>
        <row r="3634">
          <cell r="H3634">
            <v>0.75</v>
          </cell>
          <cell r="I3634" t="str">
            <v>de amortización</v>
          </cell>
          <cell r="W3634">
            <v>0</v>
          </cell>
          <cell r="X3634" t="str">
            <v/>
          </cell>
        </row>
        <row r="3636">
          <cell r="H3636" t="str">
            <v>Combustibles:</v>
          </cell>
        </row>
        <row r="3637">
          <cell r="H3637" t="str">
            <v>Gas Oil</v>
          </cell>
        </row>
        <row r="3638">
          <cell r="H3638" t="str">
            <v/>
          </cell>
          <cell r="I3638" t="str">
            <v/>
          </cell>
          <cell r="K3638" t="str">
            <v/>
          </cell>
          <cell r="L3638">
            <v>0</v>
          </cell>
          <cell r="M3638" t="str">
            <v>HP  x  8 h/d   x</v>
          </cell>
          <cell r="Q3638" t="str">
            <v/>
          </cell>
          <cell r="R3638" t="str">
            <v/>
          </cell>
          <cell r="V3638" t="str">
            <v/>
          </cell>
          <cell r="W3638">
            <v>0</v>
          </cell>
          <cell r="X3638" t="str">
            <v/>
          </cell>
        </row>
        <row r="3640">
          <cell r="H3640" t="str">
            <v>Lubricantes</v>
          </cell>
        </row>
        <row r="3641">
          <cell r="C3641">
            <v>1540</v>
          </cell>
          <cell r="H3641">
            <v>0.3</v>
          </cell>
          <cell r="I3641" t="str">
            <v>de combustibles</v>
          </cell>
          <cell r="W3641">
            <v>0</v>
          </cell>
          <cell r="X3641" t="str">
            <v/>
          </cell>
          <cell r="AF3641">
            <v>0</v>
          </cell>
        </row>
        <row r="3643">
          <cell r="H3643" t="str">
            <v>Mano de Obra</v>
          </cell>
        </row>
        <row r="3644">
          <cell r="G3644">
            <v>9010</v>
          </cell>
          <cell r="H3644" t="str">
            <v>OFICIAL ESPECIALIZADO</v>
          </cell>
          <cell r="N3644">
            <v>3</v>
          </cell>
          <cell r="O3644" t="str">
            <v>x</v>
          </cell>
          <cell r="Q3644">
            <v>297.2</v>
          </cell>
          <cell r="R3644" t="str">
            <v>$/d</v>
          </cell>
          <cell r="S3644" t="str">
            <v>=</v>
          </cell>
          <cell r="T3644">
            <v>891.6</v>
          </cell>
          <cell r="V3644" t="str">
            <v>$/d</v>
          </cell>
        </row>
        <row r="3645">
          <cell r="G3645">
            <v>9020</v>
          </cell>
          <cell r="H3645" t="str">
            <v>OFICIAL</v>
          </cell>
          <cell r="N3645">
            <v>3</v>
          </cell>
          <cell r="O3645" t="str">
            <v>x</v>
          </cell>
          <cell r="Q3645">
            <v>254.16</v>
          </cell>
          <cell r="R3645" t="str">
            <v>$/d</v>
          </cell>
          <cell r="S3645" t="str">
            <v>=</v>
          </cell>
          <cell r="T3645">
            <v>762.48</v>
          </cell>
          <cell r="V3645" t="str">
            <v>$/d</v>
          </cell>
        </row>
        <row r="3646">
          <cell r="G3646">
            <v>9030</v>
          </cell>
          <cell r="H3646" t="str">
            <v>MEDIO OFICIAL</v>
          </cell>
          <cell r="N3646">
            <v>0</v>
          </cell>
          <cell r="O3646" t="str">
            <v>x</v>
          </cell>
          <cell r="Q3646">
            <v>234.48</v>
          </cell>
          <cell r="R3646" t="str">
            <v>$/d</v>
          </cell>
          <cell r="S3646" t="str">
            <v>=</v>
          </cell>
          <cell r="T3646">
            <v>0</v>
          </cell>
          <cell r="V3646" t="str">
            <v>$/d</v>
          </cell>
        </row>
        <row r="3647">
          <cell r="G3647">
            <v>9040</v>
          </cell>
          <cell r="H3647" t="str">
            <v>AYUDANTE</v>
          </cell>
          <cell r="N3647">
            <v>6</v>
          </cell>
          <cell r="O3647" t="str">
            <v>x</v>
          </cell>
          <cell r="Q3647">
            <v>216.16</v>
          </cell>
          <cell r="R3647" t="str">
            <v>$/d</v>
          </cell>
          <cell r="S3647" t="str">
            <v>=</v>
          </cell>
          <cell r="T3647">
            <v>1296.96</v>
          </cell>
          <cell r="V3647" t="str">
            <v>$/d</v>
          </cell>
        </row>
        <row r="3648">
          <cell r="T3648">
            <v>2951.04</v>
          </cell>
          <cell r="V3648" t="str">
            <v>$/d</v>
          </cell>
        </row>
        <row r="3649">
          <cell r="B3649">
            <v>1540</v>
          </cell>
          <cell r="H3649" t="str">
            <v>Vigilancia</v>
          </cell>
          <cell r="N3649">
            <v>0</v>
          </cell>
          <cell r="Q3649">
            <v>0.1</v>
          </cell>
          <cell r="T3649">
            <v>295.10399999999998</v>
          </cell>
          <cell r="V3649" t="str">
            <v>$/d</v>
          </cell>
          <cell r="W3649">
            <v>3246.1439999999998</v>
          </cell>
          <cell r="X3649" t="str">
            <v>$/d</v>
          </cell>
          <cell r="AG3649">
            <v>3246.1439999999998</v>
          </cell>
        </row>
        <row r="3651">
          <cell r="N3651" t="str">
            <v>Costo Diario</v>
          </cell>
          <cell r="W3651">
            <v>3246.1439999999998</v>
          </cell>
          <cell r="X3651" t="str">
            <v>$/d</v>
          </cell>
        </row>
        <row r="3653">
          <cell r="H3653" t="str">
            <v>Rendimiento</v>
          </cell>
          <cell r="N3653">
            <v>1</v>
          </cell>
          <cell r="Q3653" t="str">
            <v>Gl</v>
          </cell>
          <cell r="R3653" t="str">
            <v>/ d</v>
          </cell>
        </row>
        <row r="3655">
          <cell r="H3655" t="str">
            <v>Costo por Unid.:</v>
          </cell>
          <cell r="N3655">
            <v>3246.1439999999998</v>
          </cell>
          <cell r="P3655" t="str">
            <v>$ / d</v>
          </cell>
          <cell r="V3655" t="str">
            <v>=</v>
          </cell>
          <cell r="AB3655">
            <v>3246.14</v>
          </cell>
          <cell r="AC3655" t="str">
            <v>$/</v>
          </cell>
          <cell r="AD3655" t="str">
            <v>Gl</v>
          </cell>
        </row>
        <row r="3656">
          <cell r="N3656">
            <v>1</v>
          </cell>
          <cell r="O3656" t="str">
            <v>Gl</v>
          </cell>
          <cell r="Q3656" t="str">
            <v>/ d</v>
          </cell>
        </row>
        <row r="3657">
          <cell r="P3657" t="str">
            <v/>
          </cell>
        </row>
        <row r="3658">
          <cell r="H3658" t="str">
            <v>2º - Materiales</v>
          </cell>
        </row>
        <row r="3659">
          <cell r="G3659">
            <v>1546</v>
          </cell>
          <cell r="H3659" t="str">
            <v>Materiales para reparación perdidas canal existente</v>
          </cell>
          <cell r="N3659">
            <v>90</v>
          </cell>
          <cell r="O3659" t="str">
            <v>kg</v>
          </cell>
          <cell r="P3659" t="str">
            <v>/</v>
          </cell>
          <cell r="Q3659" t="str">
            <v>Gl</v>
          </cell>
          <cell r="R3659" t="str">
            <v>x</v>
          </cell>
          <cell r="S3659">
            <v>18.910799999999998</v>
          </cell>
          <cell r="V3659" t="str">
            <v>$/</v>
          </cell>
          <cell r="W3659" t="str">
            <v>kg</v>
          </cell>
          <cell r="X3659" t="str">
            <v>=</v>
          </cell>
          <cell r="Y3659">
            <v>1701.97</v>
          </cell>
          <cell r="Z3659" t="str">
            <v>$/</v>
          </cell>
          <cell r="AA3659" t="str">
            <v>Gl</v>
          </cell>
        </row>
        <row r="3660">
          <cell r="G3660">
            <v>1202</v>
          </cell>
          <cell r="H3660" t="str">
            <v>Herramientas menores</v>
          </cell>
          <cell r="N3660">
            <v>30</v>
          </cell>
          <cell r="O3660" t="str">
            <v>u</v>
          </cell>
          <cell r="P3660" t="str">
            <v>/</v>
          </cell>
          <cell r="Q3660" t="str">
            <v>Gl</v>
          </cell>
          <cell r="R3660" t="str">
            <v>x</v>
          </cell>
          <cell r="S3660">
            <v>3</v>
          </cell>
          <cell r="V3660" t="str">
            <v>$/</v>
          </cell>
          <cell r="W3660" t="str">
            <v>u</v>
          </cell>
          <cell r="X3660" t="str">
            <v>=</v>
          </cell>
          <cell r="Y3660">
            <v>90</v>
          </cell>
          <cell r="Z3660" t="str">
            <v>$/</v>
          </cell>
          <cell r="AA3660" t="str">
            <v>Gl</v>
          </cell>
        </row>
        <row r="3661">
          <cell r="H3661" t="str">
            <v/>
          </cell>
          <cell r="O3661" t="str">
            <v/>
          </cell>
          <cell r="P3661" t="str">
            <v/>
          </cell>
          <cell r="Q3661" t="str">
            <v/>
          </cell>
          <cell r="R3661" t="str">
            <v/>
          </cell>
          <cell r="S3661">
            <v>0</v>
          </cell>
          <cell r="V3661" t="str">
            <v/>
          </cell>
          <cell r="W3661" t="str">
            <v/>
          </cell>
          <cell r="X3661" t="str">
            <v/>
          </cell>
          <cell r="Y3661">
            <v>0</v>
          </cell>
          <cell r="Z3661" t="str">
            <v/>
          </cell>
          <cell r="AA3661" t="str">
            <v/>
          </cell>
        </row>
        <row r="3662">
          <cell r="H3662" t="str">
            <v/>
          </cell>
          <cell r="O3662" t="str">
            <v/>
          </cell>
          <cell r="P3662" t="str">
            <v/>
          </cell>
          <cell r="Q3662" t="str">
            <v/>
          </cell>
          <cell r="R3662" t="str">
            <v/>
          </cell>
          <cell r="S3662">
            <v>0</v>
          </cell>
          <cell r="V3662" t="str">
            <v/>
          </cell>
          <cell r="W3662" t="str">
            <v/>
          </cell>
          <cell r="X3662" t="str">
            <v/>
          </cell>
          <cell r="Y3662">
            <v>0</v>
          </cell>
          <cell r="Z3662" t="str">
            <v/>
          </cell>
          <cell r="AA3662" t="str">
            <v/>
          </cell>
        </row>
        <row r="3663">
          <cell r="H3663" t="str">
            <v/>
          </cell>
          <cell r="O3663" t="str">
            <v/>
          </cell>
          <cell r="P3663" t="str">
            <v/>
          </cell>
          <cell r="Q3663" t="str">
            <v/>
          </cell>
          <cell r="R3663" t="str">
            <v/>
          </cell>
          <cell r="S3663">
            <v>0</v>
          </cell>
          <cell r="V3663" t="str">
            <v/>
          </cell>
          <cell r="W3663" t="str">
            <v/>
          </cell>
          <cell r="X3663" t="str">
            <v/>
          </cell>
          <cell r="Y3663">
            <v>0</v>
          </cell>
          <cell r="Z3663" t="str">
            <v/>
          </cell>
          <cell r="AA3663" t="str">
            <v/>
          </cell>
        </row>
        <row r="3664">
          <cell r="H3664" t="str">
            <v/>
          </cell>
          <cell r="O3664" t="str">
            <v/>
          </cell>
          <cell r="P3664" t="str">
            <v/>
          </cell>
          <cell r="Q3664" t="str">
            <v/>
          </cell>
          <cell r="R3664" t="str">
            <v/>
          </cell>
          <cell r="S3664">
            <v>0</v>
          </cell>
          <cell r="V3664" t="str">
            <v/>
          </cell>
          <cell r="W3664" t="str">
            <v/>
          </cell>
          <cell r="X3664" t="str">
            <v/>
          </cell>
          <cell r="Y3664">
            <v>0</v>
          </cell>
          <cell r="Z3664" t="str">
            <v/>
          </cell>
          <cell r="AA3664" t="str">
            <v/>
          </cell>
        </row>
        <row r="3665">
          <cell r="H3665" t="str">
            <v/>
          </cell>
          <cell r="O3665" t="str">
            <v/>
          </cell>
          <cell r="P3665" t="str">
            <v/>
          </cell>
          <cell r="Q3665" t="str">
            <v/>
          </cell>
          <cell r="R3665" t="str">
            <v/>
          </cell>
          <cell r="S3665">
            <v>0</v>
          </cell>
          <cell r="V3665" t="str">
            <v/>
          </cell>
          <cell r="W3665" t="str">
            <v/>
          </cell>
          <cell r="X3665" t="str">
            <v/>
          </cell>
          <cell r="Y3665">
            <v>0</v>
          </cell>
          <cell r="Z3665" t="str">
            <v/>
          </cell>
          <cell r="AA3665" t="str">
            <v/>
          </cell>
        </row>
        <row r="3666">
          <cell r="H3666" t="str">
            <v/>
          </cell>
          <cell r="O3666" t="str">
            <v/>
          </cell>
          <cell r="P3666" t="str">
            <v/>
          </cell>
          <cell r="Q3666" t="str">
            <v/>
          </cell>
          <cell r="R3666" t="str">
            <v/>
          </cell>
          <cell r="S3666">
            <v>0</v>
          </cell>
          <cell r="V3666" t="str">
            <v/>
          </cell>
          <cell r="W3666" t="str">
            <v/>
          </cell>
          <cell r="X3666" t="str">
            <v/>
          </cell>
          <cell r="Y3666">
            <v>0</v>
          </cell>
          <cell r="Z3666" t="str">
            <v/>
          </cell>
          <cell r="AA3666" t="str">
            <v/>
          </cell>
        </row>
        <row r="3667">
          <cell r="H3667" t="str">
            <v>Subtotal Materiales</v>
          </cell>
          <cell r="O3667" t="str">
            <v/>
          </cell>
          <cell r="Y3667">
            <v>1791.97</v>
          </cell>
          <cell r="Z3667" t="str">
            <v>$/</v>
          </cell>
          <cell r="AA3667" t="str">
            <v>Gl</v>
          </cell>
          <cell r="AH3667">
            <v>0</v>
          </cell>
        </row>
        <row r="3668">
          <cell r="A3668">
            <v>1540</v>
          </cell>
          <cell r="H3668" t="str">
            <v>Desperdicio</v>
          </cell>
          <cell r="W3668">
            <v>0.04</v>
          </cell>
          <cell r="X3668" t="str">
            <v/>
          </cell>
          <cell r="Y3668">
            <v>71.680000000000007</v>
          </cell>
          <cell r="Z3668" t="str">
            <v>$/</v>
          </cell>
          <cell r="AA3668" t="str">
            <v>Gl</v>
          </cell>
          <cell r="AB3668">
            <v>1863.65</v>
          </cell>
          <cell r="AC3668" t="str">
            <v>$/</v>
          </cell>
          <cell r="AD3668" t="str">
            <v>Gl</v>
          </cell>
          <cell r="AH3668">
            <v>1863.65</v>
          </cell>
        </row>
        <row r="3670">
          <cell r="F3670">
            <v>1540</v>
          </cell>
          <cell r="H3670" t="str">
            <v>COSTO DEL ITEM</v>
          </cell>
          <cell r="AB3670">
            <v>5109.79</v>
          </cell>
          <cell r="AC3670" t="str">
            <v>$/</v>
          </cell>
          <cell r="AD3670" t="str">
            <v>Gl</v>
          </cell>
          <cell r="AI3670">
            <v>5109.79</v>
          </cell>
          <cell r="AJ3670">
            <v>5109.7939999999999</v>
          </cell>
        </row>
        <row r="3672">
          <cell r="H3672" t="str">
            <v>Gastos Generales y Otros Gastos</v>
          </cell>
        </row>
        <row r="3673">
          <cell r="H3673" t="str">
            <v>Indirectos</v>
          </cell>
          <cell r="Y3673">
            <v>0.10199999999999999</v>
          </cell>
          <cell r="AB3673">
            <v>521.20000000000005</v>
          </cell>
          <cell r="AC3673" t="str">
            <v>$/</v>
          </cell>
          <cell r="AD3673" t="str">
            <v>Gl</v>
          </cell>
        </row>
        <row r="3674">
          <cell r="H3674" t="str">
            <v>Beneficios</v>
          </cell>
          <cell r="Y3674">
            <v>0.08</v>
          </cell>
          <cell r="AB3674">
            <v>408.78</v>
          </cell>
          <cell r="AC3674" t="str">
            <v>$/</v>
          </cell>
          <cell r="AD3674" t="str">
            <v>Gl</v>
          </cell>
        </row>
        <row r="3675">
          <cell r="AB3675">
            <v>6039.7699999999995</v>
          </cell>
          <cell r="AC3675" t="str">
            <v>$/</v>
          </cell>
          <cell r="AD3675" t="str">
            <v>Gl</v>
          </cell>
        </row>
        <row r="3676">
          <cell r="H3676" t="str">
            <v>Gastos Financieros</v>
          </cell>
          <cell r="Y3676">
            <v>0.01</v>
          </cell>
          <cell r="AB3676">
            <v>60.4</v>
          </cell>
          <cell r="AC3676" t="str">
            <v>$/</v>
          </cell>
          <cell r="AD3676" t="str">
            <v>Gl</v>
          </cell>
        </row>
        <row r="3677">
          <cell r="AB3677">
            <v>6100.1699999999992</v>
          </cell>
          <cell r="AC3677" t="str">
            <v>$/</v>
          </cell>
          <cell r="AD3677" t="str">
            <v>Gl</v>
          </cell>
        </row>
        <row r="3678">
          <cell r="H3678" t="str">
            <v>I.V.A.</v>
          </cell>
          <cell r="Y3678">
            <v>0.21</v>
          </cell>
          <cell r="AB3678">
            <v>1281.04</v>
          </cell>
          <cell r="AC3678" t="str">
            <v>$/</v>
          </cell>
          <cell r="AD3678" t="str">
            <v>Gl</v>
          </cell>
        </row>
        <row r="3679">
          <cell r="E3679">
            <v>1540</v>
          </cell>
          <cell r="Y3679" t="str">
            <v>ADOPTADO</v>
          </cell>
          <cell r="AB3679">
            <v>7381.2099999999991</v>
          </cell>
          <cell r="AC3679" t="str">
            <v>$/</v>
          </cell>
          <cell r="AD3679" t="str">
            <v>Gl</v>
          </cell>
        </row>
        <row r="3680">
          <cell r="G3680">
            <v>1550</v>
          </cell>
          <cell r="H3680" t="str">
            <v>Item:</v>
          </cell>
          <cell r="I3680" t="str">
            <v>5.6</v>
          </cell>
          <cell r="U3680" t="str">
            <v>Unidad:</v>
          </cell>
          <cell r="W3680" t="str">
            <v>Gl</v>
          </cell>
          <cell r="Y3680">
            <v>1</v>
          </cell>
          <cell r="AE3680">
            <v>1</v>
          </cell>
        </row>
        <row r="3681">
          <cell r="H3681" t="str">
            <v>Descripción:</v>
          </cell>
          <cell r="I3681" t="str">
            <v>Pantallas difusoras</v>
          </cell>
        </row>
        <row r="3683">
          <cell r="H3683" t="str">
            <v>1º - Equipo</v>
          </cell>
        </row>
        <row r="3684">
          <cell r="G3684">
            <v>5201</v>
          </cell>
          <cell r="H3684" t="str">
            <v>Camión con hidrogrúa</v>
          </cell>
          <cell r="T3684">
            <v>2</v>
          </cell>
          <cell r="W3684">
            <v>160</v>
          </cell>
          <cell r="X3684" t="str">
            <v>HP</v>
          </cell>
          <cell r="Y3684">
            <v>188000</v>
          </cell>
          <cell r="Z3684" t="str">
            <v>$</v>
          </cell>
        </row>
        <row r="3685">
          <cell r="H3685" t="str">
            <v/>
          </cell>
          <cell r="W3685" t="str">
            <v/>
          </cell>
          <cell r="X3685" t="str">
            <v/>
          </cell>
          <cell r="Y3685" t="str">
            <v/>
          </cell>
          <cell r="Z3685" t="str">
            <v/>
          </cell>
        </row>
        <row r="3686">
          <cell r="H3686" t="str">
            <v/>
          </cell>
          <cell r="W3686" t="str">
            <v/>
          </cell>
          <cell r="X3686" t="str">
            <v/>
          </cell>
          <cell r="Y3686" t="str">
            <v/>
          </cell>
          <cell r="Z3686" t="str">
            <v/>
          </cell>
        </row>
        <row r="3687">
          <cell r="H3687" t="str">
            <v/>
          </cell>
          <cell r="W3687" t="str">
            <v/>
          </cell>
          <cell r="X3687" t="str">
            <v/>
          </cell>
          <cell r="Y3687" t="str">
            <v/>
          </cell>
          <cell r="Z3687" t="str">
            <v/>
          </cell>
        </row>
        <row r="3688">
          <cell r="H3688" t="str">
            <v/>
          </cell>
          <cell r="W3688" t="str">
            <v/>
          </cell>
          <cell r="X3688" t="str">
            <v/>
          </cell>
          <cell r="Y3688" t="str">
            <v/>
          </cell>
          <cell r="Z3688" t="str">
            <v/>
          </cell>
        </row>
        <row r="3689">
          <cell r="H3689" t="str">
            <v/>
          </cell>
          <cell r="W3689" t="str">
            <v/>
          </cell>
          <cell r="X3689" t="str">
            <v/>
          </cell>
          <cell r="Y3689" t="str">
            <v/>
          </cell>
          <cell r="Z3689" t="str">
            <v/>
          </cell>
        </row>
        <row r="3690">
          <cell r="H3690" t="str">
            <v/>
          </cell>
          <cell r="W3690" t="str">
            <v/>
          </cell>
          <cell r="X3690" t="str">
            <v/>
          </cell>
          <cell r="Y3690" t="str">
            <v/>
          </cell>
          <cell r="Z3690" t="str">
            <v/>
          </cell>
        </row>
        <row r="3691">
          <cell r="H3691" t="str">
            <v/>
          </cell>
          <cell r="W3691" t="str">
            <v/>
          </cell>
          <cell r="X3691" t="str">
            <v/>
          </cell>
          <cell r="Y3691" t="str">
            <v/>
          </cell>
          <cell r="Z3691" t="str">
            <v/>
          </cell>
        </row>
        <row r="3692">
          <cell r="H3692" t="str">
            <v/>
          </cell>
          <cell r="W3692" t="str">
            <v/>
          </cell>
          <cell r="X3692" t="str">
            <v/>
          </cell>
          <cell r="Y3692" t="str">
            <v/>
          </cell>
          <cell r="Z3692" t="str">
            <v/>
          </cell>
        </row>
        <row r="3693">
          <cell r="W3693">
            <v>320</v>
          </cell>
          <cell r="X3693" t="str">
            <v>HP</v>
          </cell>
          <cell r="Y3693">
            <v>376000</v>
          </cell>
          <cell r="Z3693" t="str">
            <v>$</v>
          </cell>
        </row>
        <row r="3695">
          <cell r="H3695" t="str">
            <v>Rendimiento:</v>
          </cell>
          <cell r="N3695">
            <v>1</v>
          </cell>
          <cell r="Q3695" t="str">
            <v>Gl</v>
          </cell>
          <cell r="R3695" t="str">
            <v>/ d</v>
          </cell>
        </row>
        <row r="3697">
          <cell r="H3697" t="str">
            <v>Amortización e intereses:</v>
          </cell>
        </row>
        <row r="3698">
          <cell r="H3698">
            <v>376000</v>
          </cell>
          <cell r="I3698" t="str">
            <v>$</v>
          </cell>
          <cell r="J3698" t="str">
            <v>x</v>
          </cell>
          <cell r="K3698">
            <v>8</v>
          </cell>
          <cell r="L3698" t="str">
            <v>h/d</v>
          </cell>
          <cell r="M3698" t="str">
            <v>+</v>
          </cell>
          <cell r="N3698">
            <v>376000</v>
          </cell>
          <cell r="O3698" t="str">
            <v>$</v>
          </cell>
          <cell r="P3698" t="str">
            <v>x</v>
          </cell>
          <cell r="Q3698">
            <v>0.14000000000000001</v>
          </cell>
          <cell r="R3698" t="str">
            <v>/ a</v>
          </cell>
          <cell r="S3698" t="str">
            <v>x</v>
          </cell>
          <cell r="T3698">
            <v>8</v>
          </cell>
          <cell r="U3698" t="str">
            <v>h/d</v>
          </cell>
          <cell r="V3698" t="str">
            <v>=</v>
          </cell>
          <cell r="W3698">
            <v>406.08</v>
          </cell>
          <cell r="X3698" t="str">
            <v>$/d</v>
          </cell>
        </row>
        <row r="3699">
          <cell r="H3699">
            <v>10000</v>
          </cell>
          <cell r="J3699" t="str">
            <v>h</v>
          </cell>
          <cell r="N3699">
            <v>2</v>
          </cell>
          <cell r="P3699" t="str">
            <v>x</v>
          </cell>
          <cell r="Q3699">
            <v>2000</v>
          </cell>
          <cell r="R3699" t="str">
            <v>h / a</v>
          </cell>
        </row>
        <row r="3701">
          <cell r="H3701" t="str">
            <v>Reparaciones y Repuestos:</v>
          </cell>
        </row>
        <row r="3702">
          <cell r="H3702">
            <v>0.75</v>
          </cell>
          <cell r="I3702" t="str">
            <v>de amortización</v>
          </cell>
          <cell r="W3702">
            <v>225.6</v>
          </cell>
          <cell r="X3702" t="str">
            <v>$/d</v>
          </cell>
        </row>
        <row r="3704">
          <cell r="H3704" t="str">
            <v>Combustibles:</v>
          </cell>
        </row>
        <row r="3705">
          <cell r="H3705" t="str">
            <v>Gas Oil</v>
          </cell>
        </row>
        <row r="3706">
          <cell r="H3706">
            <v>0.14499999999999999</v>
          </cell>
          <cell r="I3706" t="str">
            <v>l/HP</v>
          </cell>
          <cell r="K3706" t="str">
            <v>x</v>
          </cell>
          <cell r="L3706">
            <v>320</v>
          </cell>
          <cell r="M3706" t="str">
            <v>HP  x  8 h/d   x</v>
          </cell>
          <cell r="Q3706">
            <v>2.7</v>
          </cell>
          <cell r="R3706" t="str">
            <v>$ / l</v>
          </cell>
          <cell r="V3706" t="str">
            <v>=</v>
          </cell>
          <cell r="W3706">
            <v>1002.24</v>
          </cell>
          <cell r="X3706" t="str">
            <v>$/d</v>
          </cell>
        </row>
        <row r="3708">
          <cell r="H3708" t="str">
            <v>Lubricantes</v>
          </cell>
        </row>
        <row r="3709">
          <cell r="C3709">
            <v>1550</v>
          </cell>
          <cell r="H3709">
            <v>0.3</v>
          </cell>
          <cell r="I3709" t="str">
            <v>de combustibles</v>
          </cell>
          <cell r="W3709">
            <v>300.67</v>
          </cell>
          <cell r="X3709" t="str">
            <v>$/d</v>
          </cell>
          <cell r="AF3709">
            <v>1934.5900000000001</v>
          </cell>
        </row>
        <row r="3711">
          <cell r="H3711" t="str">
            <v>Mano de Obra</v>
          </cell>
        </row>
        <row r="3712">
          <cell r="G3712">
            <v>9050</v>
          </cell>
          <cell r="H3712" t="str">
            <v>OFIC. ESPEC. ELECTROMEC.</v>
          </cell>
          <cell r="N3712">
            <v>3</v>
          </cell>
          <cell r="O3712" t="str">
            <v>x</v>
          </cell>
          <cell r="Q3712">
            <v>297.2</v>
          </cell>
          <cell r="R3712" t="str">
            <v>$/d</v>
          </cell>
          <cell r="S3712" t="str">
            <v>=</v>
          </cell>
          <cell r="T3712">
            <v>891.6</v>
          </cell>
          <cell r="V3712" t="str">
            <v>$/d</v>
          </cell>
        </row>
        <row r="3713">
          <cell r="G3713">
            <v>9060</v>
          </cell>
          <cell r="H3713" t="str">
            <v>OFIC. ELECTROMEC.</v>
          </cell>
          <cell r="N3713">
            <v>3</v>
          </cell>
          <cell r="O3713" t="str">
            <v>x</v>
          </cell>
          <cell r="Q3713">
            <v>254.16</v>
          </cell>
          <cell r="R3713" t="str">
            <v>$/d</v>
          </cell>
          <cell r="S3713" t="str">
            <v>=</v>
          </cell>
          <cell r="T3713">
            <v>762.48</v>
          </cell>
          <cell r="V3713" t="str">
            <v>$/d</v>
          </cell>
        </row>
        <row r="3714">
          <cell r="G3714">
            <v>9070</v>
          </cell>
          <cell r="H3714" t="str">
            <v>MEDIO OFIC. ELECTROMEC.</v>
          </cell>
          <cell r="N3714">
            <v>3</v>
          </cell>
          <cell r="O3714" t="str">
            <v>x</v>
          </cell>
          <cell r="Q3714">
            <v>234.48</v>
          </cell>
          <cell r="R3714" t="str">
            <v>$/d</v>
          </cell>
          <cell r="S3714" t="str">
            <v>=</v>
          </cell>
          <cell r="T3714">
            <v>703.44</v>
          </cell>
          <cell r="V3714" t="str">
            <v>$/d</v>
          </cell>
        </row>
        <row r="3715">
          <cell r="G3715">
            <v>9080</v>
          </cell>
          <cell r="H3715" t="str">
            <v>AYUDANTE ELECTROMEC.</v>
          </cell>
          <cell r="N3715">
            <v>6</v>
          </cell>
          <cell r="O3715" t="str">
            <v>x</v>
          </cell>
          <cell r="Q3715">
            <v>216.16</v>
          </cell>
          <cell r="R3715" t="str">
            <v>$/d</v>
          </cell>
          <cell r="S3715" t="str">
            <v>=</v>
          </cell>
          <cell r="T3715">
            <v>1296.96</v>
          </cell>
          <cell r="V3715" t="str">
            <v>$/d</v>
          </cell>
        </row>
        <row r="3716">
          <cell r="T3716">
            <v>3654.48</v>
          </cell>
          <cell r="V3716" t="str">
            <v>$/d</v>
          </cell>
        </row>
        <row r="3717">
          <cell r="B3717">
            <v>1550</v>
          </cell>
          <cell r="H3717" t="str">
            <v>Vigilancia</v>
          </cell>
          <cell r="N3717">
            <v>0</v>
          </cell>
          <cell r="Q3717">
            <v>0.1</v>
          </cell>
          <cell r="T3717">
            <v>365.44800000000004</v>
          </cell>
          <cell r="V3717" t="str">
            <v>$/d</v>
          </cell>
          <cell r="W3717">
            <v>4019.9279999999999</v>
          </cell>
          <cell r="X3717" t="str">
            <v>$/d</v>
          </cell>
          <cell r="AG3717">
            <v>4019.9279999999999</v>
          </cell>
        </row>
        <row r="3719">
          <cell r="N3719" t="str">
            <v>Costo Diario</v>
          </cell>
          <cell r="W3719">
            <v>5954.518</v>
          </cell>
          <cell r="X3719" t="str">
            <v>$/d</v>
          </cell>
        </row>
        <row r="3721">
          <cell r="H3721" t="str">
            <v>Rendimiento</v>
          </cell>
          <cell r="N3721">
            <v>1</v>
          </cell>
          <cell r="Q3721" t="str">
            <v>Gl</v>
          </cell>
          <cell r="R3721" t="str">
            <v>/ d</v>
          </cell>
        </row>
        <row r="3723">
          <cell r="H3723" t="str">
            <v>Costo por Unid.:</v>
          </cell>
          <cell r="N3723">
            <v>5954.518</v>
          </cell>
          <cell r="P3723" t="str">
            <v>$ / d</v>
          </cell>
          <cell r="V3723" t="str">
            <v>=</v>
          </cell>
          <cell r="AB3723">
            <v>5954.52</v>
          </cell>
          <cell r="AC3723" t="str">
            <v>$/</v>
          </cell>
          <cell r="AD3723" t="str">
            <v>Gl</v>
          </cell>
        </row>
        <row r="3724">
          <cell r="N3724">
            <v>1</v>
          </cell>
          <cell r="O3724" t="str">
            <v>Gl</v>
          </cell>
          <cell r="Q3724" t="str">
            <v>/ d</v>
          </cell>
        </row>
        <row r="3725">
          <cell r="P3725" t="str">
            <v/>
          </cell>
        </row>
        <row r="3726">
          <cell r="H3726" t="str">
            <v>2º - Materiales</v>
          </cell>
        </row>
        <row r="3727">
          <cell r="G3727">
            <v>1609</v>
          </cell>
          <cell r="H3727" t="str">
            <v>Pantallas difusoras</v>
          </cell>
          <cell r="N3727">
            <v>18</v>
          </cell>
          <cell r="O3727" t="str">
            <v>u</v>
          </cell>
          <cell r="P3727" t="str">
            <v>/</v>
          </cell>
          <cell r="Q3727" t="str">
            <v>Gl</v>
          </cell>
          <cell r="R3727" t="str">
            <v>x</v>
          </cell>
          <cell r="S3727">
            <v>3154.1999000000005</v>
          </cell>
          <cell r="V3727" t="str">
            <v>$/</v>
          </cell>
          <cell r="W3727" t="str">
            <v>u</v>
          </cell>
          <cell r="X3727" t="str">
            <v>=</v>
          </cell>
          <cell r="Y3727">
            <v>56775.6</v>
          </cell>
          <cell r="Z3727" t="str">
            <v>$/</v>
          </cell>
          <cell r="AA3727" t="str">
            <v>Gl</v>
          </cell>
        </row>
        <row r="3728">
          <cell r="H3728" t="str">
            <v/>
          </cell>
          <cell r="O3728" t="str">
            <v/>
          </cell>
          <cell r="P3728" t="str">
            <v/>
          </cell>
          <cell r="Q3728" t="str">
            <v/>
          </cell>
          <cell r="R3728" t="str">
            <v/>
          </cell>
          <cell r="S3728">
            <v>0</v>
          </cell>
          <cell r="V3728" t="str">
            <v/>
          </cell>
          <cell r="W3728" t="str">
            <v/>
          </cell>
          <cell r="X3728" t="str">
            <v/>
          </cell>
          <cell r="Y3728">
            <v>0</v>
          </cell>
          <cell r="Z3728" t="str">
            <v/>
          </cell>
          <cell r="AA3728" t="str">
            <v/>
          </cell>
        </row>
        <row r="3729">
          <cell r="H3729" t="str">
            <v/>
          </cell>
          <cell r="O3729" t="str">
            <v/>
          </cell>
          <cell r="P3729" t="str">
            <v/>
          </cell>
          <cell r="Q3729" t="str">
            <v/>
          </cell>
          <cell r="R3729" t="str">
            <v/>
          </cell>
          <cell r="S3729">
            <v>0</v>
          </cell>
          <cell r="V3729" t="str">
            <v/>
          </cell>
          <cell r="W3729" t="str">
            <v/>
          </cell>
          <cell r="X3729" t="str">
            <v/>
          </cell>
          <cell r="Y3729">
            <v>0</v>
          </cell>
          <cell r="Z3729" t="str">
            <v/>
          </cell>
          <cell r="AA3729" t="str">
            <v/>
          </cell>
        </row>
        <row r="3730">
          <cell r="H3730" t="str">
            <v/>
          </cell>
          <cell r="O3730" t="str">
            <v/>
          </cell>
          <cell r="P3730" t="str">
            <v/>
          </cell>
          <cell r="Q3730" t="str">
            <v/>
          </cell>
          <cell r="R3730" t="str">
            <v/>
          </cell>
          <cell r="S3730">
            <v>0</v>
          </cell>
          <cell r="V3730" t="str">
            <v/>
          </cell>
          <cell r="W3730" t="str">
            <v/>
          </cell>
          <cell r="X3730" t="str">
            <v/>
          </cell>
          <cell r="Y3730">
            <v>0</v>
          </cell>
          <cell r="Z3730" t="str">
            <v/>
          </cell>
          <cell r="AA3730" t="str">
            <v/>
          </cell>
        </row>
        <row r="3731">
          <cell r="H3731" t="str">
            <v/>
          </cell>
          <cell r="O3731" t="str">
            <v/>
          </cell>
          <cell r="P3731" t="str">
            <v/>
          </cell>
          <cell r="Q3731" t="str">
            <v/>
          </cell>
          <cell r="R3731" t="str">
            <v/>
          </cell>
          <cell r="S3731">
            <v>0</v>
          </cell>
          <cell r="V3731" t="str">
            <v/>
          </cell>
          <cell r="W3731" t="str">
            <v/>
          </cell>
          <cell r="X3731" t="str">
            <v/>
          </cell>
          <cell r="Y3731">
            <v>0</v>
          </cell>
          <cell r="Z3731" t="str">
            <v/>
          </cell>
          <cell r="AA3731" t="str">
            <v/>
          </cell>
        </row>
        <row r="3732">
          <cell r="H3732" t="str">
            <v/>
          </cell>
          <cell r="O3732" t="str">
            <v/>
          </cell>
          <cell r="P3732" t="str">
            <v/>
          </cell>
          <cell r="Q3732" t="str">
            <v/>
          </cell>
          <cell r="R3732" t="str">
            <v/>
          </cell>
          <cell r="S3732">
            <v>0</v>
          </cell>
          <cell r="V3732" t="str">
            <v/>
          </cell>
          <cell r="W3732" t="str">
            <v/>
          </cell>
          <cell r="X3732" t="str">
            <v/>
          </cell>
          <cell r="Y3732">
            <v>0</v>
          </cell>
          <cell r="Z3732" t="str">
            <v/>
          </cell>
          <cell r="AA3732" t="str">
            <v/>
          </cell>
        </row>
        <row r="3733">
          <cell r="H3733" t="str">
            <v/>
          </cell>
          <cell r="O3733" t="str">
            <v/>
          </cell>
          <cell r="P3733" t="str">
            <v/>
          </cell>
          <cell r="Q3733" t="str">
            <v/>
          </cell>
          <cell r="R3733" t="str">
            <v/>
          </cell>
          <cell r="S3733">
            <v>0</v>
          </cell>
          <cell r="V3733" t="str">
            <v/>
          </cell>
          <cell r="W3733" t="str">
            <v/>
          </cell>
          <cell r="X3733" t="str">
            <v/>
          </cell>
          <cell r="Y3733">
            <v>0</v>
          </cell>
          <cell r="Z3733" t="str">
            <v/>
          </cell>
          <cell r="AA3733" t="str">
            <v/>
          </cell>
        </row>
        <row r="3734">
          <cell r="H3734" t="str">
            <v/>
          </cell>
          <cell r="O3734" t="str">
            <v/>
          </cell>
          <cell r="P3734" t="str">
            <v/>
          </cell>
          <cell r="Q3734" t="str">
            <v/>
          </cell>
          <cell r="R3734" t="str">
            <v/>
          </cell>
          <cell r="S3734">
            <v>0</v>
          </cell>
          <cell r="V3734" t="str">
            <v/>
          </cell>
          <cell r="W3734" t="str">
            <v/>
          </cell>
          <cell r="X3734" t="str">
            <v/>
          </cell>
          <cell r="Y3734">
            <v>0</v>
          </cell>
          <cell r="Z3734" t="str">
            <v/>
          </cell>
          <cell r="AA3734" t="str">
            <v/>
          </cell>
        </row>
        <row r="3735">
          <cell r="H3735" t="str">
            <v>Subtotal Materiales</v>
          </cell>
          <cell r="O3735" t="str">
            <v/>
          </cell>
          <cell r="Y3735">
            <v>56775.6</v>
          </cell>
          <cell r="Z3735" t="str">
            <v>$/</v>
          </cell>
          <cell r="AA3735" t="str">
            <v>Gl</v>
          </cell>
          <cell r="AH3735">
            <v>0</v>
          </cell>
        </row>
        <row r="3736">
          <cell r="A3736">
            <v>1550</v>
          </cell>
          <cell r="H3736" t="str">
            <v>Desperdicio</v>
          </cell>
          <cell r="W3736">
            <v>0.03</v>
          </cell>
          <cell r="X3736" t="str">
            <v/>
          </cell>
          <cell r="Y3736">
            <v>1703.27</v>
          </cell>
          <cell r="Z3736" t="str">
            <v>$/</v>
          </cell>
          <cell r="AA3736" t="str">
            <v>Gl</v>
          </cell>
          <cell r="AB3736">
            <v>58478.869999999995</v>
          </cell>
          <cell r="AC3736" t="str">
            <v>$/</v>
          </cell>
          <cell r="AD3736" t="str">
            <v>Gl</v>
          </cell>
          <cell r="AH3736">
            <v>58478.869999999995</v>
          </cell>
        </row>
        <row r="3738">
          <cell r="F3738">
            <v>1550</v>
          </cell>
          <cell r="H3738" t="str">
            <v>COSTO DEL ITEM</v>
          </cell>
          <cell r="AB3738">
            <v>64433.39</v>
          </cell>
          <cell r="AC3738" t="str">
            <v>$/</v>
          </cell>
          <cell r="AD3738" t="str">
            <v>Gl</v>
          </cell>
          <cell r="AI3738">
            <v>64433.39</v>
          </cell>
          <cell r="AJ3738">
            <v>64433.387999999992</v>
          </cell>
        </row>
        <row r="3740">
          <cell r="H3740" t="str">
            <v>Gastos Generales y Otros Gastos</v>
          </cell>
        </row>
        <row r="3741">
          <cell r="H3741" t="str">
            <v>Indirectos</v>
          </cell>
          <cell r="Y3741">
            <v>0.10199999999999999</v>
          </cell>
          <cell r="AB3741">
            <v>6572.21</v>
          </cell>
          <cell r="AC3741" t="str">
            <v>$/</v>
          </cell>
          <cell r="AD3741" t="str">
            <v>Gl</v>
          </cell>
        </row>
        <row r="3742">
          <cell r="H3742" t="str">
            <v>Beneficios</v>
          </cell>
          <cell r="Y3742">
            <v>0.08</v>
          </cell>
          <cell r="AB3742">
            <v>5154.67</v>
          </cell>
          <cell r="AC3742" t="str">
            <v>$/</v>
          </cell>
          <cell r="AD3742" t="str">
            <v>Gl</v>
          </cell>
        </row>
        <row r="3743">
          <cell r="AB3743">
            <v>76160.27</v>
          </cell>
          <cell r="AC3743" t="str">
            <v>$/</v>
          </cell>
          <cell r="AD3743" t="str">
            <v>Gl</v>
          </cell>
        </row>
        <row r="3744">
          <cell r="H3744" t="str">
            <v>Gastos Financieros</v>
          </cell>
          <cell r="Y3744">
            <v>0.01</v>
          </cell>
          <cell r="AB3744">
            <v>761.6</v>
          </cell>
          <cell r="AC3744" t="str">
            <v>$/</v>
          </cell>
          <cell r="AD3744" t="str">
            <v>Gl</v>
          </cell>
        </row>
        <row r="3745">
          <cell r="AB3745">
            <v>76921.87000000001</v>
          </cell>
          <cell r="AC3745" t="str">
            <v>$/</v>
          </cell>
          <cell r="AD3745" t="str">
            <v>Gl</v>
          </cell>
        </row>
        <row r="3746">
          <cell r="H3746" t="str">
            <v>I.V.A.</v>
          </cell>
          <cell r="Y3746">
            <v>0.21</v>
          </cell>
          <cell r="AB3746">
            <v>16153.59</v>
          </cell>
          <cell r="AC3746" t="str">
            <v>$/</v>
          </cell>
          <cell r="AD3746" t="str">
            <v>Gl</v>
          </cell>
        </row>
        <row r="3747">
          <cell r="E3747">
            <v>1550</v>
          </cell>
          <cell r="Y3747" t="str">
            <v>ADOPTADO</v>
          </cell>
          <cell r="AB3747">
            <v>93075.46</v>
          </cell>
          <cell r="AC3747" t="str">
            <v>$/</v>
          </cell>
          <cell r="AD3747" t="str">
            <v>Gl</v>
          </cell>
        </row>
        <row r="3748">
          <cell r="G3748">
            <v>1560</v>
          </cell>
          <cell r="H3748" t="str">
            <v>Item:</v>
          </cell>
          <cell r="I3748" t="str">
            <v>5.7</v>
          </cell>
          <cell r="U3748" t="str">
            <v>Unidad:</v>
          </cell>
          <cell r="W3748" t="str">
            <v>Gl</v>
          </cell>
          <cell r="Y3748">
            <v>1</v>
          </cell>
          <cell r="AE3748">
            <v>1</v>
          </cell>
        </row>
        <row r="3749">
          <cell r="H3749" t="str">
            <v>Descripción:</v>
          </cell>
          <cell r="I3749" t="str">
            <v>Sistema de sujeción de packs</v>
          </cell>
        </row>
        <row r="3751">
          <cell r="H3751" t="str">
            <v>1º - Equipo</v>
          </cell>
        </row>
        <row r="3752">
          <cell r="G3752">
            <v>5201</v>
          </cell>
          <cell r="H3752" t="str">
            <v>Camión con hidrogrúa</v>
          </cell>
          <cell r="T3752">
            <v>1</v>
          </cell>
          <cell r="W3752">
            <v>160</v>
          </cell>
          <cell r="X3752" t="str">
            <v>HP</v>
          </cell>
          <cell r="Y3752">
            <v>188000</v>
          </cell>
          <cell r="Z3752" t="str">
            <v>$</v>
          </cell>
        </row>
        <row r="3753">
          <cell r="H3753" t="str">
            <v/>
          </cell>
          <cell r="W3753" t="str">
            <v/>
          </cell>
          <cell r="X3753" t="str">
            <v/>
          </cell>
          <cell r="Y3753" t="str">
            <v/>
          </cell>
          <cell r="Z3753" t="str">
            <v/>
          </cell>
        </row>
        <row r="3754">
          <cell r="H3754" t="str">
            <v/>
          </cell>
          <cell r="W3754" t="str">
            <v/>
          </cell>
          <cell r="X3754" t="str">
            <v/>
          </cell>
          <cell r="Y3754" t="str">
            <v/>
          </cell>
          <cell r="Z3754" t="str">
            <v/>
          </cell>
        </row>
        <row r="3755">
          <cell r="H3755" t="str">
            <v/>
          </cell>
          <cell r="W3755" t="str">
            <v/>
          </cell>
          <cell r="X3755" t="str">
            <v/>
          </cell>
          <cell r="Y3755" t="str">
            <v/>
          </cell>
          <cell r="Z3755" t="str">
            <v/>
          </cell>
        </row>
        <row r="3756">
          <cell r="H3756" t="str">
            <v/>
          </cell>
          <cell r="W3756" t="str">
            <v/>
          </cell>
          <cell r="X3756" t="str">
            <v/>
          </cell>
          <cell r="Y3756" t="str">
            <v/>
          </cell>
          <cell r="Z3756" t="str">
            <v/>
          </cell>
        </row>
        <row r="3757">
          <cell r="H3757" t="str">
            <v/>
          </cell>
          <cell r="W3757" t="str">
            <v/>
          </cell>
          <cell r="X3757" t="str">
            <v/>
          </cell>
          <cell r="Y3757" t="str">
            <v/>
          </cell>
          <cell r="Z3757" t="str">
            <v/>
          </cell>
        </row>
        <row r="3758">
          <cell r="H3758" t="str">
            <v/>
          </cell>
          <cell r="W3758" t="str">
            <v/>
          </cell>
          <cell r="X3758" t="str">
            <v/>
          </cell>
          <cell r="Y3758" t="str">
            <v/>
          </cell>
          <cell r="Z3758" t="str">
            <v/>
          </cell>
        </row>
        <row r="3759">
          <cell r="H3759" t="str">
            <v/>
          </cell>
          <cell r="W3759" t="str">
            <v/>
          </cell>
          <cell r="X3759" t="str">
            <v/>
          </cell>
          <cell r="Y3759" t="str">
            <v/>
          </cell>
          <cell r="Z3759" t="str">
            <v/>
          </cell>
        </row>
        <row r="3760">
          <cell r="H3760" t="str">
            <v/>
          </cell>
          <cell r="W3760" t="str">
            <v/>
          </cell>
          <cell r="X3760" t="str">
            <v/>
          </cell>
          <cell r="Y3760" t="str">
            <v/>
          </cell>
          <cell r="Z3760" t="str">
            <v/>
          </cell>
        </row>
        <row r="3761">
          <cell r="W3761">
            <v>160</v>
          </cell>
          <cell r="X3761" t="str">
            <v>HP</v>
          </cell>
          <cell r="Y3761">
            <v>188000</v>
          </cell>
          <cell r="Z3761" t="str">
            <v>$</v>
          </cell>
        </row>
        <row r="3763">
          <cell r="H3763" t="str">
            <v>Rendimiento:</v>
          </cell>
          <cell r="N3763">
            <v>1</v>
          </cell>
          <cell r="Q3763" t="str">
            <v>Gl</v>
          </cell>
          <cell r="R3763" t="str">
            <v>/ d</v>
          </cell>
        </row>
        <row r="3765">
          <cell r="H3765" t="str">
            <v>Amortización e intereses:</v>
          </cell>
        </row>
        <row r="3766">
          <cell r="H3766">
            <v>188000</v>
          </cell>
          <cell r="I3766" t="str">
            <v>$</v>
          </cell>
          <cell r="J3766" t="str">
            <v>x</v>
          </cell>
          <cell r="K3766">
            <v>8</v>
          </cell>
          <cell r="L3766" t="str">
            <v>h/d</v>
          </cell>
          <cell r="M3766" t="str">
            <v>+</v>
          </cell>
          <cell r="N3766">
            <v>188000</v>
          </cell>
          <cell r="O3766" t="str">
            <v>$</v>
          </cell>
          <cell r="P3766" t="str">
            <v>x</v>
          </cell>
          <cell r="Q3766">
            <v>0.14000000000000001</v>
          </cell>
          <cell r="R3766" t="str">
            <v>/ a</v>
          </cell>
          <cell r="S3766" t="str">
            <v>x</v>
          </cell>
          <cell r="T3766">
            <v>8</v>
          </cell>
          <cell r="U3766" t="str">
            <v>h/d</v>
          </cell>
          <cell r="V3766" t="str">
            <v>=</v>
          </cell>
          <cell r="W3766">
            <v>203.04</v>
          </cell>
          <cell r="X3766" t="str">
            <v>$/d</v>
          </cell>
        </row>
        <row r="3767">
          <cell r="H3767">
            <v>10000</v>
          </cell>
          <cell r="J3767" t="str">
            <v>h</v>
          </cell>
          <cell r="N3767">
            <v>2</v>
          </cell>
          <cell r="P3767" t="str">
            <v>x</v>
          </cell>
          <cell r="Q3767">
            <v>2000</v>
          </cell>
          <cell r="R3767" t="str">
            <v>h / a</v>
          </cell>
        </row>
        <row r="3769">
          <cell r="H3769" t="str">
            <v>Reparaciones y Repuestos:</v>
          </cell>
        </row>
        <row r="3770">
          <cell r="H3770">
            <v>0.75</v>
          </cell>
          <cell r="I3770" t="str">
            <v>de amortización</v>
          </cell>
          <cell r="W3770">
            <v>112.8</v>
          </cell>
          <cell r="X3770" t="str">
            <v>$/d</v>
          </cell>
        </row>
        <row r="3772">
          <cell r="H3772" t="str">
            <v>Combustibles:</v>
          </cell>
        </row>
        <row r="3773">
          <cell r="H3773" t="str">
            <v>Gas Oil</v>
          </cell>
        </row>
        <row r="3774">
          <cell r="H3774">
            <v>0.14499999999999999</v>
          </cell>
          <cell r="I3774" t="str">
            <v>l/HP</v>
          </cell>
          <cell r="K3774" t="str">
            <v>x</v>
          </cell>
          <cell r="L3774">
            <v>160</v>
          </cell>
          <cell r="M3774" t="str">
            <v>HP  x  8 h/d   x</v>
          </cell>
          <cell r="Q3774">
            <v>2.7</v>
          </cell>
          <cell r="R3774" t="str">
            <v>$ / l</v>
          </cell>
          <cell r="V3774" t="str">
            <v>=</v>
          </cell>
          <cell r="W3774">
            <v>501.12</v>
          </cell>
          <cell r="X3774" t="str">
            <v>$/d</v>
          </cell>
        </row>
        <row r="3776">
          <cell r="H3776" t="str">
            <v>Lubricantes</v>
          </cell>
        </row>
        <row r="3777">
          <cell r="C3777">
            <v>1560</v>
          </cell>
          <cell r="H3777">
            <v>0.3</v>
          </cell>
          <cell r="I3777" t="str">
            <v>de combustibles</v>
          </cell>
          <cell r="W3777">
            <v>150.34</v>
          </cell>
          <cell r="X3777" t="str">
            <v>$/d</v>
          </cell>
          <cell r="AF3777">
            <v>967.30000000000007</v>
          </cell>
        </row>
        <row r="3779">
          <cell r="H3779" t="str">
            <v>Mano de Obra</v>
          </cell>
        </row>
        <row r="3780">
          <cell r="G3780">
            <v>9050</v>
          </cell>
          <cell r="H3780" t="str">
            <v>OFIC. ESPEC. ELECTROMEC.</v>
          </cell>
          <cell r="N3780">
            <v>2</v>
          </cell>
          <cell r="O3780" t="str">
            <v>x</v>
          </cell>
          <cell r="Q3780">
            <v>297.2</v>
          </cell>
          <cell r="R3780" t="str">
            <v>$/d</v>
          </cell>
          <cell r="S3780" t="str">
            <v>=</v>
          </cell>
          <cell r="T3780">
            <v>594.4</v>
          </cell>
          <cell r="V3780" t="str">
            <v>$/d</v>
          </cell>
        </row>
        <row r="3781">
          <cell r="G3781">
            <v>9060</v>
          </cell>
          <cell r="H3781" t="str">
            <v>OFIC. ELECTROMEC.</v>
          </cell>
          <cell r="N3781">
            <v>2</v>
          </cell>
          <cell r="O3781" t="str">
            <v>x</v>
          </cell>
          <cell r="Q3781">
            <v>254.16</v>
          </cell>
          <cell r="R3781" t="str">
            <v>$/d</v>
          </cell>
          <cell r="S3781" t="str">
            <v>=</v>
          </cell>
          <cell r="T3781">
            <v>508.32</v>
          </cell>
          <cell r="V3781" t="str">
            <v>$/d</v>
          </cell>
        </row>
        <row r="3782">
          <cell r="G3782">
            <v>9070</v>
          </cell>
          <cell r="H3782" t="str">
            <v>MEDIO OFIC. ELECTROMEC.</v>
          </cell>
          <cell r="N3782">
            <v>2</v>
          </cell>
          <cell r="O3782" t="str">
            <v>x</v>
          </cell>
          <cell r="Q3782">
            <v>234.48</v>
          </cell>
          <cell r="R3782" t="str">
            <v>$/d</v>
          </cell>
          <cell r="S3782" t="str">
            <v>=</v>
          </cell>
          <cell r="T3782">
            <v>468.96</v>
          </cell>
          <cell r="V3782" t="str">
            <v>$/d</v>
          </cell>
        </row>
        <row r="3783">
          <cell r="G3783">
            <v>9080</v>
          </cell>
          <cell r="H3783" t="str">
            <v>AYUDANTE ELECTROMEC.</v>
          </cell>
          <cell r="N3783">
            <v>4</v>
          </cell>
          <cell r="O3783" t="str">
            <v>x</v>
          </cell>
          <cell r="Q3783">
            <v>216.16</v>
          </cell>
          <cell r="R3783" t="str">
            <v>$/d</v>
          </cell>
          <cell r="S3783" t="str">
            <v>=</v>
          </cell>
          <cell r="T3783">
            <v>864.64</v>
          </cell>
          <cell r="V3783" t="str">
            <v>$/d</v>
          </cell>
        </row>
        <row r="3784">
          <cell r="T3784">
            <v>2436.3200000000002</v>
          </cell>
          <cell r="V3784" t="str">
            <v>$/d</v>
          </cell>
        </row>
        <row r="3785">
          <cell r="B3785">
            <v>1560</v>
          </cell>
          <cell r="H3785" t="str">
            <v>Vigilancia</v>
          </cell>
          <cell r="N3785">
            <v>0</v>
          </cell>
          <cell r="Q3785">
            <v>0.1</v>
          </cell>
          <cell r="T3785">
            <v>243.63200000000003</v>
          </cell>
          <cell r="V3785" t="str">
            <v>$/d</v>
          </cell>
          <cell r="W3785">
            <v>2679.9520000000002</v>
          </cell>
          <cell r="X3785" t="str">
            <v>$/d</v>
          </cell>
          <cell r="AG3785">
            <v>2679.9520000000002</v>
          </cell>
        </row>
        <row r="3787">
          <cell r="N3787" t="str">
            <v>Costo Diario</v>
          </cell>
          <cell r="W3787">
            <v>3647.2520000000004</v>
          </cell>
          <cell r="X3787" t="str">
            <v>$/d</v>
          </cell>
        </row>
        <row r="3789">
          <cell r="H3789" t="str">
            <v>Rendimiento</v>
          </cell>
          <cell r="N3789">
            <v>1</v>
          </cell>
          <cell r="Q3789" t="str">
            <v>Gl</v>
          </cell>
          <cell r="R3789" t="str">
            <v>/ d</v>
          </cell>
        </row>
        <row r="3791">
          <cell r="H3791" t="str">
            <v>Costo por Unid.:</v>
          </cell>
          <cell r="N3791">
            <v>3647.2520000000004</v>
          </cell>
          <cell r="P3791" t="str">
            <v>$ / d</v>
          </cell>
          <cell r="V3791" t="str">
            <v>=</v>
          </cell>
          <cell r="AB3791">
            <v>3647.25</v>
          </cell>
          <cell r="AC3791" t="str">
            <v>$/</v>
          </cell>
          <cell r="AD3791" t="str">
            <v>Gl</v>
          </cell>
        </row>
        <row r="3792">
          <cell r="N3792">
            <v>1</v>
          </cell>
          <cell r="O3792" t="str">
            <v>Gl</v>
          </cell>
          <cell r="Q3792" t="str">
            <v>/ d</v>
          </cell>
        </row>
        <row r="3793">
          <cell r="P3793" t="str">
            <v/>
          </cell>
        </row>
        <row r="3794">
          <cell r="H3794" t="str">
            <v>2º - Materiales</v>
          </cell>
        </row>
        <row r="3795">
          <cell r="G3795">
            <v>1610</v>
          </cell>
          <cell r="H3795" t="str">
            <v>Sistema de sujeción  packs</v>
          </cell>
          <cell r="N3795">
            <v>18</v>
          </cell>
          <cell r="O3795" t="str">
            <v>u</v>
          </cell>
          <cell r="P3795" t="str">
            <v>/</v>
          </cell>
          <cell r="Q3795" t="str">
            <v>Gl</v>
          </cell>
          <cell r="R3795" t="str">
            <v>x</v>
          </cell>
          <cell r="S3795">
            <v>1056.059</v>
          </cell>
          <cell r="V3795" t="str">
            <v>$/</v>
          </cell>
          <cell r="W3795" t="str">
            <v>u</v>
          </cell>
          <cell r="X3795" t="str">
            <v>=</v>
          </cell>
          <cell r="Y3795">
            <v>19009.060000000001</v>
          </cell>
          <cell r="Z3795" t="str">
            <v>$/</v>
          </cell>
          <cell r="AA3795" t="str">
            <v>Gl</v>
          </cell>
        </row>
        <row r="3796">
          <cell r="G3796">
            <v>1202</v>
          </cell>
          <cell r="H3796" t="str">
            <v>Herramientas menores</v>
          </cell>
          <cell r="N3796">
            <v>18</v>
          </cell>
          <cell r="O3796" t="str">
            <v>u</v>
          </cell>
          <cell r="P3796" t="str">
            <v>/</v>
          </cell>
          <cell r="Q3796" t="str">
            <v>Gl</v>
          </cell>
          <cell r="R3796" t="str">
            <v>x</v>
          </cell>
          <cell r="S3796">
            <v>3</v>
          </cell>
          <cell r="V3796" t="str">
            <v>$/</v>
          </cell>
          <cell r="W3796" t="str">
            <v>u</v>
          </cell>
          <cell r="X3796" t="str">
            <v>=</v>
          </cell>
          <cell r="Y3796">
            <v>54</v>
          </cell>
          <cell r="Z3796" t="str">
            <v>$/</v>
          </cell>
          <cell r="AA3796" t="str">
            <v>Gl</v>
          </cell>
        </row>
        <row r="3797">
          <cell r="H3797" t="str">
            <v/>
          </cell>
          <cell r="O3797" t="str">
            <v/>
          </cell>
          <cell r="P3797" t="str">
            <v/>
          </cell>
          <cell r="Q3797" t="str">
            <v/>
          </cell>
          <cell r="R3797" t="str">
            <v/>
          </cell>
          <cell r="S3797">
            <v>0</v>
          </cell>
          <cell r="V3797" t="str">
            <v/>
          </cell>
          <cell r="W3797" t="str">
            <v/>
          </cell>
          <cell r="X3797" t="str">
            <v/>
          </cell>
          <cell r="Y3797">
            <v>0</v>
          </cell>
          <cell r="Z3797" t="str">
            <v/>
          </cell>
          <cell r="AA3797" t="str">
            <v/>
          </cell>
        </row>
        <row r="3798">
          <cell r="H3798" t="str">
            <v/>
          </cell>
          <cell r="O3798" t="str">
            <v/>
          </cell>
          <cell r="P3798" t="str">
            <v/>
          </cell>
          <cell r="Q3798" t="str">
            <v/>
          </cell>
          <cell r="R3798" t="str">
            <v/>
          </cell>
          <cell r="S3798">
            <v>0</v>
          </cell>
          <cell r="V3798" t="str">
            <v/>
          </cell>
          <cell r="W3798" t="str">
            <v/>
          </cell>
          <cell r="X3798" t="str">
            <v/>
          </cell>
          <cell r="Y3798">
            <v>0</v>
          </cell>
          <cell r="Z3798" t="str">
            <v/>
          </cell>
          <cell r="AA3798" t="str">
            <v/>
          </cell>
        </row>
        <row r="3799">
          <cell r="H3799" t="str">
            <v/>
          </cell>
          <cell r="O3799" t="str">
            <v/>
          </cell>
          <cell r="P3799" t="str">
            <v/>
          </cell>
          <cell r="Q3799" t="str">
            <v/>
          </cell>
          <cell r="R3799" t="str">
            <v/>
          </cell>
          <cell r="S3799">
            <v>0</v>
          </cell>
          <cell r="V3799" t="str">
            <v/>
          </cell>
          <cell r="W3799" t="str">
            <v/>
          </cell>
          <cell r="X3799" t="str">
            <v/>
          </cell>
          <cell r="Y3799">
            <v>0</v>
          </cell>
          <cell r="Z3799" t="str">
            <v/>
          </cell>
          <cell r="AA3799" t="str">
            <v/>
          </cell>
        </row>
        <row r="3800">
          <cell r="H3800" t="str">
            <v/>
          </cell>
          <cell r="O3800" t="str">
            <v/>
          </cell>
          <cell r="P3800" t="str">
            <v/>
          </cell>
          <cell r="Q3800" t="str">
            <v/>
          </cell>
          <cell r="R3800" t="str">
            <v/>
          </cell>
          <cell r="S3800">
            <v>0</v>
          </cell>
          <cell r="V3800" t="str">
            <v/>
          </cell>
          <cell r="W3800" t="str">
            <v/>
          </cell>
          <cell r="X3800" t="str">
            <v/>
          </cell>
          <cell r="Y3800">
            <v>0</v>
          </cell>
          <cell r="Z3800" t="str">
            <v/>
          </cell>
          <cell r="AA3800" t="str">
            <v/>
          </cell>
        </row>
        <row r="3801">
          <cell r="H3801" t="str">
            <v/>
          </cell>
          <cell r="O3801" t="str">
            <v/>
          </cell>
          <cell r="P3801" t="str">
            <v/>
          </cell>
          <cell r="Q3801" t="str">
            <v/>
          </cell>
          <cell r="R3801" t="str">
            <v/>
          </cell>
          <cell r="S3801">
            <v>0</v>
          </cell>
          <cell r="V3801" t="str">
            <v/>
          </cell>
          <cell r="W3801" t="str">
            <v/>
          </cell>
          <cell r="X3801" t="str">
            <v/>
          </cell>
          <cell r="Y3801">
            <v>0</v>
          </cell>
          <cell r="Z3801" t="str">
            <v/>
          </cell>
          <cell r="AA3801" t="str">
            <v/>
          </cell>
        </row>
        <row r="3802">
          <cell r="H3802" t="str">
            <v/>
          </cell>
          <cell r="O3802" t="str">
            <v/>
          </cell>
          <cell r="P3802" t="str">
            <v/>
          </cell>
          <cell r="Q3802" t="str">
            <v/>
          </cell>
          <cell r="R3802" t="str">
            <v/>
          </cell>
          <cell r="S3802">
            <v>0</v>
          </cell>
          <cell r="V3802" t="str">
            <v/>
          </cell>
          <cell r="W3802" t="str">
            <v/>
          </cell>
          <cell r="X3802" t="str">
            <v/>
          </cell>
          <cell r="Y3802">
            <v>0</v>
          </cell>
          <cell r="Z3802" t="str">
            <v/>
          </cell>
          <cell r="AA3802" t="str">
            <v/>
          </cell>
        </row>
        <row r="3803">
          <cell r="H3803" t="str">
            <v>Subtotal Materiales</v>
          </cell>
          <cell r="O3803" t="str">
            <v/>
          </cell>
          <cell r="Y3803">
            <v>19063.060000000001</v>
          </cell>
          <cell r="Z3803" t="str">
            <v>$/</v>
          </cell>
          <cell r="AA3803" t="str">
            <v>Gl</v>
          </cell>
          <cell r="AH3803">
            <v>0</v>
          </cell>
        </row>
        <row r="3804">
          <cell r="A3804">
            <v>1560</v>
          </cell>
          <cell r="H3804" t="str">
            <v>Desperdicio</v>
          </cell>
          <cell r="W3804">
            <v>0.03</v>
          </cell>
          <cell r="X3804" t="str">
            <v/>
          </cell>
          <cell r="Y3804">
            <v>571.89</v>
          </cell>
          <cell r="Z3804" t="str">
            <v>$/</v>
          </cell>
          <cell r="AA3804" t="str">
            <v>Gl</v>
          </cell>
          <cell r="AB3804">
            <v>19634.95</v>
          </cell>
          <cell r="AC3804" t="str">
            <v>$/</v>
          </cell>
          <cell r="AD3804" t="str">
            <v>Gl</v>
          </cell>
          <cell r="AH3804">
            <v>19634.95</v>
          </cell>
        </row>
        <row r="3806">
          <cell r="F3806">
            <v>1560</v>
          </cell>
          <cell r="H3806" t="str">
            <v>COSTO DEL ITEM</v>
          </cell>
          <cell r="AB3806">
            <v>23282.2</v>
          </cell>
          <cell r="AC3806" t="str">
            <v>$/</v>
          </cell>
          <cell r="AD3806" t="str">
            <v>Gl</v>
          </cell>
          <cell r="AI3806">
            <v>23282.2</v>
          </cell>
          <cell r="AJ3806">
            <v>23282.202000000001</v>
          </cell>
        </row>
        <row r="3808">
          <cell r="H3808" t="str">
            <v>Gastos Generales y Otros Gastos</v>
          </cell>
        </row>
        <row r="3809">
          <cell r="H3809" t="str">
            <v>Indirectos</v>
          </cell>
          <cell r="Y3809">
            <v>0.10199999999999999</v>
          </cell>
          <cell r="AB3809">
            <v>2374.7800000000002</v>
          </cell>
          <cell r="AC3809" t="str">
            <v>$/</v>
          </cell>
          <cell r="AD3809" t="str">
            <v>Gl</v>
          </cell>
        </row>
        <row r="3810">
          <cell r="H3810" t="str">
            <v>Beneficios</v>
          </cell>
          <cell r="Y3810">
            <v>0.08</v>
          </cell>
          <cell r="AB3810">
            <v>1862.58</v>
          </cell>
          <cell r="AC3810" t="str">
            <v>$/</v>
          </cell>
          <cell r="AD3810" t="str">
            <v>Gl</v>
          </cell>
        </row>
        <row r="3811">
          <cell r="AB3811">
            <v>27519.559999999998</v>
          </cell>
          <cell r="AC3811" t="str">
            <v>$/</v>
          </cell>
          <cell r="AD3811" t="str">
            <v>Gl</v>
          </cell>
        </row>
        <row r="3812">
          <cell r="H3812" t="str">
            <v>Gastos Financieros</v>
          </cell>
          <cell r="Y3812">
            <v>0.01</v>
          </cell>
          <cell r="AB3812">
            <v>275.2</v>
          </cell>
          <cell r="AC3812" t="str">
            <v>$/</v>
          </cell>
          <cell r="AD3812" t="str">
            <v>Gl</v>
          </cell>
        </row>
        <row r="3813">
          <cell r="AB3813">
            <v>27794.76</v>
          </cell>
          <cell r="AC3813" t="str">
            <v>$/</v>
          </cell>
          <cell r="AD3813" t="str">
            <v>Gl</v>
          </cell>
        </row>
        <row r="3814">
          <cell r="H3814" t="str">
            <v>I.V.A.</v>
          </cell>
          <cell r="Y3814">
            <v>0.21</v>
          </cell>
          <cell r="AB3814">
            <v>5836.9</v>
          </cell>
          <cell r="AC3814" t="str">
            <v>$/</v>
          </cell>
          <cell r="AD3814" t="str">
            <v>Gl</v>
          </cell>
        </row>
        <row r="3815">
          <cell r="E3815">
            <v>1560</v>
          </cell>
          <cell r="Y3815" t="str">
            <v>ADOPTADO</v>
          </cell>
          <cell r="AB3815">
            <v>33631.659999999996</v>
          </cell>
          <cell r="AC3815" t="str">
            <v>$/</v>
          </cell>
          <cell r="AD3815" t="str">
            <v>Gl</v>
          </cell>
        </row>
        <row r="3816">
          <cell r="G3816">
            <v>1570</v>
          </cell>
          <cell r="H3816" t="str">
            <v>Item:</v>
          </cell>
          <cell r="I3816" t="str">
            <v>5.8</v>
          </cell>
          <cell r="U3816" t="str">
            <v>Unidad:</v>
          </cell>
          <cell r="W3816" t="str">
            <v>Gl</v>
          </cell>
          <cell r="Y3816">
            <v>1</v>
          </cell>
          <cell r="AE3816">
            <v>1</v>
          </cell>
        </row>
        <row r="3817">
          <cell r="H3817" t="str">
            <v>Descripción:</v>
          </cell>
          <cell r="I3817" t="str">
            <v>Packs de seditubos</v>
          </cell>
        </row>
        <row r="3819">
          <cell r="H3819" t="str">
            <v>1º - Equipo</v>
          </cell>
        </row>
        <row r="3820">
          <cell r="G3820">
            <v>5201</v>
          </cell>
          <cell r="H3820" t="str">
            <v>Camión con hidrogrúa</v>
          </cell>
          <cell r="T3820">
            <v>10</v>
          </cell>
          <cell r="W3820">
            <v>160</v>
          </cell>
          <cell r="X3820" t="str">
            <v>HP</v>
          </cell>
          <cell r="Y3820">
            <v>188000</v>
          </cell>
          <cell r="Z3820" t="str">
            <v>$</v>
          </cell>
        </row>
        <row r="3821">
          <cell r="H3821" t="str">
            <v/>
          </cell>
          <cell r="W3821" t="str">
            <v/>
          </cell>
          <cell r="X3821" t="str">
            <v/>
          </cell>
          <cell r="Y3821" t="str">
            <v/>
          </cell>
          <cell r="Z3821" t="str">
            <v/>
          </cell>
        </row>
        <row r="3822">
          <cell r="H3822" t="str">
            <v/>
          </cell>
          <cell r="W3822" t="str">
            <v/>
          </cell>
          <cell r="X3822" t="str">
            <v/>
          </cell>
          <cell r="Y3822" t="str">
            <v/>
          </cell>
          <cell r="Z3822" t="str">
            <v/>
          </cell>
        </row>
        <row r="3823">
          <cell r="H3823" t="str">
            <v/>
          </cell>
          <cell r="W3823" t="str">
            <v/>
          </cell>
          <cell r="X3823" t="str">
            <v/>
          </cell>
          <cell r="Y3823" t="str">
            <v/>
          </cell>
          <cell r="Z3823" t="str">
            <v/>
          </cell>
        </row>
        <row r="3824">
          <cell r="H3824" t="str">
            <v/>
          </cell>
          <cell r="W3824" t="str">
            <v/>
          </cell>
          <cell r="X3824" t="str">
            <v/>
          </cell>
          <cell r="Y3824" t="str">
            <v/>
          </cell>
          <cell r="Z3824" t="str">
            <v/>
          </cell>
        </row>
        <row r="3825">
          <cell r="H3825" t="str">
            <v/>
          </cell>
          <cell r="W3825" t="str">
            <v/>
          </cell>
          <cell r="X3825" t="str">
            <v/>
          </cell>
          <cell r="Y3825" t="str">
            <v/>
          </cell>
          <cell r="Z3825" t="str">
            <v/>
          </cell>
        </row>
        <row r="3826">
          <cell r="H3826" t="str">
            <v/>
          </cell>
          <cell r="W3826" t="str">
            <v/>
          </cell>
          <cell r="X3826" t="str">
            <v/>
          </cell>
          <cell r="Y3826" t="str">
            <v/>
          </cell>
          <cell r="Z3826" t="str">
            <v/>
          </cell>
        </row>
        <row r="3827">
          <cell r="H3827" t="str">
            <v/>
          </cell>
          <cell r="W3827" t="str">
            <v/>
          </cell>
          <cell r="X3827" t="str">
            <v/>
          </cell>
          <cell r="Y3827" t="str">
            <v/>
          </cell>
          <cell r="Z3827" t="str">
            <v/>
          </cell>
        </row>
        <row r="3828">
          <cell r="H3828" t="str">
            <v/>
          </cell>
          <cell r="W3828" t="str">
            <v/>
          </cell>
          <cell r="X3828" t="str">
            <v/>
          </cell>
          <cell r="Y3828" t="str">
            <v/>
          </cell>
          <cell r="Z3828" t="str">
            <v/>
          </cell>
        </row>
        <row r="3829">
          <cell r="W3829">
            <v>1600</v>
          </cell>
          <cell r="X3829" t="str">
            <v>HP</v>
          </cell>
          <cell r="Y3829">
            <v>1880000</v>
          </cell>
          <cell r="Z3829" t="str">
            <v>$</v>
          </cell>
        </row>
        <row r="3831">
          <cell r="H3831" t="str">
            <v>Rendimiento:</v>
          </cell>
          <cell r="N3831">
            <v>1</v>
          </cell>
          <cell r="Q3831" t="str">
            <v>Gl</v>
          </cell>
          <cell r="R3831" t="str">
            <v>/ d</v>
          </cell>
        </row>
        <row r="3833">
          <cell r="H3833" t="str">
            <v>Amortización e intereses:</v>
          </cell>
        </row>
        <row r="3834">
          <cell r="H3834">
            <v>1880000</v>
          </cell>
          <cell r="I3834" t="str">
            <v>$</v>
          </cell>
          <cell r="J3834" t="str">
            <v>x</v>
          </cell>
          <cell r="K3834">
            <v>8</v>
          </cell>
          <cell r="L3834" t="str">
            <v>h/d</v>
          </cell>
          <cell r="M3834" t="str">
            <v>+</v>
          </cell>
          <cell r="N3834">
            <v>1880000</v>
          </cell>
          <cell r="O3834" t="str">
            <v>$</v>
          </cell>
          <cell r="P3834" t="str">
            <v>x</v>
          </cell>
          <cell r="Q3834">
            <v>0.14000000000000001</v>
          </cell>
          <cell r="R3834" t="str">
            <v>/ a</v>
          </cell>
          <cell r="S3834" t="str">
            <v>x</v>
          </cell>
          <cell r="T3834">
            <v>8</v>
          </cell>
          <cell r="U3834" t="str">
            <v>h/d</v>
          </cell>
          <cell r="V3834" t="str">
            <v>=</v>
          </cell>
          <cell r="W3834">
            <v>2030.4</v>
          </cell>
          <cell r="X3834" t="str">
            <v>$/d</v>
          </cell>
        </row>
        <row r="3835">
          <cell r="H3835">
            <v>10000</v>
          </cell>
          <cell r="J3835" t="str">
            <v>h</v>
          </cell>
          <cell r="N3835">
            <v>2</v>
          </cell>
          <cell r="P3835" t="str">
            <v>x</v>
          </cell>
          <cell r="Q3835">
            <v>2000</v>
          </cell>
          <cell r="R3835" t="str">
            <v>h / a</v>
          </cell>
        </row>
        <row r="3837">
          <cell r="H3837" t="str">
            <v>Reparaciones y Repuestos:</v>
          </cell>
        </row>
        <row r="3838">
          <cell r="H3838">
            <v>0.75</v>
          </cell>
          <cell r="I3838" t="str">
            <v>de amortización</v>
          </cell>
          <cell r="W3838">
            <v>1128</v>
          </cell>
          <cell r="X3838" t="str">
            <v>$/d</v>
          </cell>
        </row>
        <row r="3840">
          <cell r="H3840" t="str">
            <v>Combustibles:</v>
          </cell>
        </row>
        <row r="3841">
          <cell r="H3841" t="str">
            <v>Gas Oil</v>
          </cell>
        </row>
        <row r="3842">
          <cell r="H3842">
            <v>0.14499999999999999</v>
          </cell>
          <cell r="I3842" t="str">
            <v>l/HP</v>
          </cell>
          <cell r="K3842" t="str">
            <v>x</v>
          </cell>
          <cell r="L3842">
            <v>1600</v>
          </cell>
          <cell r="M3842" t="str">
            <v>HP  x  8 h/d   x</v>
          </cell>
          <cell r="Q3842">
            <v>2.7</v>
          </cell>
          <cell r="R3842" t="str">
            <v>$ / l</v>
          </cell>
          <cell r="V3842" t="str">
            <v>=</v>
          </cell>
          <cell r="W3842">
            <v>5011.2</v>
          </cell>
          <cell r="X3842" t="str">
            <v>$/d</v>
          </cell>
        </row>
        <row r="3844">
          <cell r="H3844" t="str">
            <v>Lubricantes</v>
          </cell>
        </row>
        <row r="3845">
          <cell r="C3845">
            <v>1570</v>
          </cell>
          <cell r="H3845">
            <v>0.3</v>
          </cell>
          <cell r="I3845" t="str">
            <v>de combustibles</v>
          </cell>
          <cell r="W3845">
            <v>1503.36</v>
          </cell>
          <cell r="X3845" t="str">
            <v>$/d</v>
          </cell>
          <cell r="AF3845">
            <v>9672.9600000000009</v>
          </cell>
        </row>
        <row r="3847">
          <cell r="H3847" t="str">
            <v>Mano de Obra</v>
          </cell>
        </row>
        <row r="3848">
          <cell r="G3848">
            <v>9050</v>
          </cell>
          <cell r="H3848" t="str">
            <v>OFIC. ESPEC. ELECTROMEC.</v>
          </cell>
          <cell r="N3848">
            <v>120</v>
          </cell>
          <cell r="O3848" t="str">
            <v>x</v>
          </cell>
          <cell r="Q3848">
            <v>297.2</v>
          </cell>
          <cell r="R3848" t="str">
            <v>$/d</v>
          </cell>
          <cell r="S3848" t="str">
            <v>=</v>
          </cell>
          <cell r="T3848">
            <v>35664</v>
          </cell>
          <cell r="V3848" t="str">
            <v>$/d</v>
          </cell>
        </row>
        <row r="3849">
          <cell r="G3849">
            <v>9060</v>
          </cell>
          <cell r="H3849" t="str">
            <v>OFIC. ELECTROMEC.</v>
          </cell>
          <cell r="N3849">
            <v>120</v>
          </cell>
          <cell r="O3849" t="str">
            <v>x</v>
          </cell>
          <cell r="Q3849">
            <v>254.16</v>
          </cell>
          <cell r="R3849" t="str">
            <v>$/d</v>
          </cell>
          <cell r="S3849" t="str">
            <v>=</v>
          </cell>
          <cell r="T3849">
            <v>30499.200000000001</v>
          </cell>
          <cell r="V3849" t="str">
            <v>$/d</v>
          </cell>
        </row>
        <row r="3850">
          <cell r="G3850">
            <v>9070</v>
          </cell>
          <cell r="H3850" t="str">
            <v>MEDIO OFIC. ELECTROMEC.</v>
          </cell>
          <cell r="N3850">
            <v>200</v>
          </cell>
          <cell r="O3850" t="str">
            <v>x</v>
          </cell>
          <cell r="Q3850">
            <v>234.48</v>
          </cell>
          <cell r="R3850" t="str">
            <v>$/d</v>
          </cell>
          <cell r="S3850" t="str">
            <v>=</v>
          </cell>
          <cell r="T3850">
            <v>46896</v>
          </cell>
          <cell r="V3850" t="str">
            <v>$/d</v>
          </cell>
        </row>
        <row r="3851">
          <cell r="G3851">
            <v>9080</v>
          </cell>
          <cell r="H3851" t="str">
            <v>AYUDANTE ELECTROMEC.</v>
          </cell>
          <cell r="N3851">
            <v>200</v>
          </cell>
          <cell r="O3851" t="str">
            <v>x</v>
          </cell>
          <cell r="Q3851">
            <v>216.16</v>
          </cell>
          <cell r="R3851" t="str">
            <v>$/d</v>
          </cell>
          <cell r="S3851" t="str">
            <v>=</v>
          </cell>
          <cell r="T3851">
            <v>43232</v>
          </cell>
          <cell r="V3851" t="str">
            <v>$/d</v>
          </cell>
        </row>
        <row r="3852">
          <cell r="T3852">
            <v>156291.20000000001</v>
          </cell>
          <cell r="V3852" t="str">
            <v>$/d</v>
          </cell>
        </row>
        <row r="3853">
          <cell r="B3853">
            <v>1570</v>
          </cell>
          <cell r="H3853" t="str">
            <v>Vigilancia</v>
          </cell>
          <cell r="N3853">
            <v>0</v>
          </cell>
          <cell r="Q3853">
            <v>0.1</v>
          </cell>
          <cell r="T3853">
            <v>15629.120000000003</v>
          </cell>
          <cell r="V3853" t="str">
            <v>$/d</v>
          </cell>
          <cell r="W3853">
            <v>171920.32</v>
          </cell>
          <cell r="X3853" t="str">
            <v>$/d</v>
          </cell>
          <cell r="AG3853">
            <v>171920.32</v>
          </cell>
        </row>
        <row r="3855">
          <cell r="N3855" t="str">
            <v>Costo Diario</v>
          </cell>
          <cell r="W3855">
            <v>181593.28</v>
          </cell>
          <cell r="X3855" t="str">
            <v>$/d</v>
          </cell>
        </row>
        <row r="3857">
          <cell r="H3857" t="str">
            <v>Rendimiento</v>
          </cell>
          <cell r="N3857">
            <v>1</v>
          </cell>
          <cell r="Q3857" t="str">
            <v>Gl</v>
          </cell>
          <cell r="R3857" t="str">
            <v>/ d</v>
          </cell>
        </row>
        <row r="3859">
          <cell r="H3859" t="str">
            <v>Costo por Unid.:</v>
          </cell>
          <cell r="N3859">
            <v>181593.28</v>
          </cell>
          <cell r="P3859" t="str">
            <v>$ / d</v>
          </cell>
          <cell r="V3859" t="str">
            <v>=</v>
          </cell>
          <cell r="AB3859">
            <v>181593.28</v>
          </cell>
          <cell r="AC3859" t="str">
            <v>$/</v>
          </cell>
          <cell r="AD3859" t="str">
            <v>Gl</v>
          </cell>
        </row>
        <row r="3860">
          <cell r="N3860">
            <v>1</v>
          </cell>
          <cell r="O3860" t="str">
            <v>Gl</v>
          </cell>
          <cell r="Q3860" t="str">
            <v>/ d</v>
          </cell>
        </row>
        <row r="3861">
          <cell r="P3861" t="str">
            <v/>
          </cell>
        </row>
        <row r="3862">
          <cell r="H3862" t="str">
            <v>2º - Materiales</v>
          </cell>
        </row>
        <row r="3863">
          <cell r="G3863">
            <v>4042</v>
          </cell>
          <cell r="H3863" t="str">
            <v>Packs de seditubos</v>
          </cell>
          <cell r="N3863">
            <v>1</v>
          </cell>
          <cell r="O3863" t="str">
            <v>gl</v>
          </cell>
          <cell r="P3863" t="str">
            <v>/</v>
          </cell>
          <cell r="Q3863" t="str">
            <v>Gl</v>
          </cell>
          <cell r="R3863" t="str">
            <v>x</v>
          </cell>
          <cell r="S3863">
            <v>1499636</v>
          </cell>
          <cell r="V3863" t="str">
            <v>$/</v>
          </cell>
          <cell r="W3863" t="str">
            <v>gl</v>
          </cell>
          <cell r="X3863" t="str">
            <v>=</v>
          </cell>
          <cell r="Y3863">
            <v>1499636</v>
          </cell>
          <cell r="Z3863" t="str">
            <v>$/</v>
          </cell>
          <cell r="AA3863" t="str">
            <v>Gl</v>
          </cell>
        </row>
        <row r="3864">
          <cell r="G3864">
            <v>1202</v>
          </cell>
          <cell r="H3864" t="str">
            <v>Herramientas menores</v>
          </cell>
          <cell r="N3864">
            <v>19</v>
          </cell>
          <cell r="O3864" t="str">
            <v>u</v>
          </cell>
          <cell r="P3864" t="str">
            <v>/</v>
          </cell>
          <cell r="Q3864" t="str">
            <v>Gl</v>
          </cell>
          <cell r="R3864" t="str">
            <v>x</v>
          </cell>
          <cell r="S3864">
            <v>3</v>
          </cell>
          <cell r="V3864" t="str">
            <v>$/</v>
          </cell>
          <cell r="W3864" t="str">
            <v>u</v>
          </cell>
          <cell r="X3864" t="str">
            <v>=</v>
          </cell>
          <cell r="Y3864">
            <v>57</v>
          </cell>
          <cell r="Z3864" t="str">
            <v>$/</v>
          </cell>
          <cell r="AA3864" t="str">
            <v>Gl</v>
          </cell>
        </row>
        <row r="3865">
          <cell r="H3865" t="str">
            <v/>
          </cell>
          <cell r="O3865" t="str">
            <v/>
          </cell>
          <cell r="P3865" t="str">
            <v/>
          </cell>
          <cell r="Q3865" t="str">
            <v/>
          </cell>
          <cell r="R3865" t="str">
            <v/>
          </cell>
          <cell r="S3865">
            <v>0</v>
          </cell>
          <cell r="V3865" t="str">
            <v/>
          </cell>
          <cell r="W3865" t="str">
            <v/>
          </cell>
          <cell r="X3865" t="str">
            <v/>
          </cell>
          <cell r="Y3865">
            <v>0</v>
          </cell>
          <cell r="Z3865" t="str">
            <v/>
          </cell>
          <cell r="AA3865" t="str">
            <v/>
          </cell>
        </row>
        <row r="3866">
          <cell r="H3866" t="str">
            <v/>
          </cell>
          <cell r="O3866" t="str">
            <v/>
          </cell>
          <cell r="P3866" t="str">
            <v/>
          </cell>
          <cell r="Q3866" t="str">
            <v/>
          </cell>
          <cell r="R3866" t="str">
            <v/>
          </cell>
          <cell r="S3866">
            <v>0</v>
          </cell>
          <cell r="V3866" t="str">
            <v/>
          </cell>
          <cell r="W3866" t="str">
            <v/>
          </cell>
          <cell r="X3866" t="str">
            <v/>
          </cell>
          <cell r="Y3866">
            <v>0</v>
          </cell>
          <cell r="Z3866" t="str">
            <v/>
          </cell>
          <cell r="AA3866" t="str">
            <v/>
          </cell>
        </row>
        <row r="3867">
          <cell r="H3867" t="str">
            <v/>
          </cell>
          <cell r="O3867" t="str">
            <v/>
          </cell>
          <cell r="Q3867" t="str">
            <v/>
          </cell>
          <cell r="R3867" t="str">
            <v/>
          </cell>
          <cell r="S3867">
            <v>0</v>
          </cell>
          <cell r="W3867" t="str">
            <v/>
          </cell>
          <cell r="Y3867">
            <v>0</v>
          </cell>
          <cell r="Z3867" t="str">
            <v/>
          </cell>
          <cell r="AA3867" t="str">
            <v/>
          </cell>
        </row>
        <row r="3868">
          <cell r="H3868" t="str">
            <v/>
          </cell>
          <cell r="O3868" t="str">
            <v/>
          </cell>
          <cell r="Q3868" t="str">
            <v/>
          </cell>
          <cell r="R3868" t="str">
            <v/>
          </cell>
          <cell r="S3868">
            <v>0</v>
          </cell>
          <cell r="W3868" t="str">
            <v/>
          </cell>
          <cell r="Y3868">
            <v>0</v>
          </cell>
          <cell r="Z3868" t="str">
            <v/>
          </cell>
          <cell r="AA3868" t="str">
            <v/>
          </cell>
        </row>
        <row r="3869">
          <cell r="H3869" t="str">
            <v/>
          </cell>
          <cell r="O3869" t="str">
            <v/>
          </cell>
          <cell r="Q3869" t="str">
            <v/>
          </cell>
          <cell r="R3869" t="str">
            <v/>
          </cell>
          <cell r="S3869">
            <v>0</v>
          </cell>
          <cell r="W3869" t="str">
            <v/>
          </cell>
          <cell r="Y3869">
            <v>0</v>
          </cell>
          <cell r="Z3869" t="str">
            <v/>
          </cell>
          <cell r="AA3869" t="str">
            <v/>
          </cell>
        </row>
        <row r="3870">
          <cell r="H3870" t="str">
            <v/>
          </cell>
          <cell r="O3870" t="str">
            <v/>
          </cell>
          <cell r="Q3870" t="str">
            <v/>
          </cell>
          <cell r="R3870" t="str">
            <v/>
          </cell>
          <cell r="S3870">
            <v>0</v>
          </cell>
          <cell r="W3870" t="str">
            <v/>
          </cell>
          <cell r="Y3870">
            <v>0</v>
          </cell>
          <cell r="Z3870" t="str">
            <v/>
          </cell>
          <cell r="AA3870" t="str">
            <v/>
          </cell>
        </row>
        <row r="3871">
          <cell r="H3871" t="str">
            <v>Subtotal Materiales</v>
          </cell>
          <cell r="O3871" t="str">
            <v/>
          </cell>
          <cell r="Y3871">
            <v>1499693</v>
          </cell>
          <cell r="Z3871" t="str">
            <v>$/</v>
          </cell>
          <cell r="AA3871" t="str">
            <v>Gl</v>
          </cell>
          <cell r="AH3871">
            <v>0</v>
          </cell>
        </row>
        <row r="3872">
          <cell r="A3872">
            <v>1570</v>
          </cell>
          <cell r="H3872" t="str">
            <v>Desperdicio</v>
          </cell>
          <cell r="X3872" t="str">
            <v/>
          </cell>
          <cell r="Y3872">
            <v>0</v>
          </cell>
          <cell r="Z3872" t="str">
            <v/>
          </cell>
          <cell r="AA3872" t="str">
            <v/>
          </cell>
          <cell r="AB3872">
            <v>1499693</v>
          </cell>
          <cell r="AC3872" t="str">
            <v>$/</v>
          </cell>
          <cell r="AD3872" t="str">
            <v>Gl</v>
          </cell>
          <cell r="AH3872">
            <v>1499693</v>
          </cell>
        </row>
        <row r="3874">
          <cell r="F3874">
            <v>1570</v>
          </cell>
          <cell r="H3874" t="str">
            <v>COSTO DEL ITEM</v>
          </cell>
          <cell r="AB3874">
            <v>1681286.28</v>
          </cell>
          <cell r="AC3874" t="str">
            <v>$/</v>
          </cell>
          <cell r="AD3874" t="str">
            <v>Gl</v>
          </cell>
          <cell r="AI3874">
            <v>1681286.28</v>
          </cell>
          <cell r="AJ3874">
            <v>1681286.28</v>
          </cell>
        </row>
        <row r="3876">
          <cell r="H3876" t="str">
            <v>Gastos Generales y Otros Gastos</v>
          </cell>
        </row>
        <row r="3877">
          <cell r="H3877" t="str">
            <v>Indirectos</v>
          </cell>
          <cell r="Y3877">
            <v>0.10199999999999999</v>
          </cell>
          <cell r="AB3877">
            <v>171491.20000000001</v>
          </cell>
          <cell r="AC3877" t="str">
            <v>$/</v>
          </cell>
          <cell r="AD3877" t="str">
            <v>Gl</v>
          </cell>
        </row>
        <row r="3878">
          <cell r="H3878" t="str">
            <v>Beneficios</v>
          </cell>
          <cell r="Y3878">
            <v>0.08</v>
          </cell>
          <cell r="AB3878">
            <v>134502.9</v>
          </cell>
          <cell r="AC3878" t="str">
            <v>$/</v>
          </cell>
          <cell r="AD3878" t="str">
            <v>Gl</v>
          </cell>
        </row>
        <row r="3879">
          <cell r="AB3879">
            <v>1987280.38</v>
          </cell>
          <cell r="AC3879" t="str">
            <v>$/</v>
          </cell>
          <cell r="AD3879" t="str">
            <v>Gl</v>
          </cell>
        </row>
        <row r="3880">
          <cell r="H3880" t="str">
            <v>Gastos Financieros</v>
          </cell>
          <cell r="Y3880">
            <v>0.01</v>
          </cell>
          <cell r="AB3880">
            <v>19872.8</v>
          </cell>
          <cell r="AC3880" t="str">
            <v>$/</v>
          </cell>
          <cell r="AD3880" t="str">
            <v>Gl</v>
          </cell>
        </row>
        <row r="3881">
          <cell r="AB3881">
            <v>2007153.18</v>
          </cell>
          <cell r="AC3881" t="str">
            <v>$/</v>
          </cell>
          <cell r="AD3881" t="str">
            <v>Gl</v>
          </cell>
        </row>
        <row r="3882">
          <cell r="H3882" t="str">
            <v>I.V.A.</v>
          </cell>
          <cell r="Y3882">
            <v>0.21</v>
          </cell>
          <cell r="AB3882">
            <v>421502.17</v>
          </cell>
          <cell r="AC3882" t="str">
            <v>$/</v>
          </cell>
          <cell r="AD3882" t="str">
            <v>Gl</v>
          </cell>
        </row>
        <row r="3883">
          <cell r="E3883">
            <v>1570</v>
          </cell>
          <cell r="Y3883" t="str">
            <v>ADOPTADO</v>
          </cell>
          <cell r="AB3883">
            <v>2428655.35</v>
          </cell>
          <cell r="AC3883" t="str">
            <v>$/</v>
          </cell>
          <cell r="AD3883" t="str">
            <v>Gl</v>
          </cell>
        </row>
        <row r="3884">
          <cell r="G3884">
            <v>1580</v>
          </cell>
          <cell r="H3884" t="str">
            <v>Item:</v>
          </cell>
          <cell r="I3884" t="str">
            <v>5.9</v>
          </cell>
          <cell r="U3884" t="str">
            <v>Unidad:</v>
          </cell>
          <cell r="W3884" t="str">
            <v>Gl</v>
          </cell>
          <cell r="Y3884">
            <v>1</v>
          </cell>
          <cell r="AE3884">
            <v>1</v>
          </cell>
        </row>
        <row r="3885">
          <cell r="H3885" t="str">
            <v>Descripción:</v>
          </cell>
          <cell r="I3885" t="str">
            <v>Canaletas vertedero</v>
          </cell>
        </row>
        <row r="3887">
          <cell r="H3887" t="str">
            <v>1º - Equipo</v>
          </cell>
        </row>
        <row r="3888">
          <cell r="G3888">
            <v>5201</v>
          </cell>
          <cell r="H3888" t="str">
            <v>Camión con hidrogrúa</v>
          </cell>
          <cell r="T3888">
            <v>5</v>
          </cell>
          <cell r="W3888">
            <v>160</v>
          </cell>
          <cell r="X3888" t="str">
            <v>HP</v>
          </cell>
          <cell r="Y3888">
            <v>188000</v>
          </cell>
          <cell r="Z3888" t="str">
            <v>$</v>
          </cell>
        </row>
        <row r="3889">
          <cell r="H3889" t="str">
            <v/>
          </cell>
          <cell r="W3889" t="str">
            <v/>
          </cell>
          <cell r="X3889" t="str">
            <v/>
          </cell>
          <cell r="Y3889" t="str">
            <v/>
          </cell>
          <cell r="Z3889" t="str">
            <v/>
          </cell>
        </row>
        <row r="3890">
          <cell r="H3890" t="str">
            <v/>
          </cell>
          <cell r="W3890" t="str">
            <v/>
          </cell>
          <cell r="X3890" t="str">
            <v/>
          </cell>
          <cell r="Y3890" t="str">
            <v/>
          </cell>
          <cell r="Z3890" t="str">
            <v/>
          </cell>
        </row>
        <row r="3891">
          <cell r="H3891" t="str">
            <v/>
          </cell>
          <cell r="W3891" t="str">
            <v/>
          </cell>
          <cell r="X3891" t="str">
            <v/>
          </cell>
          <cell r="Y3891" t="str">
            <v/>
          </cell>
          <cell r="Z3891" t="str">
            <v/>
          </cell>
        </row>
        <row r="3892">
          <cell r="H3892" t="str">
            <v/>
          </cell>
          <cell r="W3892" t="str">
            <v/>
          </cell>
          <cell r="X3892" t="str">
            <v/>
          </cell>
          <cell r="Y3892" t="str">
            <v/>
          </cell>
          <cell r="Z3892" t="str">
            <v/>
          </cell>
        </row>
        <row r="3893">
          <cell r="H3893" t="str">
            <v/>
          </cell>
          <cell r="W3893" t="str">
            <v/>
          </cell>
          <cell r="X3893" t="str">
            <v/>
          </cell>
          <cell r="Y3893" t="str">
            <v/>
          </cell>
          <cell r="Z3893" t="str">
            <v/>
          </cell>
        </row>
        <row r="3894">
          <cell r="H3894" t="str">
            <v/>
          </cell>
          <cell r="W3894" t="str">
            <v/>
          </cell>
          <cell r="X3894" t="str">
            <v/>
          </cell>
          <cell r="Y3894" t="str">
            <v/>
          </cell>
          <cell r="Z3894" t="str">
            <v/>
          </cell>
        </row>
        <row r="3895">
          <cell r="H3895" t="str">
            <v/>
          </cell>
          <cell r="W3895" t="str">
            <v/>
          </cell>
          <cell r="X3895" t="str">
            <v/>
          </cell>
          <cell r="Y3895" t="str">
            <v/>
          </cell>
          <cell r="Z3895" t="str">
            <v/>
          </cell>
        </row>
        <row r="3896">
          <cell r="H3896" t="str">
            <v/>
          </cell>
          <cell r="W3896" t="str">
            <v/>
          </cell>
          <cell r="X3896" t="str">
            <v/>
          </cell>
          <cell r="Y3896" t="str">
            <v/>
          </cell>
          <cell r="Z3896" t="str">
            <v/>
          </cell>
        </row>
        <row r="3897">
          <cell r="W3897">
            <v>800</v>
          </cell>
          <cell r="X3897" t="str">
            <v>HP</v>
          </cell>
          <cell r="Y3897">
            <v>940000</v>
          </cell>
          <cell r="Z3897" t="str">
            <v>$</v>
          </cell>
        </row>
        <row r="3899">
          <cell r="H3899" t="str">
            <v>Rendimiento:</v>
          </cell>
          <cell r="N3899">
            <v>1</v>
          </cell>
          <cell r="Q3899" t="str">
            <v>Gl</v>
          </cell>
          <cell r="R3899" t="str">
            <v>/ d</v>
          </cell>
        </row>
        <row r="3901">
          <cell r="H3901" t="str">
            <v>Amortización e intereses:</v>
          </cell>
        </row>
        <row r="3902">
          <cell r="H3902">
            <v>940000</v>
          </cell>
          <cell r="I3902" t="str">
            <v>$</v>
          </cell>
          <cell r="J3902" t="str">
            <v>x</v>
          </cell>
          <cell r="K3902">
            <v>8</v>
          </cell>
          <cell r="L3902" t="str">
            <v>h/d</v>
          </cell>
          <cell r="M3902" t="str">
            <v>+</v>
          </cell>
          <cell r="N3902">
            <v>940000</v>
          </cell>
          <cell r="O3902" t="str">
            <v>$</v>
          </cell>
          <cell r="P3902" t="str">
            <v>x</v>
          </cell>
          <cell r="Q3902">
            <v>0.14000000000000001</v>
          </cell>
          <cell r="R3902" t="str">
            <v>/ a</v>
          </cell>
          <cell r="S3902" t="str">
            <v>x</v>
          </cell>
          <cell r="T3902">
            <v>8</v>
          </cell>
          <cell r="U3902" t="str">
            <v>h/d</v>
          </cell>
          <cell r="V3902" t="str">
            <v>=</v>
          </cell>
          <cell r="W3902">
            <v>1015.2</v>
          </cell>
          <cell r="X3902" t="str">
            <v>$/d</v>
          </cell>
        </row>
        <row r="3903">
          <cell r="H3903">
            <v>10000</v>
          </cell>
          <cell r="J3903" t="str">
            <v>h</v>
          </cell>
          <cell r="N3903">
            <v>2</v>
          </cell>
          <cell r="P3903" t="str">
            <v>x</v>
          </cell>
          <cell r="Q3903">
            <v>2000</v>
          </cell>
          <cell r="R3903" t="str">
            <v>h / a</v>
          </cell>
        </row>
        <row r="3905">
          <cell r="H3905" t="str">
            <v>Reparaciones y Repuestos:</v>
          </cell>
        </row>
        <row r="3906">
          <cell r="H3906">
            <v>0.75</v>
          </cell>
          <cell r="I3906" t="str">
            <v>de amortización</v>
          </cell>
          <cell r="W3906">
            <v>564</v>
          </cell>
          <cell r="X3906" t="str">
            <v>$/d</v>
          </cell>
        </row>
        <row r="3908">
          <cell r="H3908" t="str">
            <v>Combustibles:</v>
          </cell>
        </row>
        <row r="3909">
          <cell r="H3909" t="str">
            <v>Gas Oil</v>
          </cell>
        </row>
        <row r="3910">
          <cell r="H3910">
            <v>0.14499999999999999</v>
          </cell>
          <cell r="I3910" t="str">
            <v>l/HP</v>
          </cell>
          <cell r="K3910" t="str">
            <v>x</v>
          </cell>
          <cell r="L3910">
            <v>800</v>
          </cell>
          <cell r="M3910" t="str">
            <v>HP  x  8 h/d   x</v>
          </cell>
          <cell r="Q3910">
            <v>2.7</v>
          </cell>
          <cell r="R3910" t="str">
            <v>$ / l</v>
          </cell>
          <cell r="V3910" t="str">
            <v>=</v>
          </cell>
          <cell r="W3910">
            <v>2505.6</v>
          </cell>
          <cell r="X3910" t="str">
            <v>$/d</v>
          </cell>
        </row>
        <row r="3912">
          <cell r="H3912" t="str">
            <v>Lubricantes</v>
          </cell>
        </row>
        <row r="3913">
          <cell r="C3913">
            <v>1580</v>
          </cell>
          <cell r="H3913">
            <v>0.3</v>
          </cell>
          <cell r="I3913" t="str">
            <v>de combustibles</v>
          </cell>
          <cell r="W3913">
            <v>751.68</v>
          </cell>
          <cell r="X3913" t="str">
            <v>$/d</v>
          </cell>
          <cell r="AF3913">
            <v>4836.4800000000005</v>
          </cell>
        </row>
        <row r="3915">
          <cell r="H3915" t="str">
            <v>Mano de Obra</v>
          </cell>
        </row>
        <row r="3916">
          <cell r="G3916">
            <v>9050</v>
          </cell>
          <cell r="H3916" t="str">
            <v>OFIC. ESPEC. ELECTROMEC.</v>
          </cell>
          <cell r="N3916">
            <v>40</v>
          </cell>
          <cell r="O3916" t="str">
            <v>x</v>
          </cell>
          <cell r="Q3916">
            <v>297.2</v>
          </cell>
          <cell r="R3916" t="str">
            <v>$/d</v>
          </cell>
          <cell r="S3916" t="str">
            <v>=</v>
          </cell>
          <cell r="T3916">
            <v>11888</v>
          </cell>
          <cell r="V3916" t="str">
            <v>$/d</v>
          </cell>
        </row>
        <row r="3917">
          <cell r="G3917">
            <v>9060</v>
          </cell>
          <cell r="H3917" t="str">
            <v>OFIC. ELECTROMEC.</v>
          </cell>
          <cell r="N3917">
            <v>42</v>
          </cell>
          <cell r="O3917" t="str">
            <v>x</v>
          </cell>
          <cell r="Q3917">
            <v>254.16</v>
          </cell>
          <cell r="R3917" t="str">
            <v>$/d</v>
          </cell>
          <cell r="S3917" t="str">
            <v>=</v>
          </cell>
          <cell r="T3917">
            <v>10674.72</v>
          </cell>
          <cell r="V3917" t="str">
            <v>$/d</v>
          </cell>
        </row>
        <row r="3918">
          <cell r="G3918">
            <v>9070</v>
          </cell>
          <cell r="H3918" t="str">
            <v>MEDIO OFIC. ELECTROMEC.</v>
          </cell>
          <cell r="N3918">
            <v>60</v>
          </cell>
          <cell r="O3918" t="str">
            <v>x</v>
          </cell>
          <cell r="Q3918">
            <v>234.48</v>
          </cell>
          <cell r="R3918" t="str">
            <v>$/d</v>
          </cell>
          <cell r="S3918" t="str">
            <v>=</v>
          </cell>
          <cell r="T3918">
            <v>14068.8</v>
          </cell>
          <cell r="V3918" t="str">
            <v>$/d</v>
          </cell>
        </row>
        <row r="3919">
          <cell r="G3919">
            <v>9080</v>
          </cell>
          <cell r="H3919" t="str">
            <v>AYUDANTE ELECTROMEC.</v>
          </cell>
          <cell r="N3919">
            <v>61</v>
          </cell>
          <cell r="O3919" t="str">
            <v>x</v>
          </cell>
          <cell r="Q3919">
            <v>216.16</v>
          </cell>
          <cell r="R3919" t="str">
            <v>$/d</v>
          </cell>
          <cell r="S3919" t="str">
            <v>=</v>
          </cell>
          <cell r="T3919">
            <v>13185.76</v>
          </cell>
          <cell r="V3919" t="str">
            <v>$/d</v>
          </cell>
        </row>
        <row r="3920">
          <cell r="T3920">
            <v>49817.280000000006</v>
          </cell>
          <cell r="V3920" t="str">
            <v>$/d</v>
          </cell>
        </row>
        <row r="3921">
          <cell r="B3921">
            <v>1580</v>
          </cell>
          <cell r="H3921" t="str">
            <v>Vigilancia</v>
          </cell>
          <cell r="N3921">
            <v>0</v>
          </cell>
          <cell r="Q3921">
            <v>0.1</v>
          </cell>
          <cell r="T3921">
            <v>4981.728000000001</v>
          </cell>
          <cell r="V3921" t="str">
            <v>$/d</v>
          </cell>
          <cell r="W3921">
            <v>54799.008000000009</v>
          </cell>
          <cell r="X3921" t="str">
            <v>$/d</v>
          </cell>
          <cell r="AG3921">
            <v>54799.008000000009</v>
          </cell>
        </row>
        <row r="3923">
          <cell r="N3923" t="str">
            <v>Costo Diario</v>
          </cell>
          <cell r="W3923">
            <v>59635.488000000012</v>
          </cell>
          <cell r="X3923" t="str">
            <v>$/d</v>
          </cell>
        </row>
        <row r="3925">
          <cell r="H3925" t="str">
            <v>Rendimiento</v>
          </cell>
          <cell r="N3925">
            <v>1</v>
          </cell>
          <cell r="Q3925" t="str">
            <v>Gl</v>
          </cell>
          <cell r="R3925" t="str">
            <v>/ d</v>
          </cell>
        </row>
        <row r="3927">
          <cell r="H3927" t="str">
            <v>Costo por Unid.:</v>
          </cell>
          <cell r="N3927">
            <v>59635.488000000012</v>
          </cell>
          <cell r="P3927" t="str">
            <v>$ / d</v>
          </cell>
          <cell r="V3927" t="str">
            <v>=</v>
          </cell>
          <cell r="AB3927">
            <v>59635.49</v>
          </cell>
          <cell r="AC3927" t="str">
            <v>$/</v>
          </cell>
          <cell r="AD3927" t="str">
            <v>Gl</v>
          </cell>
        </row>
        <row r="3928">
          <cell r="N3928">
            <v>1</v>
          </cell>
          <cell r="O3928" t="str">
            <v>Gl</v>
          </cell>
          <cell r="Q3928" t="str">
            <v>/ d</v>
          </cell>
        </row>
        <row r="3929">
          <cell r="P3929" t="str">
            <v/>
          </cell>
        </row>
        <row r="3930">
          <cell r="H3930" t="str">
            <v>2º - Materiales</v>
          </cell>
        </row>
        <row r="3931">
          <cell r="G3931">
            <v>4043</v>
          </cell>
          <cell r="H3931" t="str">
            <v>Canaletas vertedero</v>
          </cell>
          <cell r="N3931">
            <v>1</v>
          </cell>
          <cell r="O3931" t="str">
            <v>gl</v>
          </cell>
          <cell r="P3931" t="str">
            <v>/</v>
          </cell>
          <cell r="Q3931" t="str">
            <v>Gl</v>
          </cell>
          <cell r="R3931" t="str">
            <v>x</v>
          </cell>
          <cell r="S3931">
            <v>492664</v>
          </cell>
          <cell r="V3931" t="str">
            <v>$/</v>
          </cell>
          <cell r="W3931" t="str">
            <v>gl</v>
          </cell>
          <cell r="X3931" t="str">
            <v>=</v>
          </cell>
          <cell r="Y3931">
            <v>492664</v>
          </cell>
          <cell r="Z3931" t="str">
            <v>$/</v>
          </cell>
          <cell r="AA3931" t="str">
            <v>Gl</v>
          </cell>
        </row>
        <row r="3932">
          <cell r="G3932">
            <v>1202</v>
          </cell>
          <cell r="H3932" t="str">
            <v>Herramientas menores</v>
          </cell>
          <cell r="N3932">
            <v>20</v>
          </cell>
          <cell r="O3932" t="str">
            <v>u</v>
          </cell>
          <cell r="P3932" t="str">
            <v>/</v>
          </cell>
          <cell r="Q3932" t="str">
            <v>Gl</v>
          </cell>
          <cell r="R3932" t="str">
            <v>x</v>
          </cell>
          <cell r="S3932">
            <v>3</v>
          </cell>
          <cell r="V3932" t="str">
            <v>$/</v>
          </cell>
          <cell r="W3932" t="str">
            <v>u</v>
          </cell>
          <cell r="X3932" t="str">
            <v>=</v>
          </cell>
          <cell r="Y3932">
            <v>60</v>
          </cell>
          <cell r="Z3932" t="str">
            <v>$/</v>
          </cell>
          <cell r="AA3932" t="str">
            <v>Gl</v>
          </cell>
        </row>
        <row r="3933">
          <cell r="H3933" t="str">
            <v/>
          </cell>
          <cell r="O3933" t="str">
            <v/>
          </cell>
          <cell r="P3933" t="str">
            <v/>
          </cell>
          <cell r="Q3933" t="str">
            <v/>
          </cell>
          <cell r="R3933" t="str">
            <v/>
          </cell>
          <cell r="S3933">
            <v>0</v>
          </cell>
          <cell r="V3933" t="str">
            <v/>
          </cell>
          <cell r="W3933" t="str">
            <v/>
          </cell>
          <cell r="X3933" t="str">
            <v/>
          </cell>
          <cell r="Y3933">
            <v>0</v>
          </cell>
          <cell r="Z3933" t="str">
            <v/>
          </cell>
          <cell r="AA3933" t="str">
            <v/>
          </cell>
        </row>
        <row r="3934">
          <cell r="H3934" t="str">
            <v/>
          </cell>
          <cell r="O3934" t="str">
            <v/>
          </cell>
          <cell r="P3934" t="str">
            <v/>
          </cell>
          <cell r="Q3934" t="str">
            <v/>
          </cell>
          <cell r="R3934" t="str">
            <v/>
          </cell>
          <cell r="S3934">
            <v>0</v>
          </cell>
          <cell r="V3934" t="str">
            <v/>
          </cell>
          <cell r="W3934" t="str">
            <v/>
          </cell>
          <cell r="X3934" t="str">
            <v/>
          </cell>
          <cell r="Y3934">
            <v>0</v>
          </cell>
          <cell r="Z3934" t="str">
            <v/>
          </cell>
          <cell r="AA3934" t="str">
            <v/>
          </cell>
        </row>
        <row r="3935">
          <cell r="H3935" t="str">
            <v/>
          </cell>
          <cell r="O3935" t="str">
            <v/>
          </cell>
          <cell r="Q3935" t="str">
            <v/>
          </cell>
          <cell r="R3935" t="str">
            <v/>
          </cell>
          <cell r="S3935">
            <v>0</v>
          </cell>
          <cell r="W3935" t="str">
            <v/>
          </cell>
          <cell r="Y3935">
            <v>0</v>
          </cell>
          <cell r="Z3935" t="str">
            <v/>
          </cell>
          <cell r="AA3935" t="str">
            <v/>
          </cell>
        </row>
        <row r="3936">
          <cell r="H3936" t="str">
            <v/>
          </cell>
          <cell r="O3936" t="str">
            <v/>
          </cell>
          <cell r="Q3936" t="str">
            <v/>
          </cell>
          <cell r="R3936" t="str">
            <v/>
          </cell>
          <cell r="S3936">
            <v>0</v>
          </cell>
          <cell r="W3936" t="str">
            <v/>
          </cell>
          <cell r="Y3936">
            <v>0</v>
          </cell>
          <cell r="Z3936" t="str">
            <v/>
          </cell>
          <cell r="AA3936" t="str">
            <v/>
          </cell>
        </row>
        <row r="3937">
          <cell r="H3937" t="str">
            <v/>
          </cell>
          <cell r="O3937" t="str">
            <v/>
          </cell>
          <cell r="Q3937" t="str">
            <v/>
          </cell>
          <cell r="R3937" t="str">
            <v/>
          </cell>
          <cell r="S3937">
            <v>0</v>
          </cell>
          <cell r="W3937" t="str">
            <v/>
          </cell>
          <cell r="Y3937">
            <v>0</v>
          </cell>
          <cell r="Z3937" t="str">
            <v/>
          </cell>
          <cell r="AA3937" t="str">
            <v/>
          </cell>
        </row>
        <row r="3938">
          <cell r="H3938" t="str">
            <v/>
          </cell>
          <cell r="O3938" t="str">
            <v/>
          </cell>
          <cell r="Q3938" t="str">
            <v/>
          </cell>
          <cell r="R3938" t="str">
            <v/>
          </cell>
          <cell r="S3938">
            <v>0</v>
          </cell>
          <cell r="W3938" t="str">
            <v/>
          </cell>
          <cell r="Y3938">
            <v>0</v>
          </cell>
          <cell r="Z3938" t="str">
            <v/>
          </cell>
          <cell r="AA3938" t="str">
            <v/>
          </cell>
        </row>
        <row r="3939">
          <cell r="H3939" t="str">
            <v>Subtotal Materiales</v>
          </cell>
          <cell r="O3939" t="str">
            <v/>
          </cell>
          <cell r="Y3939">
            <v>492724</v>
          </cell>
          <cell r="Z3939" t="str">
            <v>$/</v>
          </cell>
          <cell r="AA3939" t="str">
            <v>Gl</v>
          </cell>
          <cell r="AH3939">
            <v>0</v>
          </cell>
        </row>
        <row r="3940">
          <cell r="A3940">
            <v>1580</v>
          </cell>
          <cell r="H3940" t="str">
            <v>Desperdicio</v>
          </cell>
          <cell r="X3940" t="str">
            <v/>
          </cell>
          <cell r="Y3940">
            <v>0</v>
          </cell>
          <cell r="Z3940" t="str">
            <v/>
          </cell>
          <cell r="AA3940" t="str">
            <v/>
          </cell>
          <cell r="AB3940">
            <v>492724</v>
          </cell>
          <cell r="AC3940" t="str">
            <v>$/</v>
          </cell>
          <cell r="AD3940" t="str">
            <v>Gl</v>
          </cell>
          <cell r="AH3940">
            <v>492724</v>
          </cell>
        </row>
        <row r="3942">
          <cell r="F3942">
            <v>1580</v>
          </cell>
          <cell r="H3942" t="str">
            <v>COSTO DEL ITEM</v>
          </cell>
          <cell r="AB3942">
            <v>552359.49</v>
          </cell>
          <cell r="AC3942" t="str">
            <v>$/</v>
          </cell>
          <cell r="AD3942" t="str">
            <v>Gl</v>
          </cell>
          <cell r="AI3942">
            <v>552359.49</v>
          </cell>
          <cell r="AJ3942">
            <v>552359.48800000001</v>
          </cell>
        </row>
        <row r="3944">
          <cell r="H3944" t="str">
            <v>Gastos Generales y Otros Gastos</v>
          </cell>
        </row>
        <row r="3945">
          <cell r="H3945" t="str">
            <v>Indirectos</v>
          </cell>
          <cell r="Y3945">
            <v>0.10199999999999999</v>
          </cell>
          <cell r="AB3945">
            <v>56340.67</v>
          </cell>
          <cell r="AC3945" t="str">
            <v>$/</v>
          </cell>
          <cell r="AD3945" t="str">
            <v>Gl</v>
          </cell>
        </row>
        <row r="3946">
          <cell r="H3946" t="str">
            <v>Beneficios</v>
          </cell>
          <cell r="Y3946">
            <v>0.08</v>
          </cell>
          <cell r="AB3946">
            <v>44188.76</v>
          </cell>
          <cell r="AC3946" t="str">
            <v>$/</v>
          </cell>
          <cell r="AD3946" t="str">
            <v>Gl</v>
          </cell>
        </row>
        <row r="3947">
          <cell r="AB3947">
            <v>652888.92000000004</v>
          </cell>
          <cell r="AC3947" t="str">
            <v>$/</v>
          </cell>
          <cell r="AD3947" t="str">
            <v>Gl</v>
          </cell>
        </row>
        <row r="3948">
          <cell r="H3948" t="str">
            <v>Gastos Financieros</v>
          </cell>
          <cell r="Y3948">
            <v>0.01</v>
          </cell>
          <cell r="AB3948">
            <v>6528.89</v>
          </cell>
          <cell r="AC3948" t="str">
            <v>$/</v>
          </cell>
          <cell r="AD3948" t="str">
            <v>Gl</v>
          </cell>
        </row>
        <row r="3949">
          <cell r="AB3949">
            <v>659417.81000000006</v>
          </cell>
          <cell r="AC3949" t="str">
            <v>$/</v>
          </cell>
          <cell r="AD3949" t="str">
            <v>Gl</v>
          </cell>
        </row>
        <row r="3950">
          <cell r="H3950" t="str">
            <v>I.V.A.</v>
          </cell>
          <cell r="Y3950">
            <v>0.21</v>
          </cell>
          <cell r="AB3950">
            <v>138477.74</v>
          </cell>
          <cell r="AC3950" t="str">
            <v>$/</v>
          </cell>
          <cell r="AD3950" t="str">
            <v>Gl</v>
          </cell>
        </row>
        <row r="3951">
          <cell r="E3951">
            <v>1580</v>
          </cell>
          <cell r="Y3951" t="str">
            <v>ADOPTADO</v>
          </cell>
          <cell r="AB3951">
            <v>797895.55</v>
          </cell>
          <cell r="AC3951" t="str">
            <v>$/</v>
          </cell>
          <cell r="AD3951" t="str">
            <v>Gl</v>
          </cell>
        </row>
        <row r="3952">
          <cell r="G3952">
            <v>1590</v>
          </cell>
          <cell r="H3952" t="str">
            <v>Item:</v>
          </cell>
          <cell r="I3952" t="str">
            <v>5.10</v>
          </cell>
          <cell r="U3952" t="str">
            <v>Unidad:</v>
          </cell>
          <cell r="W3952" t="str">
            <v>Un</v>
          </cell>
          <cell r="Y3952">
            <v>3</v>
          </cell>
          <cell r="AE3952">
            <v>3</v>
          </cell>
        </row>
        <row r="3953">
          <cell r="H3953" t="str">
            <v>Descripción:</v>
          </cell>
          <cell r="I3953" t="str">
            <v>Modificación de puentes barredores existentes en puentes de acceso</v>
          </cell>
        </row>
        <row r="3955">
          <cell r="H3955" t="str">
            <v>1º - Equipo</v>
          </cell>
        </row>
        <row r="3956">
          <cell r="G3956">
            <v>5202</v>
          </cell>
          <cell r="H3956" t="str">
            <v>Grúa sobre neumáticos</v>
          </cell>
          <cell r="T3956">
            <v>4</v>
          </cell>
          <cell r="W3956">
            <v>320</v>
          </cell>
          <cell r="X3956" t="str">
            <v>HP</v>
          </cell>
          <cell r="Y3956">
            <v>1235200</v>
          </cell>
          <cell r="Z3956" t="str">
            <v>$</v>
          </cell>
        </row>
        <row r="3957">
          <cell r="H3957" t="str">
            <v/>
          </cell>
          <cell r="W3957" t="str">
            <v/>
          </cell>
          <cell r="X3957" t="str">
            <v/>
          </cell>
          <cell r="Y3957" t="str">
            <v/>
          </cell>
          <cell r="Z3957" t="str">
            <v/>
          </cell>
        </row>
        <row r="3958">
          <cell r="H3958" t="str">
            <v/>
          </cell>
          <cell r="W3958" t="str">
            <v/>
          </cell>
          <cell r="X3958" t="str">
            <v/>
          </cell>
          <cell r="Y3958" t="str">
            <v/>
          </cell>
          <cell r="Z3958" t="str">
            <v/>
          </cell>
        </row>
        <row r="3959">
          <cell r="H3959" t="str">
            <v/>
          </cell>
          <cell r="W3959" t="str">
            <v/>
          </cell>
          <cell r="X3959" t="str">
            <v/>
          </cell>
          <cell r="Y3959" t="str">
            <v/>
          </cell>
          <cell r="Z3959" t="str">
            <v/>
          </cell>
        </row>
        <row r="3960">
          <cell r="H3960" t="str">
            <v/>
          </cell>
          <cell r="W3960" t="str">
            <v/>
          </cell>
          <cell r="X3960" t="str">
            <v/>
          </cell>
          <cell r="Y3960" t="str">
            <v/>
          </cell>
          <cell r="Z3960" t="str">
            <v/>
          </cell>
        </row>
        <row r="3961">
          <cell r="H3961" t="str">
            <v/>
          </cell>
          <cell r="W3961" t="str">
            <v/>
          </cell>
          <cell r="X3961" t="str">
            <v/>
          </cell>
          <cell r="Y3961" t="str">
            <v/>
          </cell>
          <cell r="Z3961" t="str">
            <v/>
          </cell>
        </row>
        <row r="3962">
          <cell r="H3962" t="str">
            <v/>
          </cell>
          <cell r="W3962" t="str">
            <v/>
          </cell>
          <cell r="X3962" t="str">
            <v/>
          </cell>
          <cell r="Y3962" t="str">
            <v/>
          </cell>
          <cell r="Z3962" t="str">
            <v/>
          </cell>
        </row>
        <row r="3963">
          <cell r="H3963" t="str">
            <v/>
          </cell>
          <cell r="W3963" t="str">
            <v/>
          </cell>
          <cell r="X3963" t="str">
            <v/>
          </cell>
          <cell r="Y3963" t="str">
            <v/>
          </cell>
          <cell r="Z3963" t="str">
            <v/>
          </cell>
        </row>
        <row r="3964">
          <cell r="H3964" t="str">
            <v/>
          </cell>
          <cell r="W3964" t="str">
            <v/>
          </cell>
          <cell r="X3964" t="str">
            <v/>
          </cell>
          <cell r="Y3964" t="str">
            <v/>
          </cell>
          <cell r="Z3964" t="str">
            <v/>
          </cell>
        </row>
        <row r="3965">
          <cell r="W3965">
            <v>1280</v>
          </cell>
          <cell r="X3965" t="str">
            <v>HP</v>
          </cell>
          <cell r="Y3965">
            <v>4940800</v>
          </cell>
          <cell r="Z3965" t="str">
            <v>$</v>
          </cell>
        </row>
        <row r="3967">
          <cell r="H3967" t="str">
            <v>Rendimiento:</v>
          </cell>
          <cell r="N3967">
            <v>1</v>
          </cell>
          <cell r="Q3967" t="str">
            <v>Un</v>
          </cell>
          <cell r="R3967" t="str">
            <v>/ d</v>
          </cell>
        </row>
        <row r="3969">
          <cell r="H3969" t="str">
            <v>Amortización e intereses:</v>
          </cell>
        </row>
        <row r="3970">
          <cell r="H3970">
            <v>4940800</v>
          </cell>
          <cell r="I3970" t="str">
            <v>$</v>
          </cell>
          <cell r="J3970" t="str">
            <v>x</v>
          </cell>
          <cell r="K3970">
            <v>8</v>
          </cell>
          <cell r="L3970" t="str">
            <v>h/d</v>
          </cell>
          <cell r="M3970" t="str">
            <v>+</v>
          </cell>
          <cell r="N3970">
            <v>4940800</v>
          </cell>
          <cell r="O3970" t="str">
            <v>$</v>
          </cell>
          <cell r="P3970" t="str">
            <v>x</v>
          </cell>
          <cell r="Q3970">
            <v>0.14000000000000001</v>
          </cell>
          <cell r="R3970" t="str">
            <v>/ a</v>
          </cell>
          <cell r="S3970" t="str">
            <v>x</v>
          </cell>
          <cell r="T3970">
            <v>8</v>
          </cell>
          <cell r="U3970" t="str">
            <v>h/d</v>
          </cell>
          <cell r="V3970" t="str">
            <v>=</v>
          </cell>
          <cell r="W3970">
            <v>5336.06</v>
          </cell>
          <cell r="X3970" t="str">
            <v>$/d</v>
          </cell>
        </row>
        <row r="3971">
          <cell r="H3971">
            <v>10000</v>
          </cell>
          <cell r="J3971" t="str">
            <v>h</v>
          </cell>
          <cell r="N3971">
            <v>2</v>
          </cell>
          <cell r="P3971" t="str">
            <v>x</v>
          </cell>
          <cell r="Q3971">
            <v>2000</v>
          </cell>
          <cell r="R3971" t="str">
            <v>h / a</v>
          </cell>
        </row>
        <row r="3973">
          <cell r="H3973" t="str">
            <v>Reparaciones y Repuestos:</v>
          </cell>
        </row>
        <row r="3974">
          <cell r="H3974">
            <v>0.75</v>
          </cell>
          <cell r="I3974" t="str">
            <v>de amortización</v>
          </cell>
          <cell r="W3974">
            <v>2964.48</v>
          </cell>
          <cell r="X3974" t="str">
            <v>$/d</v>
          </cell>
        </row>
        <row r="3976">
          <cell r="H3976" t="str">
            <v>Combustibles:</v>
          </cell>
        </row>
        <row r="3977">
          <cell r="H3977" t="str">
            <v>Gas Oil</v>
          </cell>
        </row>
        <row r="3978">
          <cell r="H3978">
            <v>0.14499999999999999</v>
          </cell>
          <cell r="I3978" t="str">
            <v>l/HP</v>
          </cell>
          <cell r="K3978" t="str">
            <v>x</v>
          </cell>
          <cell r="L3978">
            <v>1280</v>
          </cell>
          <cell r="M3978" t="str">
            <v>HP  x  8 h/d   x</v>
          </cell>
          <cell r="Q3978">
            <v>2.7</v>
          </cell>
          <cell r="R3978" t="str">
            <v>$ / l</v>
          </cell>
          <cell r="V3978" t="str">
            <v>=</v>
          </cell>
          <cell r="W3978">
            <v>4008.96</v>
          </cell>
          <cell r="X3978" t="str">
            <v>$/d</v>
          </cell>
        </row>
        <row r="3980">
          <cell r="H3980" t="str">
            <v>Lubricantes</v>
          </cell>
        </row>
        <row r="3981">
          <cell r="C3981">
            <v>1590</v>
          </cell>
          <cell r="H3981">
            <v>0.3</v>
          </cell>
          <cell r="I3981" t="str">
            <v>de combustibles</v>
          </cell>
          <cell r="W3981">
            <v>1202.69</v>
          </cell>
          <cell r="X3981" t="str">
            <v>$/d</v>
          </cell>
          <cell r="AF3981">
            <v>40536.57</v>
          </cell>
        </row>
        <row r="3983">
          <cell r="H3983" t="str">
            <v>Mano de Obra</v>
          </cell>
        </row>
        <row r="3984">
          <cell r="G3984">
            <v>9050</v>
          </cell>
          <cell r="H3984" t="str">
            <v>OFIC. ESPEC. ELECTROMEC.</v>
          </cell>
          <cell r="N3984">
            <v>14</v>
          </cell>
          <cell r="O3984" t="str">
            <v>x</v>
          </cell>
          <cell r="Q3984">
            <v>297.2</v>
          </cell>
          <cell r="R3984" t="str">
            <v>$/d</v>
          </cell>
          <cell r="S3984" t="str">
            <v>=</v>
          </cell>
          <cell r="T3984">
            <v>4160.8</v>
          </cell>
          <cell r="V3984" t="str">
            <v>$/d</v>
          </cell>
        </row>
        <row r="3985">
          <cell r="G3985">
            <v>9060</v>
          </cell>
          <cell r="H3985" t="str">
            <v>OFIC. ELECTROMEC.</v>
          </cell>
          <cell r="N3985">
            <v>14</v>
          </cell>
          <cell r="O3985" t="str">
            <v>x</v>
          </cell>
          <cell r="Q3985">
            <v>254.16</v>
          </cell>
          <cell r="R3985" t="str">
            <v>$/d</v>
          </cell>
          <cell r="S3985" t="str">
            <v>=</v>
          </cell>
          <cell r="T3985">
            <v>3558.24</v>
          </cell>
          <cell r="V3985" t="str">
            <v>$/d</v>
          </cell>
        </row>
        <row r="3986">
          <cell r="G3986">
            <v>9070</v>
          </cell>
          <cell r="H3986" t="str">
            <v>MEDIO OFIC. ELECTROMEC.</v>
          </cell>
          <cell r="N3986">
            <v>14</v>
          </cell>
          <cell r="O3986" t="str">
            <v>x</v>
          </cell>
          <cell r="Q3986">
            <v>234.48</v>
          </cell>
          <cell r="R3986" t="str">
            <v>$/d</v>
          </cell>
          <cell r="S3986" t="str">
            <v>=</v>
          </cell>
          <cell r="T3986">
            <v>3282.72</v>
          </cell>
          <cell r="V3986" t="str">
            <v>$/d</v>
          </cell>
        </row>
        <row r="3987">
          <cell r="G3987">
            <v>9080</v>
          </cell>
          <cell r="H3987" t="str">
            <v>AYUDANTE ELECTROMEC.</v>
          </cell>
          <cell r="N3987">
            <v>18</v>
          </cell>
          <cell r="O3987" t="str">
            <v>x</v>
          </cell>
          <cell r="Q3987">
            <v>216.16</v>
          </cell>
          <cell r="R3987" t="str">
            <v>$/d</v>
          </cell>
          <cell r="S3987" t="str">
            <v>=</v>
          </cell>
          <cell r="T3987">
            <v>3890.88</v>
          </cell>
          <cell r="V3987" t="str">
            <v>$/d</v>
          </cell>
        </row>
        <row r="3988">
          <cell r="T3988">
            <v>14892.64</v>
          </cell>
          <cell r="V3988" t="str">
            <v>$/d</v>
          </cell>
        </row>
        <row r="3989">
          <cell r="B3989">
            <v>1590</v>
          </cell>
          <cell r="H3989" t="str">
            <v>Vigilancia</v>
          </cell>
          <cell r="N3989">
            <v>0</v>
          </cell>
          <cell r="Q3989">
            <v>0.1</v>
          </cell>
          <cell r="T3989">
            <v>1489.2640000000001</v>
          </cell>
          <cell r="V3989" t="str">
            <v>$/d</v>
          </cell>
          <cell r="W3989">
            <v>16381.903999999999</v>
          </cell>
          <cell r="X3989" t="str">
            <v>$/d</v>
          </cell>
          <cell r="AG3989">
            <v>49145.712</v>
          </cell>
        </row>
        <row r="3991">
          <cell r="N3991" t="str">
            <v>Costo Diario</v>
          </cell>
          <cell r="W3991">
            <v>29894.093999999997</v>
          </cell>
          <cell r="X3991" t="str">
            <v>$/d</v>
          </cell>
        </row>
        <row r="3993">
          <cell r="H3993" t="str">
            <v>Rendimiento</v>
          </cell>
          <cell r="N3993">
            <v>1</v>
          </cell>
          <cell r="Q3993" t="str">
            <v>Un</v>
          </cell>
          <cell r="R3993" t="str">
            <v>/ d</v>
          </cell>
        </row>
        <row r="3995">
          <cell r="H3995" t="str">
            <v>Costo por Unid.:</v>
          </cell>
          <cell r="N3995">
            <v>29894.093999999997</v>
          </cell>
          <cell r="P3995" t="str">
            <v>$ / d</v>
          </cell>
          <cell r="V3995" t="str">
            <v>=</v>
          </cell>
          <cell r="AB3995">
            <v>29894.09</v>
          </cell>
          <cell r="AC3995" t="str">
            <v>$/</v>
          </cell>
          <cell r="AD3995" t="str">
            <v>Gl</v>
          </cell>
        </row>
        <row r="3996">
          <cell r="N3996">
            <v>1</v>
          </cell>
          <cell r="O3996" t="str">
            <v>Un</v>
          </cell>
          <cell r="Q3996" t="str">
            <v>/ d</v>
          </cell>
        </row>
        <row r="3997">
          <cell r="P3997" t="str">
            <v/>
          </cell>
        </row>
        <row r="3998">
          <cell r="H3998" t="str">
            <v>2º - Materiales</v>
          </cell>
        </row>
        <row r="3999">
          <cell r="G3999">
            <v>4044</v>
          </cell>
          <cell r="H3999" t="str">
            <v>Modificación de puentes barredores existentes en puentes de acceso</v>
          </cell>
          <cell r="N3999">
            <v>1</v>
          </cell>
          <cell r="O3999" t="str">
            <v>u</v>
          </cell>
          <cell r="P3999" t="str">
            <v>/</v>
          </cell>
          <cell r="Q3999" t="str">
            <v>Un</v>
          </cell>
          <cell r="R3999" t="str">
            <v>x</v>
          </cell>
          <cell r="S3999">
            <v>248286</v>
          </cell>
          <cell r="V3999" t="str">
            <v>$/</v>
          </cell>
          <cell r="W3999" t="str">
            <v>u</v>
          </cell>
          <cell r="X3999" t="str">
            <v>=</v>
          </cell>
          <cell r="Y3999">
            <v>248286</v>
          </cell>
          <cell r="Z3999" t="str">
            <v>$/</v>
          </cell>
          <cell r="AA3999" t="str">
            <v>Un</v>
          </cell>
        </row>
        <row r="4000">
          <cell r="G4000">
            <v>1202</v>
          </cell>
          <cell r="H4000" t="str">
            <v>Herramientas menores</v>
          </cell>
          <cell r="N4000">
            <v>60</v>
          </cell>
          <cell r="O4000" t="str">
            <v>u</v>
          </cell>
          <cell r="P4000" t="str">
            <v>/</v>
          </cell>
          <cell r="Q4000" t="str">
            <v>Un</v>
          </cell>
          <cell r="R4000" t="str">
            <v>x</v>
          </cell>
          <cell r="S4000">
            <v>3</v>
          </cell>
          <cell r="V4000" t="str">
            <v>$/</v>
          </cell>
          <cell r="W4000" t="str">
            <v>u</v>
          </cell>
          <cell r="X4000" t="str">
            <v>=</v>
          </cell>
          <cell r="Y4000">
            <v>180</v>
          </cell>
          <cell r="Z4000" t="str">
            <v>$/</v>
          </cell>
          <cell r="AA4000" t="str">
            <v>Un</v>
          </cell>
        </row>
        <row r="4001">
          <cell r="H4001" t="str">
            <v/>
          </cell>
          <cell r="O4001" t="str">
            <v/>
          </cell>
          <cell r="P4001" t="str">
            <v/>
          </cell>
          <cell r="Q4001" t="str">
            <v/>
          </cell>
          <cell r="R4001" t="str">
            <v/>
          </cell>
          <cell r="S4001">
            <v>0</v>
          </cell>
          <cell r="V4001" t="str">
            <v/>
          </cell>
          <cell r="W4001" t="str">
            <v/>
          </cell>
          <cell r="X4001" t="str">
            <v/>
          </cell>
          <cell r="Y4001">
            <v>0</v>
          </cell>
          <cell r="Z4001" t="str">
            <v/>
          </cell>
          <cell r="AA4001" t="str">
            <v/>
          </cell>
        </row>
        <row r="4002">
          <cell r="H4002" t="str">
            <v/>
          </cell>
          <cell r="O4002" t="str">
            <v/>
          </cell>
          <cell r="P4002" t="str">
            <v/>
          </cell>
          <cell r="Q4002" t="str">
            <v/>
          </cell>
          <cell r="R4002" t="str">
            <v/>
          </cell>
          <cell r="S4002">
            <v>0</v>
          </cell>
          <cell r="V4002" t="str">
            <v/>
          </cell>
          <cell r="W4002" t="str">
            <v/>
          </cell>
          <cell r="X4002" t="str">
            <v/>
          </cell>
          <cell r="Y4002">
            <v>0</v>
          </cell>
          <cell r="Z4002" t="str">
            <v/>
          </cell>
          <cell r="AA4002" t="str">
            <v/>
          </cell>
        </row>
        <row r="4003">
          <cell r="H4003" t="str">
            <v/>
          </cell>
          <cell r="O4003" t="str">
            <v/>
          </cell>
          <cell r="P4003" t="str">
            <v/>
          </cell>
          <cell r="Q4003" t="str">
            <v/>
          </cell>
          <cell r="R4003" t="str">
            <v/>
          </cell>
          <cell r="S4003">
            <v>0</v>
          </cell>
          <cell r="V4003" t="str">
            <v/>
          </cell>
          <cell r="W4003" t="str">
            <v/>
          </cell>
          <cell r="X4003" t="str">
            <v/>
          </cell>
          <cell r="Y4003">
            <v>0</v>
          </cell>
          <cell r="Z4003" t="str">
            <v/>
          </cell>
          <cell r="AA4003" t="str">
            <v/>
          </cell>
        </row>
        <row r="4004">
          <cell r="H4004" t="str">
            <v/>
          </cell>
          <cell r="O4004" t="str">
            <v/>
          </cell>
          <cell r="P4004" t="str">
            <v/>
          </cell>
          <cell r="Q4004" t="str">
            <v/>
          </cell>
          <cell r="R4004" t="str">
            <v/>
          </cell>
          <cell r="S4004">
            <v>0</v>
          </cell>
          <cell r="V4004" t="str">
            <v/>
          </cell>
          <cell r="W4004" t="str">
            <v/>
          </cell>
          <cell r="X4004" t="str">
            <v/>
          </cell>
          <cell r="Y4004">
            <v>0</v>
          </cell>
          <cell r="Z4004" t="str">
            <v/>
          </cell>
          <cell r="AA4004" t="str">
            <v/>
          </cell>
        </row>
        <row r="4005">
          <cell r="H4005" t="str">
            <v/>
          </cell>
          <cell r="O4005" t="str">
            <v/>
          </cell>
          <cell r="P4005" t="str">
            <v/>
          </cell>
          <cell r="Q4005" t="str">
            <v/>
          </cell>
          <cell r="R4005" t="str">
            <v/>
          </cell>
          <cell r="S4005">
            <v>0</v>
          </cell>
          <cell r="V4005" t="str">
            <v/>
          </cell>
          <cell r="W4005" t="str">
            <v/>
          </cell>
          <cell r="X4005" t="str">
            <v/>
          </cell>
          <cell r="Y4005">
            <v>0</v>
          </cell>
          <cell r="Z4005" t="str">
            <v/>
          </cell>
          <cell r="AA4005" t="str">
            <v/>
          </cell>
        </row>
        <row r="4006">
          <cell r="H4006" t="str">
            <v/>
          </cell>
          <cell r="O4006" t="str">
            <v/>
          </cell>
          <cell r="P4006" t="str">
            <v/>
          </cell>
          <cell r="Q4006" t="str">
            <v/>
          </cell>
          <cell r="R4006" t="str">
            <v/>
          </cell>
          <cell r="S4006">
            <v>0</v>
          </cell>
          <cell r="V4006" t="str">
            <v/>
          </cell>
          <cell r="W4006" t="str">
            <v/>
          </cell>
          <cell r="X4006" t="str">
            <v/>
          </cell>
          <cell r="Y4006">
            <v>0</v>
          </cell>
          <cell r="Z4006" t="str">
            <v/>
          </cell>
          <cell r="AA4006" t="str">
            <v/>
          </cell>
        </row>
        <row r="4007">
          <cell r="H4007" t="str">
            <v>Subtotal Materiales</v>
          </cell>
          <cell r="O4007" t="str">
            <v/>
          </cell>
          <cell r="Y4007">
            <v>248466</v>
          </cell>
          <cell r="Z4007" t="str">
            <v>$/</v>
          </cell>
          <cell r="AA4007" t="str">
            <v>Un</v>
          </cell>
          <cell r="AH4007">
            <v>0</v>
          </cell>
        </row>
        <row r="4008">
          <cell r="A4008">
            <v>1590</v>
          </cell>
          <cell r="H4008" t="str">
            <v>Desperdicio</v>
          </cell>
          <cell r="X4008" t="str">
            <v/>
          </cell>
          <cell r="Y4008">
            <v>0</v>
          </cell>
          <cell r="Z4008" t="str">
            <v/>
          </cell>
          <cell r="AA4008" t="str">
            <v/>
          </cell>
          <cell r="AB4008">
            <v>248466</v>
          </cell>
          <cell r="AC4008" t="str">
            <v>$/</v>
          </cell>
          <cell r="AD4008" t="str">
            <v>Gl</v>
          </cell>
          <cell r="AH4008">
            <v>745398</v>
          </cell>
        </row>
        <row r="4010">
          <cell r="F4010">
            <v>1590</v>
          </cell>
          <cell r="H4010" t="str">
            <v>COSTO DEL ITEM</v>
          </cell>
          <cell r="AB4010">
            <v>278360.09000000003</v>
          </cell>
          <cell r="AC4010" t="str">
            <v>$/</v>
          </cell>
          <cell r="AD4010" t="str">
            <v>Un</v>
          </cell>
          <cell r="AI4010">
            <v>835080.27</v>
          </cell>
          <cell r="AJ4010">
            <v>835080.28200000001</v>
          </cell>
        </row>
        <row r="4012">
          <cell r="H4012" t="str">
            <v>Gastos Generales y Otros Gastos</v>
          </cell>
        </row>
        <row r="4013">
          <cell r="H4013" t="str">
            <v>Indirectos</v>
          </cell>
          <cell r="Y4013">
            <v>0.10199999999999999</v>
          </cell>
          <cell r="AB4013">
            <v>28392.73</v>
          </cell>
          <cell r="AC4013" t="str">
            <v>$/</v>
          </cell>
          <cell r="AD4013" t="str">
            <v>Un</v>
          </cell>
        </row>
        <row r="4014">
          <cell r="H4014" t="str">
            <v>Beneficios</v>
          </cell>
          <cell r="Y4014">
            <v>0.08</v>
          </cell>
          <cell r="AB4014">
            <v>22268.81</v>
          </cell>
          <cell r="AC4014" t="str">
            <v>$/</v>
          </cell>
          <cell r="AD4014" t="str">
            <v>Un</v>
          </cell>
        </row>
        <row r="4015">
          <cell r="AB4015">
            <v>329021.63</v>
          </cell>
          <cell r="AC4015" t="str">
            <v>$/</v>
          </cell>
          <cell r="AD4015" t="str">
            <v>Un</v>
          </cell>
        </row>
        <row r="4016">
          <cell r="H4016" t="str">
            <v>Gastos Financieros</v>
          </cell>
          <cell r="Y4016">
            <v>0.01</v>
          </cell>
          <cell r="AB4016">
            <v>3290.22</v>
          </cell>
          <cell r="AC4016" t="str">
            <v>$/</v>
          </cell>
          <cell r="AD4016" t="str">
            <v>Un</v>
          </cell>
        </row>
        <row r="4017">
          <cell r="AB4017">
            <v>332311.84999999998</v>
          </cell>
          <cell r="AC4017" t="str">
            <v>$/</v>
          </cell>
          <cell r="AD4017" t="str">
            <v>Un</v>
          </cell>
        </row>
        <row r="4018">
          <cell r="H4018" t="str">
            <v>I.V.A.</v>
          </cell>
          <cell r="Y4018">
            <v>0.21</v>
          </cell>
          <cell r="AB4018">
            <v>69785.490000000005</v>
          </cell>
          <cell r="AC4018" t="str">
            <v>$/</v>
          </cell>
          <cell r="AD4018" t="str">
            <v>Un</v>
          </cell>
        </row>
        <row r="4019">
          <cell r="E4019">
            <v>1590</v>
          </cell>
          <cell r="Y4019" t="str">
            <v>ADOPTADO</v>
          </cell>
          <cell r="AB4019">
            <v>402097.33999999997</v>
          </cell>
          <cell r="AC4019" t="str">
            <v>$/</v>
          </cell>
          <cell r="AD4019" t="str">
            <v>Un</v>
          </cell>
        </row>
        <row r="4020">
          <cell r="G4020">
            <v>1600</v>
          </cell>
          <cell r="H4020" t="str">
            <v>Item:</v>
          </cell>
          <cell r="I4020" t="str">
            <v>5.11</v>
          </cell>
          <cell r="U4020" t="str">
            <v>Unidad:</v>
          </cell>
          <cell r="W4020" t="str">
            <v>Un</v>
          </cell>
          <cell r="Y4020">
            <v>2</v>
          </cell>
          <cell r="AE4020">
            <v>2</v>
          </cell>
        </row>
        <row r="4021">
          <cell r="H4021" t="str">
            <v>Descripción:</v>
          </cell>
          <cell r="I4021" t="str">
            <v>Compuertas en canal de agua sedimentada</v>
          </cell>
        </row>
        <row r="4023">
          <cell r="H4023" t="str">
            <v>1º - Equipo</v>
          </cell>
        </row>
        <row r="4024">
          <cell r="G4024">
            <v>5201</v>
          </cell>
          <cell r="H4024" t="str">
            <v>Camión con hidrogrúa</v>
          </cell>
          <cell r="T4024">
            <v>1</v>
          </cell>
          <cell r="W4024">
            <v>160</v>
          </cell>
          <cell r="X4024" t="str">
            <v>HP</v>
          </cell>
          <cell r="Y4024">
            <v>188000</v>
          </cell>
          <cell r="Z4024" t="str">
            <v>$</v>
          </cell>
        </row>
        <row r="4025">
          <cell r="H4025" t="str">
            <v/>
          </cell>
          <cell r="W4025" t="str">
            <v/>
          </cell>
          <cell r="X4025" t="str">
            <v/>
          </cell>
          <cell r="Y4025" t="str">
            <v/>
          </cell>
          <cell r="Z4025" t="str">
            <v/>
          </cell>
        </row>
        <row r="4026">
          <cell r="H4026" t="str">
            <v/>
          </cell>
          <cell r="W4026" t="str">
            <v/>
          </cell>
          <cell r="X4026" t="str">
            <v/>
          </cell>
          <cell r="Y4026" t="str">
            <v/>
          </cell>
          <cell r="Z4026" t="str">
            <v/>
          </cell>
        </row>
        <row r="4027">
          <cell r="H4027" t="str">
            <v/>
          </cell>
          <cell r="W4027" t="str">
            <v/>
          </cell>
          <cell r="X4027" t="str">
            <v/>
          </cell>
          <cell r="Y4027" t="str">
            <v/>
          </cell>
          <cell r="Z4027" t="str">
            <v/>
          </cell>
        </row>
        <row r="4028">
          <cell r="H4028" t="str">
            <v/>
          </cell>
          <cell r="W4028" t="str">
            <v/>
          </cell>
          <cell r="X4028" t="str">
            <v/>
          </cell>
          <cell r="Y4028" t="str">
            <v/>
          </cell>
          <cell r="Z4028" t="str">
            <v/>
          </cell>
        </row>
        <row r="4029">
          <cell r="H4029" t="str">
            <v/>
          </cell>
          <cell r="W4029" t="str">
            <v/>
          </cell>
          <cell r="X4029" t="str">
            <v/>
          </cell>
          <cell r="Y4029" t="str">
            <v/>
          </cell>
          <cell r="Z4029" t="str">
            <v/>
          </cell>
        </row>
        <row r="4030">
          <cell r="H4030" t="str">
            <v/>
          </cell>
          <cell r="W4030" t="str">
            <v/>
          </cell>
          <cell r="X4030" t="str">
            <v/>
          </cell>
          <cell r="Y4030" t="str">
            <v/>
          </cell>
          <cell r="Z4030" t="str">
            <v/>
          </cell>
        </row>
        <row r="4031">
          <cell r="H4031" t="str">
            <v/>
          </cell>
          <cell r="W4031" t="str">
            <v/>
          </cell>
          <cell r="X4031" t="str">
            <v/>
          </cell>
          <cell r="Y4031" t="str">
            <v/>
          </cell>
          <cell r="Z4031" t="str">
            <v/>
          </cell>
        </row>
        <row r="4032">
          <cell r="H4032" t="str">
            <v/>
          </cell>
          <cell r="W4032" t="str">
            <v/>
          </cell>
          <cell r="X4032" t="str">
            <v/>
          </cell>
          <cell r="Y4032" t="str">
            <v/>
          </cell>
          <cell r="Z4032" t="str">
            <v/>
          </cell>
        </row>
        <row r="4033">
          <cell r="W4033">
            <v>160</v>
          </cell>
          <cell r="X4033" t="str">
            <v>HP</v>
          </cell>
          <cell r="Y4033">
            <v>188000</v>
          </cell>
          <cell r="Z4033" t="str">
            <v>$</v>
          </cell>
        </row>
        <row r="4035">
          <cell r="H4035" t="str">
            <v>Rendimiento:</v>
          </cell>
          <cell r="N4035">
            <v>1</v>
          </cell>
          <cell r="Q4035" t="str">
            <v>Un</v>
          </cell>
          <cell r="R4035" t="str">
            <v>/ d</v>
          </cell>
        </row>
        <row r="4037">
          <cell r="H4037" t="str">
            <v>Amortización e intereses:</v>
          </cell>
        </row>
        <row r="4038">
          <cell r="H4038">
            <v>188000</v>
          </cell>
          <cell r="I4038" t="str">
            <v>$</v>
          </cell>
          <cell r="J4038" t="str">
            <v>x</v>
          </cell>
          <cell r="K4038">
            <v>8</v>
          </cell>
          <cell r="L4038" t="str">
            <v>h/d</v>
          </cell>
          <cell r="M4038" t="str">
            <v>+</v>
          </cell>
          <cell r="N4038">
            <v>188000</v>
          </cell>
          <cell r="O4038" t="str">
            <v>$</v>
          </cell>
          <cell r="P4038" t="str">
            <v>x</v>
          </cell>
          <cell r="Q4038">
            <v>0.14000000000000001</v>
          </cell>
          <cell r="R4038" t="str">
            <v>/ a</v>
          </cell>
          <cell r="S4038" t="str">
            <v>x</v>
          </cell>
          <cell r="T4038">
            <v>8</v>
          </cell>
          <cell r="U4038" t="str">
            <v>h/d</v>
          </cell>
          <cell r="V4038" t="str">
            <v>=</v>
          </cell>
          <cell r="W4038">
            <v>203.04</v>
          </cell>
          <cell r="X4038" t="str">
            <v>$/d</v>
          </cell>
        </row>
        <row r="4039">
          <cell r="H4039">
            <v>10000</v>
          </cell>
          <cell r="J4039" t="str">
            <v>h</v>
          </cell>
          <cell r="N4039">
            <v>2</v>
          </cell>
          <cell r="P4039" t="str">
            <v>x</v>
          </cell>
          <cell r="Q4039">
            <v>2000</v>
          </cell>
          <cell r="R4039" t="str">
            <v>h / a</v>
          </cell>
        </row>
        <row r="4041">
          <cell r="H4041" t="str">
            <v>Reparaciones y Repuestos:</v>
          </cell>
        </row>
        <row r="4042">
          <cell r="H4042">
            <v>0.75</v>
          </cell>
          <cell r="I4042" t="str">
            <v>de amortización</v>
          </cell>
          <cell r="W4042">
            <v>112.8</v>
          </cell>
          <cell r="X4042" t="str">
            <v>$/d</v>
          </cell>
        </row>
        <row r="4044">
          <cell r="H4044" t="str">
            <v>Combustibles:</v>
          </cell>
        </row>
        <row r="4045">
          <cell r="H4045" t="str">
            <v>Gas Oil</v>
          </cell>
        </row>
        <row r="4046">
          <cell r="H4046">
            <v>0.14499999999999999</v>
          </cell>
          <cell r="I4046" t="str">
            <v>l/HP</v>
          </cell>
          <cell r="K4046" t="str">
            <v>x</v>
          </cell>
          <cell r="L4046">
            <v>160</v>
          </cell>
          <cell r="M4046" t="str">
            <v>HP  x  8 h/d   x</v>
          </cell>
          <cell r="Q4046">
            <v>2.7</v>
          </cell>
          <cell r="R4046" t="str">
            <v>$ / l</v>
          </cell>
          <cell r="V4046" t="str">
            <v>=</v>
          </cell>
          <cell r="W4046">
            <v>501.12</v>
          </cell>
          <cell r="X4046" t="str">
            <v>$/d</v>
          </cell>
        </row>
        <row r="4048">
          <cell r="H4048" t="str">
            <v>Lubricantes</v>
          </cell>
        </row>
        <row r="4049">
          <cell r="C4049">
            <v>1600</v>
          </cell>
          <cell r="H4049">
            <v>0.3</v>
          </cell>
          <cell r="I4049" t="str">
            <v>de combustibles</v>
          </cell>
          <cell r="W4049">
            <v>150.34</v>
          </cell>
          <cell r="X4049" t="str">
            <v>$/d</v>
          </cell>
          <cell r="AF4049">
            <v>1934.6000000000001</v>
          </cell>
        </row>
        <row r="4051">
          <cell r="H4051" t="str">
            <v>Mano de Obra</v>
          </cell>
        </row>
        <row r="4052">
          <cell r="G4052">
            <v>9050</v>
          </cell>
          <cell r="H4052" t="str">
            <v>OFIC. ESPEC. ELECTROMEC.</v>
          </cell>
          <cell r="N4052">
            <v>2</v>
          </cell>
          <cell r="O4052" t="str">
            <v>x</v>
          </cell>
          <cell r="Q4052">
            <v>297.2</v>
          </cell>
          <cell r="R4052" t="str">
            <v>$/d</v>
          </cell>
          <cell r="S4052" t="str">
            <v>=</v>
          </cell>
          <cell r="T4052">
            <v>594.4</v>
          </cell>
          <cell r="V4052" t="str">
            <v>$/d</v>
          </cell>
        </row>
        <row r="4053">
          <cell r="G4053">
            <v>9060</v>
          </cell>
          <cell r="H4053" t="str">
            <v>OFIC. ELECTROMEC.</v>
          </cell>
          <cell r="N4053">
            <v>2</v>
          </cell>
          <cell r="O4053" t="str">
            <v>x</v>
          </cell>
          <cell r="Q4053">
            <v>254.16</v>
          </cell>
          <cell r="R4053" t="str">
            <v>$/d</v>
          </cell>
          <cell r="S4053" t="str">
            <v>=</v>
          </cell>
          <cell r="T4053">
            <v>508.32</v>
          </cell>
          <cell r="V4053" t="str">
            <v>$/d</v>
          </cell>
        </row>
        <row r="4054">
          <cell r="G4054">
            <v>9070</v>
          </cell>
          <cell r="H4054" t="str">
            <v>MEDIO OFIC. ELECTROMEC.</v>
          </cell>
          <cell r="N4054">
            <v>3</v>
          </cell>
          <cell r="O4054" t="str">
            <v>x</v>
          </cell>
          <cell r="Q4054">
            <v>234.48</v>
          </cell>
          <cell r="R4054" t="str">
            <v>$/d</v>
          </cell>
          <cell r="S4054" t="str">
            <v>=</v>
          </cell>
          <cell r="T4054">
            <v>703.44</v>
          </cell>
          <cell r="V4054" t="str">
            <v>$/d</v>
          </cell>
        </row>
        <row r="4055">
          <cell r="G4055">
            <v>9080</v>
          </cell>
          <cell r="H4055" t="str">
            <v>AYUDANTE ELECTROMEC.</v>
          </cell>
          <cell r="N4055">
            <v>4</v>
          </cell>
          <cell r="O4055" t="str">
            <v>x</v>
          </cell>
          <cell r="Q4055">
            <v>216.16</v>
          </cell>
          <cell r="R4055" t="str">
            <v>$/d</v>
          </cell>
          <cell r="S4055" t="str">
            <v>=</v>
          </cell>
          <cell r="T4055">
            <v>864.64</v>
          </cell>
          <cell r="V4055" t="str">
            <v>$/d</v>
          </cell>
        </row>
        <row r="4056">
          <cell r="T4056">
            <v>2670.8</v>
          </cell>
          <cell r="V4056" t="str">
            <v>$/d</v>
          </cell>
        </row>
        <row r="4057">
          <cell r="B4057">
            <v>1600</v>
          </cell>
          <cell r="H4057" t="str">
            <v>Vigilancia</v>
          </cell>
          <cell r="N4057">
            <v>0</v>
          </cell>
          <cell r="Q4057">
            <v>0.1</v>
          </cell>
          <cell r="T4057">
            <v>267.08000000000004</v>
          </cell>
          <cell r="V4057" t="str">
            <v>$/d</v>
          </cell>
          <cell r="W4057">
            <v>2937.88</v>
          </cell>
          <cell r="X4057" t="str">
            <v>$/d</v>
          </cell>
          <cell r="AG4057">
            <v>5875.76</v>
          </cell>
        </row>
        <row r="4059">
          <cell r="N4059" t="str">
            <v>Costo Diario</v>
          </cell>
          <cell r="W4059">
            <v>3905.1800000000003</v>
          </cell>
          <cell r="X4059" t="str">
            <v>$/d</v>
          </cell>
        </row>
        <row r="4061">
          <cell r="H4061" t="str">
            <v>Rendimiento</v>
          </cell>
          <cell r="N4061">
            <v>1</v>
          </cell>
          <cell r="Q4061" t="str">
            <v>Un</v>
          </cell>
          <cell r="R4061" t="str">
            <v>/ d</v>
          </cell>
        </row>
        <row r="4063">
          <cell r="H4063" t="str">
            <v>Costo por Unid.:</v>
          </cell>
          <cell r="N4063">
            <v>3905.1800000000003</v>
          </cell>
          <cell r="P4063" t="str">
            <v>$ / d</v>
          </cell>
          <cell r="V4063" t="str">
            <v>=</v>
          </cell>
          <cell r="AB4063">
            <v>3905.18</v>
          </cell>
          <cell r="AC4063" t="str">
            <v>$/</v>
          </cell>
          <cell r="AD4063" t="str">
            <v>Gl</v>
          </cell>
        </row>
        <row r="4064">
          <cell r="N4064">
            <v>1</v>
          </cell>
          <cell r="O4064" t="str">
            <v>Un</v>
          </cell>
          <cell r="Q4064" t="str">
            <v>/ d</v>
          </cell>
        </row>
        <row r="4065">
          <cell r="P4065" t="str">
            <v/>
          </cell>
        </row>
        <row r="4066">
          <cell r="H4066" t="str">
            <v>2º - Materiales</v>
          </cell>
        </row>
        <row r="4067">
          <cell r="G4067">
            <v>4045</v>
          </cell>
          <cell r="H4067" t="str">
            <v>Compuertas en canal de agua sedimentada</v>
          </cell>
          <cell r="N4067">
            <v>1</v>
          </cell>
          <cell r="O4067" t="str">
            <v>u</v>
          </cell>
          <cell r="P4067" t="str">
            <v>/</v>
          </cell>
          <cell r="Q4067" t="str">
            <v>Un</v>
          </cell>
          <cell r="R4067" t="str">
            <v>x</v>
          </cell>
          <cell r="S4067">
            <v>31195</v>
          </cell>
          <cell r="V4067" t="str">
            <v>$/</v>
          </cell>
          <cell r="W4067" t="str">
            <v>u</v>
          </cell>
          <cell r="X4067" t="str">
            <v>=</v>
          </cell>
          <cell r="Y4067">
            <v>31195</v>
          </cell>
          <cell r="Z4067" t="str">
            <v>$/</v>
          </cell>
          <cell r="AA4067" t="str">
            <v>Un</v>
          </cell>
        </row>
        <row r="4068">
          <cell r="H4068" t="str">
            <v/>
          </cell>
          <cell r="N4068">
            <v>0</v>
          </cell>
          <cell r="O4068" t="str">
            <v/>
          </cell>
          <cell r="P4068" t="str">
            <v/>
          </cell>
          <cell r="Q4068" t="str">
            <v/>
          </cell>
          <cell r="R4068" t="str">
            <v/>
          </cell>
          <cell r="S4068">
            <v>0</v>
          </cell>
          <cell r="V4068" t="str">
            <v/>
          </cell>
          <cell r="W4068" t="str">
            <v/>
          </cell>
          <cell r="X4068" t="str">
            <v/>
          </cell>
          <cell r="Y4068">
            <v>0</v>
          </cell>
          <cell r="Z4068" t="str">
            <v/>
          </cell>
          <cell r="AA4068" t="str">
            <v/>
          </cell>
        </row>
        <row r="4069">
          <cell r="H4069" t="str">
            <v/>
          </cell>
          <cell r="O4069" t="str">
            <v/>
          </cell>
          <cell r="P4069" t="str">
            <v/>
          </cell>
          <cell r="Q4069" t="str">
            <v/>
          </cell>
          <cell r="R4069" t="str">
            <v/>
          </cell>
          <cell r="S4069">
            <v>0</v>
          </cell>
          <cell r="V4069" t="str">
            <v/>
          </cell>
          <cell r="W4069" t="str">
            <v/>
          </cell>
          <cell r="X4069" t="str">
            <v/>
          </cell>
          <cell r="Y4069">
            <v>0</v>
          </cell>
          <cell r="Z4069" t="str">
            <v/>
          </cell>
          <cell r="AA4069" t="str">
            <v/>
          </cell>
        </row>
        <row r="4070">
          <cell r="H4070" t="str">
            <v/>
          </cell>
          <cell r="O4070" t="str">
            <v/>
          </cell>
          <cell r="P4070" t="str">
            <v/>
          </cell>
          <cell r="Q4070" t="str">
            <v/>
          </cell>
          <cell r="R4070" t="str">
            <v/>
          </cell>
          <cell r="S4070">
            <v>0</v>
          </cell>
          <cell r="V4070" t="str">
            <v/>
          </cell>
          <cell r="W4070" t="str">
            <v/>
          </cell>
          <cell r="X4070" t="str">
            <v/>
          </cell>
          <cell r="Y4070">
            <v>0</v>
          </cell>
          <cell r="Z4070" t="str">
            <v/>
          </cell>
          <cell r="AA4070" t="str">
            <v/>
          </cell>
        </row>
        <row r="4071">
          <cell r="H4071" t="str">
            <v/>
          </cell>
          <cell r="O4071" t="str">
            <v/>
          </cell>
          <cell r="P4071" t="str">
            <v/>
          </cell>
          <cell r="Q4071" t="str">
            <v/>
          </cell>
          <cell r="R4071" t="str">
            <v/>
          </cell>
          <cell r="S4071">
            <v>0</v>
          </cell>
          <cell r="V4071" t="str">
            <v/>
          </cell>
          <cell r="W4071" t="str">
            <v/>
          </cell>
          <cell r="X4071" t="str">
            <v/>
          </cell>
          <cell r="Y4071">
            <v>0</v>
          </cell>
          <cell r="Z4071" t="str">
            <v/>
          </cell>
          <cell r="AA4071" t="str">
            <v/>
          </cell>
        </row>
        <row r="4072">
          <cell r="H4072" t="str">
            <v/>
          </cell>
          <cell r="O4072" t="str">
            <v/>
          </cell>
          <cell r="P4072" t="str">
            <v/>
          </cell>
          <cell r="Q4072" t="str">
            <v/>
          </cell>
          <cell r="R4072" t="str">
            <v/>
          </cell>
          <cell r="S4072">
            <v>0</v>
          </cell>
          <cell r="V4072" t="str">
            <v/>
          </cell>
          <cell r="W4072" t="str">
            <v/>
          </cell>
          <cell r="X4072" t="str">
            <v/>
          </cell>
          <cell r="Y4072">
            <v>0</v>
          </cell>
          <cell r="Z4072" t="str">
            <v/>
          </cell>
          <cell r="AA4072" t="str">
            <v/>
          </cell>
        </row>
        <row r="4073">
          <cell r="H4073" t="str">
            <v/>
          </cell>
          <cell r="O4073" t="str">
            <v/>
          </cell>
          <cell r="P4073" t="str">
            <v/>
          </cell>
          <cell r="Q4073" t="str">
            <v/>
          </cell>
          <cell r="R4073" t="str">
            <v/>
          </cell>
          <cell r="S4073">
            <v>0</v>
          </cell>
          <cell r="V4073" t="str">
            <v/>
          </cell>
          <cell r="W4073" t="str">
            <v/>
          </cell>
          <cell r="X4073" t="str">
            <v/>
          </cell>
          <cell r="Y4073">
            <v>0</v>
          </cell>
          <cell r="Z4073" t="str">
            <v/>
          </cell>
          <cell r="AA4073" t="str">
            <v/>
          </cell>
        </row>
        <row r="4074">
          <cell r="H4074" t="str">
            <v/>
          </cell>
          <cell r="O4074" t="str">
            <v/>
          </cell>
          <cell r="P4074" t="str">
            <v/>
          </cell>
          <cell r="Q4074" t="str">
            <v/>
          </cell>
          <cell r="R4074" t="str">
            <v/>
          </cell>
          <cell r="S4074">
            <v>0</v>
          </cell>
          <cell r="V4074" t="str">
            <v/>
          </cell>
          <cell r="W4074" t="str">
            <v/>
          </cell>
          <cell r="X4074" t="str">
            <v/>
          </cell>
          <cell r="Y4074">
            <v>0</v>
          </cell>
          <cell r="Z4074" t="str">
            <v/>
          </cell>
          <cell r="AA4074" t="str">
            <v/>
          </cell>
        </row>
        <row r="4075">
          <cell r="H4075" t="str">
            <v>Subtotal Materiales</v>
          </cell>
          <cell r="O4075" t="str">
            <v/>
          </cell>
          <cell r="Y4075">
            <v>31195</v>
          </cell>
          <cell r="Z4075" t="str">
            <v>$/</v>
          </cell>
          <cell r="AA4075" t="str">
            <v>Un</v>
          </cell>
          <cell r="AH4075">
            <v>0</v>
          </cell>
        </row>
        <row r="4076">
          <cell r="A4076">
            <v>1600</v>
          </cell>
          <cell r="H4076" t="str">
            <v>Desperdicio</v>
          </cell>
          <cell r="X4076" t="str">
            <v/>
          </cell>
          <cell r="Y4076">
            <v>0</v>
          </cell>
          <cell r="Z4076" t="str">
            <v/>
          </cell>
          <cell r="AA4076" t="str">
            <v/>
          </cell>
          <cell r="AB4076">
            <v>31195</v>
          </cell>
          <cell r="AC4076" t="str">
            <v>$/</v>
          </cell>
          <cell r="AD4076" t="str">
            <v>Gl</v>
          </cell>
          <cell r="AH4076">
            <v>62390</v>
          </cell>
        </row>
        <row r="4078">
          <cell r="F4078">
            <v>1600</v>
          </cell>
          <cell r="H4078" t="str">
            <v>COSTO DEL ITEM</v>
          </cell>
          <cell r="AB4078">
            <v>35100.18</v>
          </cell>
          <cell r="AC4078" t="str">
            <v>$/</v>
          </cell>
          <cell r="AD4078" t="str">
            <v>Un</v>
          </cell>
          <cell r="AI4078">
            <v>70200.36</v>
          </cell>
          <cell r="AJ4078">
            <v>70200.36</v>
          </cell>
        </row>
        <row r="4080">
          <cell r="H4080" t="str">
            <v>Gastos Generales y Otros Gastos</v>
          </cell>
        </row>
        <row r="4081">
          <cell r="H4081" t="str">
            <v>Indirectos</v>
          </cell>
          <cell r="Y4081">
            <v>0.10199999999999999</v>
          </cell>
          <cell r="AB4081">
            <v>3580.22</v>
          </cell>
          <cell r="AC4081" t="str">
            <v>$/</v>
          </cell>
          <cell r="AD4081" t="str">
            <v>Un</v>
          </cell>
        </row>
        <row r="4082">
          <cell r="H4082" t="str">
            <v>Beneficios</v>
          </cell>
          <cell r="Y4082">
            <v>0.08</v>
          </cell>
          <cell r="AB4082">
            <v>2808.01</v>
          </cell>
          <cell r="AC4082" t="str">
            <v>$/</v>
          </cell>
          <cell r="AD4082" t="str">
            <v>Un</v>
          </cell>
        </row>
        <row r="4083">
          <cell r="AB4083">
            <v>41488.410000000003</v>
          </cell>
          <cell r="AC4083" t="str">
            <v>$/</v>
          </cell>
          <cell r="AD4083" t="str">
            <v>Un</v>
          </cell>
        </row>
        <row r="4084">
          <cell r="H4084" t="str">
            <v>Gastos Financieros</v>
          </cell>
          <cell r="Y4084">
            <v>0.01</v>
          </cell>
          <cell r="AB4084">
            <v>414.88</v>
          </cell>
          <cell r="AC4084" t="str">
            <v>$/</v>
          </cell>
          <cell r="AD4084" t="str">
            <v>Un</v>
          </cell>
        </row>
        <row r="4085">
          <cell r="AB4085">
            <v>41903.29</v>
          </cell>
          <cell r="AC4085" t="str">
            <v>$/</v>
          </cell>
          <cell r="AD4085" t="str">
            <v>Un</v>
          </cell>
        </row>
        <row r="4086">
          <cell r="H4086" t="str">
            <v>I.V.A.</v>
          </cell>
          <cell r="Y4086">
            <v>0.21</v>
          </cell>
          <cell r="AB4086">
            <v>8799.69</v>
          </cell>
          <cell r="AC4086" t="str">
            <v>$/</v>
          </cell>
          <cell r="AD4086" t="str">
            <v>Un</v>
          </cell>
        </row>
        <row r="4087">
          <cell r="E4087">
            <v>1600</v>
          </cell>
          <cell r="Y4087" t="str">
            <v>ADOPTADO</v>
          </cell>
          <cell r="AB4087">
            <v>50702.98</v>
          </cell>
          <cell r="AC4087" t="str">
            <v>$/</v>
          </cell>
          <cell r="AD4087" t="str">
            <v>Un</v>
          </cell>
        </row>
        <row r="4088">
          <cell r="G4088">
            <v>1610</v>
          </cell>
          <cell r="H4088" t="str">
            <v>Item:</v>
          </cell>
          <cell r="I4088" t="str">
            <v>5.12</v>
          </cell>
          <cell r="U4088" t="str">
            <v>Unidad:</v>
          </cell>
          <cell r="W4088" t="str">
            <v>Un</v>
          </cell>
          <cell r="Y4088">
            <v>18</v>
          </cell>
          <cell r="AE4088">
            <v>18</v>
          </cell>
        </row>
        <row r="4089">
          <cell r="H4089" t="str">
            <v>Descripción:</v>
          </cell>
          <cell r="I4089" t="str">
            <v>Válvulas mariposa de D° 200 mm para desagüe</v>
          </cell>
        </row>
        <row r="4091">
          <cell r="H4091" t="str">
            <v>1º - Equipo</v>
          </cell>
        </row>
        <row r="4092">
          <cell r="H4092" t="str">
            <v/>
          </cell>
          <cell r="W4092" t="str">
            <v/>
          </cell>
          <cell r="X4092" t="str">
            <v/>
          </cell>
          <cell r="Y4092" t="str">
            <v/>
          </cell>
          <cell r="Z4092" t="str">
            <v/>
          </cell>
        </row>
        <row r="4093">
          <cell r="H4093" t="str">
            <v/>
          </cell>
          <cell r="W4093" t="str">
            <v/>
          </cell>
          <cell r="X4093" t="str">
            <v/>
          </cell>
          <cell r="Y4093" t="str">
            <v/>
          </cell>
          <cell r="Z4093" t="str">
            <v/>
          </cell>
        </row>
        <row r="4094">
          <cell r="H4094" t="str">
            <v/>
          </cell>
          <cell r="W4094" t="str">
            <v/>
          </cell>
          <cell r="X4094" t="str">
            <v/>
          </cell>
          <cell r="Y4094" t="str">
            <v/>
          </cell>
          <cell r="Z4094" t="str">
            <v/>
          </cell>
        </row>
        <row r="4095">
          <cell r="H4095" t="str">
            <v/>
          </cell>
          <cell r="W4095" t="str">
            <v/>
          </cell>
          <cell r="X4095" t="str">
            <v/>
          </cell>
          <cell r="Y4095" t="str">
            <v/>
          </cell>
          <cell r="Z4095" t="str">
            <v/>
          </cell>
        </row>
        <row r="4096">
          <cell r="H4096" t="str">
            <v/>
          </cell>
          <cell r="W4096" t="str">
            <v/>
          </cell>
          <cell r="X4096" t="str">
            <v/>
          </cell>
          <cell r="Y4096" t="str">
            <v/>
          </cell>
          <cell r="Z4096" t="str">
            <v/>
          </cell>
        </row>
        <row r="4097">
          <cell r="H4097" t="str">
            <v/>
          </cell>
          <cell r="W4097" t="str">
            <v/>
          </cell>
          <cell r="X4097" t="str">
            <v/>
          </cell>
          <cell r="Y4097" t="str">
            <v/>
          </cell>
          <cell r="Z4097" t="str">
            <v/>
          </cell>
        </row>
        <row r="4098">
          <cell r="H4098" t="str">
            <v/>
          </cell>
          <cell r="W4098" t="str">
            <v/>
          </cell>
          <cell r="X4098" t="str">
            <v/>
          </cell>
          <cell r="Y4098" t="str">
            <v/>
          </cell>
          <cell r="Z4098" t="str">
            <v/>
          </cell>
        </row>
        <row r="4099">
          <cell r="H4099" t="str">
            <v/>
          </cell>
          <cell r="W4099" t="str">
            <v/>
          </cell>
          <cell r="X4099" t="str">
            <v/>
          </cell>
          <cell r="Y4099" t="str">
            <v/>
          </cell>
          <cell r="Z4099" t="str">
            <v/>
          </cell>
        </row>
        <row r="4100">
          <cell r="H4100" t="str">
            <v/>
          </cell>
          <cell r="W4100" t="str">
            <v/>
          </cell>
          <cell r="X4100" t="str">
            <v/>
          </cell>
          <cell r="Y4100" t="str">
            <v/>
          </cell>
          <cell r="Z4100" t="str">
            <v/>
          </cell>
        </row>
        <row r="4101">
          <cell r="W4101">
            <v>0</v>
          </cell>
          <cell r="X4101" t="str">
            <v/>
          </cell>
          <cell r="Y4101">
            <v>0</v>
          </cell>
          <cell r="Z4101" t="str">
            <v/>
          </cell>
        </row>
        <row r="4103">
          <cell r="H4103" t="str">
            <v>Rendimiento:</v>
          </cell>
          <cell r="N4103">
            <v>1</v>
          </cell>
          <cell r="Q4103" t="str">
            <v>Un</v>
          </cell>
          <cell r="R4103" t="str">
            <v>/ d</v>
          </cell>
        </row>
        <row r="4105">
          <cell r="H4105" t="str">
            <v>Amortización e intereses:</v>
          </cell>
        </row>
        <row r="4106">
          <cell r="H4106">
            <v>0</v>
          </cell>
          <cell r="I4106" t="str">
            <v>$</v>
          </cell>
          <cell r="J4106" t="str">
            <v>x</v>
          </cell>
          <cell r="K4106">
            <v>8</v>
          </cell>
          <cell r="L4106" t="str">
            <v>h/d</v>
          </cell>
          <cell r="M4106" t="str">
            <v>+</v>
          </cell>
          <cell r="N4106">
            <v>0</v>
          </cell>
          <cell r="O4106" t="str">
            <v>$</v>
          </cell>
          <cell r="P4106" t="str">
            <v>x</v>
          </cell>
          <cell r="Q4106">
            <v>0.14000000000000001</v>
          </cell>
          <cell r="R4106" t="str">
            <v>/ a</v>
          </cell>
          <cell r="S4106" t="str">
            <v>x</v>
          </cell>
          <cell r="T4106">
            <v>8</v>
          </cell>
          <cell r="U4106" t="str">
            <v>h/d</v>
          </cell>
          <cell r="V4106" t="str">
            <v>=</v>
          </cell>
          <cell r="W4106">
            <v>0</v>
          </cell>
          <cell r="X4106" t="str">
            <v/>
          </cell>
        </row>
        <row r="4107">
          <cell r="H4107">
            <v>10000</v>
          </cell>
          <cell r="J4107" t="str">
            <v>h</v>
          </cell>
          <cell r="N4107">
            <v>2</v>
          </cell>
          <cell r="P4107" t="str">
            <v>x</v>
          </cell>
          <cell r="Q4107">
            <v>2000</v>
          </cell>
          <cell r="R4107" t="str">
            <v>h / a</v>
          </cell>
        </row>
        <row r="4109">
          <cell r="H4109" t="str">
            <v>Reparaciones y Repuestos:</v>
          </cell>
        </row>
        <row r="4110">
          <cell r="H4110">
            <v>0.75</v>
          </cell>
          <cell r="I4110" t="str">
            <v>de amortización</v>
          </cell>
          <cell r="W4110">
            <v>0</v>
          </cell>
          <cell r="X4110" t="str">
            <v/>
          </cell>
        </row>
        <row r="4112">
          <cell r="H4112" t="str">
            <v>Combustibles:</v>
          </cell>
        </row>
        <row r="4113">
          <cell r="H4113" t="str">
            <v>Gas Oil</v>
          </cell>
        </row>
        <row r="4114">
          <cell r="H4114" t="str">
            <v/>
          </cell>
          <cell r="I4114" t="str">
            <v/>
          </cell>
          <cell r="K4114" t="str">
            <v/>
          </cell>
          <cell r="L4114">
            <v>0</v>
          </cell>
          <cell r="M4114" t="str">
            <v>HP  x  8 h/d   x</v>
          </cell>
          <cell r="Q4114" t="str">
            <v/>
          </cell>
          <cell r="R4114" t="str">
            <v/>
          </cell>
          <cell r="V4114" t="str">
            <v/>
          </cell>
          <cell r="W4114">
            <v>0</v>
          </cell>
          <cell r="X4114" t="str">
            <v/>
          </cell>
        </row>
        <row r="4116">
          <cell r="H4116" t="str">
            <v>Lubricantes</v>
          </cell>
        </row>
        <row r="4117">
          <cell r="C4117">
            <v>1610</v>
          </cell>
          <cell r="H4117">
            <v>0.3</v>
          </cell>
          <cell r="I4117" t="str">
            <v>de combustibles</v>
          </cell>
          <cell r="W4117">
            <v>0</v>
          </cell>
          <cell r="X4117" t="str">
            <v/>
          </cell>
          <cell r="AF4117">
            <v>0</v>
          </cell>
        </row>
        <row r="4119">
          <cell r="H4119" t="str">
            <v>Mano de Obra</v>
          </cell>
        </row>
        <row r="4120">
          <cell r="G4120">
            <v>9050</v>
          </cell>
          <cell r="H4120" t="str">
            <v>OFIC. ESPEC. ELECTROMEC.</v>
          </cell>
          <cell r="N4120">
            <v>1</v>
          </cell>
          <cell r="O4120" t="str">
            <v>x</v>
          </cell>
          <cell r="Q4120">
            <v>297.2</v>
          </cell>
          <cell r="R4120" t="str">
            <v>$/d</v>
          </cell>
          <cell r="S4120" t="str">
            <v>=</v>
          </cell>
          <cell r="T4120">
            <v>297.2</v>
          </cell>
          <cell r="V4120" t="str">
            <v>$/d</v>
          </cell>
        </row>
        <row r="4121">
          <cell r="G4121">
            <v>9060</v>
          </cell>
          <cell r="H4121" t="str">
            <v>OFIC. ELECTROMEC.</v>
          </cell>
          <cell r="O4121" t="str">
            <v/>
          </cell>
          <cell r="Q4121">
            <v>254.16</v>
          </cell>
          <cell r="R4121" t="str">
            <v>$/d</v>
          </cell>
          <cell r="S4121" t="str">
            <v>=</v>
          </cell>
          <cell r="T4121">
            <v>0</v>
          </cell>
          <cell r="V4121" t="str">
            <v>$/d</v>
          </cell>
        </row>
        <row r="4122">
          <cell r="G4122">
            <v>9070</v>
          </cell>
          <cell r="H4122" t="str">
            <v>MEDIO OFIC. ELECTROMEC.</v>
          </cell>
          <cell r="O4122" t="str">
            <v/>
          </cell>
          <cell r="Q4122">
            <v>234.48</v>
          </cell>
          <cell r="R4122" t="str">
            <v>$/d</v>
          </cell>
          <cell r="S4122" t="str">
            <v>=</v>
          </cell>
          <cell r="T4122">
            <v>0</v>
          </cell>
          <cell r="V4122" t="str">
            <v>$/d</v>
          </cell>
        </row>
        <row r="4123">
          <cell r="G4123">
            <v>9080</v>
          </cell>
          <cell r="H4123" t="str">
            <v>AYUDANTE ELECTROMEC.</v>
          </cell>
          <cell r="N4123">
            <v>0.88</v>
          </cell>
          <cell r="O4123" t="str">
            <v>x</v>
          </cell>
          <cell r="Q4123">
            <v>216.16</v>
          </cell>
          <cell r="R4123" t="str">
            <v>$/d</v>
          </cell>
          <cell r="S4123" t="str">
            <v>=</v>
          </cell>
          <cell r="T4123">
            <v>190.22</v>
          </cell>
          <cell r="V4123" t="str">
            <v>$/d</v>
          </cell>
        </row>
        <row r="4124">
          <cell r="T4124">
            <v>487.41999999999996</v>
          </cell>
          <cell r="V4124" t="str">
            <v>$/d</v>
          </cell>
        </row>
        <row r="4125">
          <cell r="B4125">
            <v>1610</v>
          </cell>
          <cell r="H4125" t="str">
            <v>Vigilancia</v>
          </cell>
          <cell r="N4125">
            <v>0</v>
          </cell>
          <cell r="Q4125">
            <v>0.1</v>
          </cell>
          <cell r="T4125">
            <v>48.741999999999997</v>
          </cell>
          <cell r="V4125" t="str">
            <v>$/d</v>
          </cell>
          <cell r="W4125">
            <v>536.16199999999992</v>
          </cell>
          <cell r="X4125" t="str">
            <v>$/d</v>
          </cell>
          <cell r="AG4125">
            <v>9650.9159999999993</v>
          </cell>
        </row>
        <row r="4127">
          <cell r="N4127" t="str">
            <v>Costo Diario</v>
          </cell>
          <cell r="W4127">
            <v>536.16199999999992</v>
          </cell>
          <cell r="X4127" t="str">
            <v>$/d</v>
          </cell>
        </row>
        <row r="4129">
          <cell r="H4129" t="str">
            <v>Rendimiento</v>
          </cell>
          <cell r="N4129">
            <v>1</v>
          </cell>
          <cell r="Q4129" t="str">
            <v>Un</v>
          </cell>
          <cell r="R4129" t="str">
            <v>/ d</v>
          </cell>
        </row>
        <row r="4131">
          <cell r="H4131" t="str">
            <v>Costo por Unid.:</v>
          </cell>
          <cell r="N4131">
            <v>536.16199999999992</v>
          </cell>
          <cell r="P4131" t="str">
            <v>$ / d</v>
          </cell>
          <cell r="V4131" t="str">
            <v>=</v>
          </cell>
          <cell r="AB4131">
            <v>536.16</v>
          </cell>
          <cell r="AC4131" t="str">
            <v>$/</v>
          </cell>
          <cell r="AD4131" t="str">
            <v>Gl</v>
          </cell>
        </row>
        <row r="4132">
          <cell r="N4132">
            <v>1</v>
          </cell>
          <cell r="O4132" t="str">
            <v>Un</v>
          </cell>
          <cell r="Q4132" t="str">
            <v>/ d</v>
          </cell>
        </row>
        <row r="4133">
          <cell r="P4133" t="str">
            <v/>
          </cell>
        </row>
        <row r="4134">
          <cell r="H4134" t="str">
            <v>2º - Materiales</v>
          </cell>
        </row>
        <row r="4135">
          <cell r="G4135">
            <v>4046</v>
          </cell>
          <cell r="H4135" t="str">
            <v>Válvulas mariposa de D° 200 mm para desagüe</v>
          </cell>
          <cell r="N4135">
            <v>1</v>
          </cell>
          <cell r="O4135" t="str">
            <v>u</v>
          </cell>
          <cell r="P4135" t="str">
            <v>/</v>
          </cell>
          <cell r="Q4135" t="str">
            <v>Un</v>
          </cell>
          <cell r="R4135" t="str">
            <v>x</v>
          </cell>
          <cell r="S4135">
            <v>1232</v>
          </cell>
          <cell r="V4135" t="str">
            <v>$/</v>
          </cell>
          <cell r="W4135" t="str">
            <v>u</v>
          </cell>
          <cell r="X4135" t="str">
            <v>=</v>
          </cell>
          <cell r="Y4135">
            <v>1232</v>
          </cell>
          <cell r="Z4135" t="str">
            <v>$/</v>
          </cell>
          <cell r="AA4135" t="str">
            <v>Un</v>
          </cell>
        </row>
        <row r="4136">
          <cell r="G4136">
            <v>4047</v>
          </cell>
          <cell r="H4136" t="str">
            <v>Caños y accesorios p/válvula</v>
          </cell>
          <cell r="N4136">
            <v>1</v>
          </cell>
          <cell r="O4136" t="str">
            <v>u</v>
          </cell>
          <cell r="P4136" t="str">
            <v>/</v>
          </cell>
          <cell r="Q4136" t="str">
            <v>Un</v>
          </cell>
          <cell r="R4136" t="str">
            <v>x</v>
          </cell>
          <cell r="S4136">
            <v>3182</v>
          </cell>
          <cell r="V4136" t="str">
            <v>$/</v>
          </cell>
          <cell r="W4136" t="str">
            <v>u</v>
          </cell>
          <cell r="X4136" t="str">
            <v>=</v>
          </cell>
          <cell r="Y4136">
            <v>3182</v>
          </cell>
          <cell r="Z4136" t="str">
            <v>$/</v>
          </cell>
          <cell r="AA4136" t="str">
            <v>Un</v>
          </cell>
        </row>
        <row r="4137">
          <cell r="H4137" t="str">
            <v/>
          </cell>
          <cell r="O4137" t="str">
            <v/>
          </cell>
          <cell r="P4137" t="str">
            <v/>
          </cell>
          <cell r="Q4137" t="str">
            <v/>
          </cell>
          <cell r="R4137" t="str">
            <v/>
          </cell>
          <cell r="S4137">
            <v>0</v>
          </cell>
          <cell r="V4137" t="str">
            <v/>
          </cell>
          <cell r="W4137" t="str">
            <v/>
          </cell>
          <cell r="X4137" t="str">
            <v/>
          </cell>
          <cell r="Y4137">
            <v>0</v>
          </cell>
          <cell r="Z4137" t="str">
            <v/>
          </cell>
          <cell r="AA4137" t="str">
            <v/>
          </cell>
        </row>
        <row r="4138">
          <cell r="H4138" t="str">
            <v/>
          </cell>
          <cell r="O4138" t="str">
            <v/>
          </cell>
          <cell r="P4138" t="str">
            <v/>
          </cell>
          <cell r="Q4138" t="str">
            <v/>
          </cell>
          <cell r="R4138" t="str">
            <v/>
          </cell>
          <cell r="S4138">
            <v>0</v>
          </cell>
          <cell r="V4138" t="str">
            <v/>
          </cell>
          <cell r="W4138" t="str">
            <v/>
          </cell>
          <cell r="X4138" t="str">
            <v/>
          </cell>
          <cell r="Y4138">
            <v>0</v>
          </cell>
          <cell r="Z4138" t="str">
            <v/>
          </cell>
          <cell r="AA4138" t="str">
            <v/>
          </cell>
        </row>
        <row r="4139">
          <cell r="H4139" t="str">
            <v/>
          </cell>
          <cell r="O4139" t="str">
            <v/>
          </cell>
          <cell r="P4139" t="str">
            <v/>
          </cell>
          <cell r="Q4139" t="str">
            <v/>
          </cell>
          <cell r="R4139" t="str">
            <v/>
          </cell>
          <cell r="S4139">
            <v>0</v>
          </cell>
          <cell r="V4139" t="str">
            <v/>
          </cell>
          <cell r="W4139" t="str">
            <v/>
          </cell>
          <cell r="X4139" t="str">
            <v/>
          </cell>
          <cell r="Y4139">
            <v>0</v>
          </cell>
          <cell r="Z4139" t="str">
            <v/>
          </cell>
          <cell r="AA4139" t="str">
            <v/>
          </cell>
        </row>
        <row r="4140">
          <cell r="H4140" t="str">
            <v/>
          </cell>
          <cell r="O4140" t="str">
            <v/>
          </cell>
          <cell r="P4140" t="str">
            <v/>
          </cell>
          <cell r="Q4140" t="str">
            <v/>
          </cell>
          <cell r="R4140" t="str">
            <v/>
          </cell>
          <cell r="S4140">
            <v>0</v>
          </cell>
          <cell r="V4140" t="str">
            <v/>
          </cell>
          <cell r="W4140" t="str">
            <v/>
          </cell>
          <cell r="X4140" t="str">
            <v/>
          </cell>
          <cell r="Y4140">
            <v>0</v>
          </cell>
          <cell r="Z4140" t="str">
            <v/>
          </cell>
          <cell r="AA4140" t="str">
            <v/>
          </cell>
        </row>
        <row r="4141">
          <cell r="H4141" t="str">
            <v/>
          </cell>
          <cell r="O4141" t="str">
            <v/>
          </cell>
          <cell r="P4141" t="str">
            <v/>
          </cell>
          <cell r="Q4141" t="str">
            <v/>
          </cell>
          <cell r="R4141" t="str">
            <v/>
          </cell>
          <cell r="S4141">
            <v>0</v>
          </cell>
          <cell r="V4141" t="str">
            <v/>
          </cell>
          <cell r="W4141" t="str">
            <v/>
          </cell>
          <cell r="X4141" t="str">
            <v/>
          </cell>
          <cell r="Y4141">
            <v>0</v>
          </cell>
          <cell r="Z4141" t="str">
            <v/>
          </cell>
          <cell r="AA4141" t="str">
            <v/>
          </cell>
        </row>
        <row r="4142">
          <cell r="H4142" t="str">
            <v/>
          </cell>
          <cell r="O4142" t="str">
            <v/>
          </cell>
          <cell r="P4142" t="str">
            <v/>
          </cell>
          <cell r="Q4142" t="str">
            <v/>
          </cell>
          <cell r="R4142" t="str">
            <v/>
          </cell>
          <cell r="S4142">
            <v>0</v>
          </cell>
          <cell r="V4142" t="str">
            <v/>
          </cell>
          <cell r="W4142" t="str">
            <v/>
          </cell>
          <cell r="X4142" t="str">
            <v/>
          </cell>
          <cell r="Y4142">
            <v>0</v>
          </cell>
          <cell r="Z4142" t="str">
            <v/>
          </cell>
          <cell r="AA4142" t="str">
            <v/>
          </cell>
        </row>
        <row r="4143">
          <cell r="H4143" t="str">
            <v>Subtotal Materiales</v>
          </cell>
          <cell r="O4143" t="str">
            <v/>
          </cell>
          <cell r="Y4143">
            <v>4414</v>
          </cell>
          <cell r="Z4143" t="str">
            <v>$/</v>
          </cell>
          <cell r="AA4143" t="str">
            <v>Un</v>
          </cell>
          <cell r="AH4143">
            <v>0</v>
          </cell>
        </row>
        <row r="4144">
          <cell r="A4144">
            <v>1610</v>
          </cell>
          <cell r="H4144" t="str">
            <v>Desperdicio</v>
          </cell>
          <cell r="X4144" t="str">
            <v/>
          </cell>
          <cell r="Y4144">
            <v>0</v>
          </cell>
          <cell r="Z4144" t="str">
            <v/>
          </cell>
          <cell r="AA4144" t="str">
            <v/>
          </cell>
          <cell r="AB4144">
            <v>4414</v>
          </cell>
          <cell r="AC4144" t="str">
            <v>$/</v>
          </cell>
          <cell r="AD4144" t="str">
            <v>Gl</v>
          </cell>
          <cell r="AH4144">
            <v>79452</v>
          </cell>
        </row>
        <row r="4146">
          <cell r="F4146">
            <v>1610</v>
          </cell>
          <cell r="H4146" t="str">
            <v>COSTO DEL ITEM</v>
          </cell>
          <cell r="AB4146">
            <v>4950.16</v>
          </cell>
          <cell r="AC4146" t="str">
            <v>$/</v>
          </cell>
          <cell r="AD4146" t="str">
            <v>Un</v>
          </cell>
          <cell r="AI4146">
            <v>89102.88</v>
          </cell>
          <cell r="AJ4146">
            <v>89102.915999999997</v>
          </cell>
        </row>
        <row r="4148">
          <cell r="H4148" t="str">
            <v>Gastos Generales y Otros Gastos</v>
          </cell>
        </row>
        <row r="4149">
          <cell r="H4149" t="str">
            <v>Indirectos</v>
          </cell>
          <cell r="Y4149">
            <v>0.10199999999999999</v>
          </cell>
          <cell r="AB4149">
            <v>504.92</v>
          </cell>
          <cell r="AC4149" t="str">
            <v>$/</v>
          </cell>
          <cell r="AD4149" t="str">
            <v>Un</v>
          </cell>
        </row>
        <row r="4150">
          <cell r="H4150" t="str">
            <v>Beneficios</v>
          </cell>
          <cell r="Y4150">
            <v>0.08</v>
          </cell>
          <cell r="AB4150">
            <v>396.01</v>
          </cell>
          <cell r="AC4150" t="str">
            <v>$/</v>
          </cell>
          <cell r="AD4150" t="str">
            <v>Un</v>
          </cell>
        </row>
        <row r="4151">
          <cell r="AB4151">
            <v>5851.09</v>
          </cell>
          <cell r="AC4151" t="str">
            <v>$/</v>
          </cell>
          <cell r="AD4151" t="str">
            <v>Un</v>
          </cell>
        </row>
        <row r="4152">
          <cell r="H4152" t="str">
            <v>Gastos Financieros</v>
          </cell>
          <cell r="Y4152">
            <v>0.01</v>
          </cell>
          <cell r="AB4152">
            <v>58.51</v>
          </cell>
          <cell r="AC4152" t="str">
            <v>$/</v>
          </cell>
          <cell r="AD4152" t="str">
            <v>Un</v>
          </cell>
        </row>
        <row r="4153">
          <cell r="AB4153">
            <v>5909.6</v>
          </cell>
          <cell r="AC4153" t="str">
            <v>$/</v>
          </cell>
          <cell r="AD4153" t="str">
            <v>Un</v>
          </cell>
        </row>
        <row r="4154">
          <cell r="H4154" t="str">
            <v>I.V.A.</v>
          </cell>
          <cell r="Y4154">
            <v>0.21</v>
          </cell>
          <cell r="AB4154">
            <v>1241.02</v>
          </cell>
          <cell r="AC4154" t="str">
            <v>$/</v>
          </cell>
          <cell r="AD4154" t="str">
            <v>Un</v>
          </cell>
        </row>
        <row r="4155">
          <cell r="E4155">
            <v>1610</v>
          </cell>
          <cell r="Y4155" t="str">
            <v>ADOPTADO</v>
          </cell>
          <cell r="AB4155">
            <v>7150.6200000000008</v>
          </cell>
          <cell r="AC4155" t="str">
            <v>$/</v>
          </cell>
          <cell r="AD4155" t="str">
            <v>Un</v>
          </cell>
        </row>
        <row r="4156">
          <cell r="G4156">
            <v>1620</v>
          </cell>
          <cell r="H4156" t="str">
            <v>Item:</v>
          </cell>
          <cell r="I4156" t="str">
            <v>5.13</v>
          </cell>
          <cell r="U4156" t="str">
            <v>Unidad:</v>
          </cell>
          <cell r="W4156" t="str">
            <v>m</v>
          </cell>
          <cell r="Y4156">
            <v>613.32000000000005</v>
          </cell>
          <cell r="AE4156">
            <v>613.32000000000005</v>
          </cell>
        </row>
        <row r="4157">
          <cell r="H4157" t="str">
            <v>Descripción:</v>
          </cell>
          <cell r="I4157" t="str">
            <v>Cañería para desagües</v>
          </cell>
        </row>
        <row r="4159">
          <cell r="H4159" t="str">
            <v>1º - Equipo</v>
          </cell>
        </row>
        <row r="4160">
          <cell r="G4160">
            <v>5012</v>
          </cell>
          <cell r="H4160" t="str">
            <v xml:space="preserve">Camión </v>
          </cell>
          <cell r="T4160">
            <v>1</v>
          </cell>
          <cell r="W4160">
            <v>140</v>
          </cell>
          <cell r="X4160" t="str">
            <v>HP</v>
          </cell>
          <cell r="Y4160">
            <v>162120</v>
          </cell>
          <cell r="Z4160" t="str">
            <v>$</v>
          </cell>
        </row>
        <row r="4161">
          <cell r="H4161" t="str">
            <v/>
          </cell>
          <cell r="W4161" t="str">
            <v/>
          </cell>
          <cell r="X4161" t="str">
            <v/>
          </cell>
          <cell r="Y4161" t="str">
            <v/>
          </cell>
          <cell r="Z4161" t="str">
            <v/>
          </cell>
        </row>
        <row r="4162">
          <cell r="H4162" t="str">
            <v/>
          </cell>
          <cell r="W4162" t="str">
            <v/>
          </cell>
          <cell r="X4162" t="str">
            <v/>
          </cell>
          <cell r="Y4162" t="str">
            <v/>
          </cell>
          <cell r="Z4162" t="str">
            <v/>
          </cell>
        </row>
        <row r="4163">
          <cell r="H4163" t="str">
            <v/>
          </cell>
          <cell r="W4163" t="str">
            <v/>
          </cell>
          <cell r="X4163" t="str">
            <v/>
          </cell>
          <cell r="Y4163" t="str">
            <v/>
          </cell>
          <cell r="Z4163" t="str">
            <v/>
          </cell>
        </row>
        <row r="4164">
          <cell r="H4164" t="str">
            <v/>
          </cell>
          <cell r="W4164" t="str">
            <v/>
          </cell>
          <cell r="X4164" t="str">
            <v/>
          </cell>
          <cell r="Y4164" t="str">
            <v/>
          </cell>
          <cell r="Z4164" t="str">
            <v/>
          </cell>
        </row>
        <row r="4165">
          <cell r="H4165" t="str">
            <v/>
          </cell>
          <cell r="W4165" t="str">
            <v/>
          </cell>
          <cell r="X4165" t="str">
            <v/>
          </cell>
          <cell r="Y4165" t="str">
            <v/>
          </cell>
          <cell r="Z4165" t="str">
            <v/>
          </cell>
        </row>
        <row r="4166">
          <cell r="H4166" t="str">
            <v/>
          </cell>
          <cell r="W4166" t="str">
            <v/>
          </cell>
          <cell r="X4166" t="str">
            <v/>
          </cell>
          <cell r="Y4166" t="str">
            <v/>
          </cell>
          <cell r="Z4166" t="str">
            <v/>
          </cell>
        </row>
        <row r="4167">
          <cell r="H4167" t="str">
            <v/>
          </cell>
          <cell r="W4167" t="str">
            <v/>
          </cell>
          <cell r="X4167" t="str">
            <v/>
          </cell>
          <cell r="Y4167" t="str">
            <v/>
          </cell>
          <cell r="Z4167" t="str">
            <v/>
          </cell>
        </row>
        <row r="4168">
          <cell r="H4168" t="str">
            <v/>
          </cell>
          <cell r="W4168" t="str">
            <v/>
          </cell>
          <cell r="X4168" t="str">
            <v/>
          </cell>
          <cell r="Y4168" t="str">
            <v/>
          </cell>
          <cell r="Z4168" t="str">
            <v/>
          </cell>
        </row>
        <row r="4169">
          <cell r="W4169">
            <v>140</v>
          </cell>
          <cell r="X4169" t="str">
            <v>HP</v>
          </cell>
          <cell r="Y4169">
            <v>162120</v>
          </cell>
          <cell r="Z4169" t="str">
            <v>$</v>
          </cell>
        </row>
        <row r="4171">
          <cell r="H4171" t="str">
            <v>Rendimiento:</v>
          </cell>
          <cell r="N4171">
            <v>60</v>
          </cell>
          <cell r="Q4171" t="str">
            <v>m</v>
          </cell>
          <cell r="R4171" t="str">
            <v>/ d</v>
          </cell>
        </row>
        <row r="4173">
          <cell r="H4173" t="str">
            <v>Amortización e intereses:</v>
          </cell>
        </row>
        <row r="4174">
          <cell r="H4174">
            <v>162120</v>
          </cell>
          <cell r="I4174" t="str">
            <v>$</v>
          </cell>
          <cell r="J4174" t="str">
            <v>x</v>
          </cell>
          <cell r="K4174">
            <v>8</v>
          </cell>
          <cell r="L4174" t="str">
            <v>h/d</v>
          </cell>
          <cell r="M4174" t="str">
            <v>+</v>
          </cell>
          <cell r="N4174">
            <v>162120</v>
          </cell>
          <cell r="O4174" t="str">
            <v>$</v>
          </cell>
          <cell r="P4174" t="str">
            <v>x</v>
          </cell>
          <cell r="Q4174">
            <v>0.14000000000000001</v>
          </cell>
          <cell r="R4174" t="str">
            <v>/ a</v>
          </cell>
          <cell r="S4174" t="str">
            <v>x</v>
          </cell>
          <cell r="T4174">
            <v>8</v>
          </cell>
          <cell r="U4174" t="str">
            <v>h/d</v>
          </cell>
          <cell r="V4174" t="str">
            <v>=</v>
          </cell>
          <cell r="W4174">
            <v>175.09</v>
          </cell>
          <cell r="X4174" t="str">
            <v>$/d</v>
          </cell>
        </row>
        <row r="4175">
          <cell r="H4175">
            <v>10000</v>
          </cell>
          <cell r="J4175" t="str">
            <v>h</v>
          </cell>
          <cell r="N4175">
            <v>2</v>
          </cell>
          <cell r="P4175" t="str">
            <v>x</v>
          </cell>
          <cell r="Q4175">
            <v>2000</v>
          </cell>
          <cell r="R4175" t="str">
            <v>h / a</v>
          </cell>
        </row>
        <row r="4177">
          <cell r="H4177" t="str">
            <v>Reparaciones y Repuestos:</v>
          </cell>
        </row>
        <row r="4178">
          <cell r="H4178">
            <v>0.75</v>
          </cell>
          <cell r="I4178" t="str">
            <v>de amortización</v>
          </cell>
          <cell r="W4178">
            <v>97.27</v>
          </cell>
          <cell r="X4178" t="str">
            <v>$/d</v>
          </cell>
        </row>
        <row r="4180">
          <cell r="H4180" t="str">
            <v>Combustibles:</v>
          </cell>
        </row>
        <row r="4181">
          <cell r="H4181" t="str">
            <v>Gas Oil</v>
          </cell>
        </row>
        <row r="4182">
          <cell r="H4182">
            <v>0.14499999999999999</v>
          </cell>
          <cell r="I4182" t="str">
            <v>l/HP</v>
          </cell>
          <cell r="K4182" t="str">
            <v>x</v>
          </cell>
          <cell r="L4182">
            <v>140</v>
          </cell>
          <cell r="M4182" t="str">
            <v>HP  x  8 h/d   x</v>
          </cell>
          <cell r="Q4182">
            <v>2.7</v>
          </cell>
          <cell r="R4182" t="str">
            <v>$ / l</v>
          </cell>
          <cell r="V4182" t="str">
            <v>=</v>
          </cell>
          <cell r="W4182">
            <v>438.48</v>
          </cell>
          <cell r="X4182" t="str">
            <v>$/d</v>
          </cell>
        </row>
        <row r="4184">
          <cell r="H4184" t="str">
            <v>Lubricantes</v>
          </cell>
        </row>
        <row r="4185">
          <cell r="C4185">
            <v>1620</v>
          </cell>
          <cell r="H4185">
            <v>0.3</v>
          </cell>
          <cell r="I4185" t="str">
            <v>de combustibles</v>
          </cell>
          <cell r="W4185">
            <v>131.54</v>
          </cell>
          <cell r="X4185" t="str">
            <v>$/d</v>
          </cell>
          <cell r="AF4185">
            <v>8610.8083600000009</v>
          </cell>
        </row>
        <row r="4187">
          <cell r="H4187" t="str">
            <v>Mano de Obra</v>
          </cell>
        </row>
        <row r="4188">
          <cell r="G4188">
            <v>9010</v>
          </cell>
          <cell r="H4188" t="str">
            <v>OFICIAL ESPECIALIZADO</v>
          </cell>
          <cell r="N4188">
            <v>1</v>
          </cell>
          <cell r="O4188" t="str">
            <v>x</v>
          </cell>
          <cell r="Q4188">
            <v>297.2</v>
          </cell>
          <cell r="R4188" t="str">
            <v>$/d</v>
          </cell>
          <cell r="S4188" t="str">
            <v>=</v>
          </cell>
          <cell r="T4188">
            <v>297.2</v>
          </cell>
          <cell r="V4188" t="str">
            <v>$/d</v>
          </cell>
        </row>
        <row r="4189">
          <cell r="G4189">
            <v>9020</v>
          </cell>
          <cell r="H4189" t="str">
            <v>OFICIAL</v>
          </cell>
          <cell r="N4189">
            <v>2</v>
          </cell>
          <cell r="O4189" t="str">
            <v>x</v>
          </cell>
          <cell r="Q4189">
            <v>254.16</v>
          </cell>
          <cell r="R4189" t="str">
            <v>$/d</v>
          </cell>
          <cell r="S4189" t="str">
            <v>=</v>
          </cell>
          <cell r="T4189">
            <v>508.32</v>
          </cell>
          <cell r="V4189" t="str">
            <v>$/d</v>
          </cell>
        </row>
        <row r="4190">
          <cell r="G4190">
            <v>9030</v>
          </cell>
          <cell r="H4190" t="str">
            <v>MEDIO OFICIAL</v>
          </cell>
          <cell r="N4190">
            <v>2</v>
          </cell>
          <cell r="O4190" t="str">
            <v>x</v>
          </cell>
          <cell r="Q4190">
            <v>234.48</v>
          </cell>
          <cell r="R4190" t="str">
            <v>$/d</v>
          </cell>
          <cell r="S4190" t="str">
            <v>=</v>
          </cell>
          <cell r="T4190">
            <v>468.96</v>
          </cell>
          <cell r="V4190" t="str">
            <v>$/d</v>
          </cell>
        </row>
        <row r="4191">
          <cell r="G4191">
            <v>9040</v>
          </cell>
          <cell r="H4191" t="str">
            <v>AYUDANTE</v>
          </cell>
          <cell r="N4191">
            <v>2</v>
          </cell>
          <cell r="O4191" t="str">
            <v>x</v>
          </cell>
          <cell r="Q4191">
            <v>216.16</v>
          </cell>
          <cell r="R4191" t="str">
            <v>$/d</v>
          </cell>
          <cell r="S4191" t="str">
            <v>=</v>
          </cell>
          <cell r="T4191">
            <v>432.32</v>
          </cell>
          <cell r="V4191" t="str">
            <v>$/d</v>
          </cell>
        </row>
        <row r="4192">
          <cell r="T4192">
            <v>1706.8</v>
          </cell>
          <cell r="V4192" t="str">
            <v>$/d</v>
          </cell>
        </row>
        <row r="4193">
          <cell r="B4193">
            <v>1620</v>
          </cell>
          <cell r="H4193" t="str">
            <v>Vigilancia</v>
          </cell>
          <cell r="N4193">
            <v>0</v>
          </cell>
          <cell r="Q4193">
            <v>0.1</v>
          </cell>
          <cell r="T4193">
            <v>170.68</v>
          </cell>
          <cell r="V4193" t="str">
            <v>$/d</v>
          </cell>
          <cell r="W4193">
            <v>1877.48</v>
          </cell>
          <cell r="X4193" t="str">
            <v>$/d</v>
          </cell>
          <cell r="AG4193">
            <v>19191.600560000003</v>
          </cell>
        </row>
        <row r="4195">
          <cell r="N4195" t="str">
            <v>Costo Diario</v>
          </cell>
          <cell r="W4195">
            <v>2719.86</v>
          </cell>
          <cell r="X4195" t="str">
            <v>$/d</v>
          </cell>
        </row>
        <row r="4197">
          <cell r="H4197" t="str">
            <v>Rendimiento</v>
          </cell>
          <cell r="N4197">
            <v>60</v>
          </cell>
          <cell r="Q4197" t="str">
            <v>m</v>
          </cell>
          <cell r="R4197" t="str">
            <v>/ d</v>
          </cell>
        </row>
        <row r="4199">
          <cell r="H4199" t="str">
            <v>Costo por Unid.:</v>
          </cell>
          <cell r="N4199">
            <v>2719.86</v>
          </cell>
          <cell r="P4199" t="str">
            <v>$ / d</v>
          </cell>
          <cell r="V4199" t="str">
            <v>=</v>
          </cell>
          <cell r="AB4199">
            <v>45.33</v>
          </cell>
          <cell r="AC4199" t="str">
            <v>$/</v>
          </cell>
          <cell r="AD4199" t="str">
            <v>Gl</v>
          </cell>
        </row>
        <row r="4200">
          <cell r="N4200">
            <v>60</v>
          </cell>
          <cell r="O4200" t="str">
            <v>m</v>
          </cell>
          <cell r="Q4200" t="str">
            <v>/ d</v>
          </cell>
        </row>
        <row r="4201">
          <cell r="P4201" t="str">
            <v/>
          </cell>
        </row>
        <row r="4202">
          <cell r="H4202" t="str">
            <v>2º - Materiales</v>
          </cell>
        </row>
        <row r="4203">
          <cell r="G4203">
            <v>1581</v>
          </cell>
          <cell r="H4203" t="str">
            <v>Cañería de PVC ø 110 mm</v>
          </cell>
          <cell r="N4203">
            <v>0.87124999999999986</v>
          </cell>
          <cell r="O4203" t="str">
            <v>m</v>
          </cell>
          <cell r="P4203" t="str">
            <v>/</v>
          </cell>
          <cell r="Q4203" t="str">
            <v>m</v>
          </cell>
          <cell r="R4203" t="str">
            <v>x</v>
          </cell>
          <cell r="S4203">
            <v>16.449099999999998</v>
          </cell>
          <cell r="V4203" t="str">
            <v>$/</v>
          </cell>
          <cell r="W4203" t="str">
            <v>m</v>
          </cell>
          <cell r="X4203" t="str">
            <v>=</v>
          </cell>
          <cell r="Y4203">
            <v>14.33</v>
          </cell>
          <cell r="Z4203" t="str">
            <v>$/</v>
          </cell>
          <cell r="AA4203" t="str">
            <v>m</v>
          </cell>
        </row>
        <row r="4204">
          <cell r="G4204">
            <v>1579</v>
          </cell>
          <cell r="H4204" t="str">
            <v>Cañería de PVC ø 200 mm</v>
          </cell>
          <cell r="N4204">
            <v>0.15374999999999997</v>
          </cell>
          <cell r="O4204" t="str">
            <v>m</v>
          </cell>
          <cell r="P4204" t="str">
            <v>/</v>
          </cell>
          <cell r="Q4204" t="str">
            <v>m</v>
          </cell>
          <cell r="R4204" t="str">
            <v>x</v>
          </cell>
          <cell r="S4204">
            <v>55.790100000000002</v>
          </cell>
          <cell r="V4204" t="str">
            <v>$/</v>
          </cell>
          <cell r="W4204" t="str">
            <v>m</v>
          </cell>
          <cell r="X4204" t="str">
            <v>=</v>
          </cell>
          <cell r="Y4204">
            <v>8.58</v>
          </cell>
          <cell r="Z4204" t="str">
            <v>$/</v>
          </cell>
          <cell r="AA4204" t="str">
            <v>m</v>
          </cell>
        </row>
        <row r="4205">
          <cell r="G4205">
            <v>1202</v>
          </cell>
          <cell r="H4205" t="str">
            <v>Herramientas menores</v>
          </cell>
          <cell r="N4205">
            <v>1</v>
          </cell>
          <cell r="O4205" t="str">
            <v>u</v>
          </cell>
          <cell r="P4205" t="str">
            <v>/</v>
          </cell>
          <cell r="Q4205" t="str">
            <v>m</v>
          </cell>
          <cell r="R4205" t="str">
            <v>x</v>
          </cell>
          <cell r="S4205">
            <v>3</v>
          </cell>
          <cell r="V4205" t="str">
            <v>$/</v>
          </cell>
          <cell r="W4205" t="str">
            <v>u</v>
          </cell>
          <cell r="X4205" t="str">
            <v>=</v>
          </cell>
          <cell r="Y4205">
            <v>3</v>
          </cell>
          <cell r="Z4205" t="str">
            <v>$/</v>
          </cell>
          <cell r="AA4205" t="str">
            <v>m</v>
          </cell>
        </row>
        <row r="4206">
          <cell r="H4206" t="str">
            <v/>
          </cell>
          <cell r="O4206" t="str">
            <v/>
          </cell>
          <cell r="P4206" t="str">
            <v/>
          </cell>
          <cell r="Q4206" t="str">
            <v/>
          </cell>
          <cell r="R4206" t="str">
            <v/>
          </cell>
          <cell r="S4206">
            <v>0</v>
          </cell>
          <cell r="V4206" t="str">
            <v/>
          </cell>
          <cell r="W4206" t="str">
            <v/>
          </cell>
          <cell r="X4206" t="str">
            <v/>
          </cell>
          <cell r="Y4206">
            <v>0</v>
          </cell>
          <cell r="Z4206" t="str">
            <v/>
          </cell>
          <cell r="AA4206" t="str">
            <v/>
          </cell>
        </row>
        <row r="4207">
          <cell r="H4207" t="str">
            <v/>
          </cell>
          <cell r="O4207" t="str">
            <v/>
          </cell>
          <cell r="P4207" t="str">
            <v/>
          </cell>
          <cell r="Q4207" t="str">
            <v/>
          </cell>
          <cell r="R4207" t="str">
            <v/>
          </cell>
          <cell r="S4207">
            <v>0</v>
          </cell>
          <cell r="V4207" t="str">
            <v/>
          </cell>
          <cell r="W4207" t="str">
            <v/>
          </cell>
          <cell r="X4207" t="str">
            <v/>
          </cell>
          <cell r="Y4207">
            <v>0</v>
          </cell>
          <cell r="Z4207" t="str">
            <v/>
          </cell>
          <cell r="AA4207" t="str">
            <v/>
          </cell>
        </row>
        <row r="4208">
          <cell r="H4208" t="str">
            <v/>
          </cell>
          <cell r="O4208" t="str">
            <v/>
          </cell>
          <cell r="P4208" t="str">
            <v/>
          </cell>
          <cell r="Q4208" t="str">
            <v/>
          </cell>
          <cell r="R4208" t="str">
            <v/>
          </cell>
          <cell r="S4208">
            <v>0</v>
          </cell>
          <cell r="V4208" t="str">
            <v/>
          </cell>
          <cell r="W4208" t="str">
            <v/>
          </cell>
          <cell r="X4208" t="str">
            <v/>
          </cell>
          <cell r="Y4208">
            <v>0</v>
          </cell>
          <cell r="Z4208" t="str">
            <v/>
          </cell>
          <cell r="AA4208" t="str">
            <v/>
          </cell>
        </row>
        <row r="4209">
          <cell r="H4209" t="str">
            <v/>
          </cell>
          <cell r="O4209" t="str">
            <v/>
          </cell>
          <cell r="P4209" t="str">
            <v/>
          </cell>
          <cell r="Q4209" t="str">
            <v/>
          </cell>
          <cell r="R4209" t="str">
            <v/>
          </cell>
          <cell r="S4209">
            <v>0</v>
          </cell>
          <cell r="V4209" t="str">
            <v/>
          </cell>
          <cell r="W4209" t="str">
            <v/>
          </cell>
          <cell r="X4209" t="str">
            <v/>
          </cell>
          <cell r="Y4209">
            <v>0</v>
          </cell>
          <cell r="Z4209" t="str">
            <v/>
          </cell>
          <cell r="AA4209" t="str">
            <v/>
          </cell>
        </row>
        <row r="4210">
          <cell r="H4210" t="str">
            <v/>
          </cell>
          <cell r="O4210" t="str">
            <v/>
          </cell>
          <cell r="P4210" t="str">
            <v/>
          </cell>
          <cell r="Q4210" t="str">
            <v/>
          </cell>
          <cell r="R4210" t="str">
            <v/>
          </cell>
          <cell r="S4210">
            <v>0</v>
          </cell>
          <cell r="V4210" t="str">
            <v/>
          </cell>
          <cell r="W4210" t="str">
            <v/>
          </cell>
          <cell r="X4210" t="str">
            <v/>
          </cell>
          <cell r="Y4210">
            <v>0</v>
          </cell>
          <cell r="Z4210" t="str">
            <v/>
          </cell>
          <cell r="AA4210" t="str">
            <v/>
          </cell>
        </row>
        <row r="4211">
          <cell r="H4211" t="str">
            <v>Subtotal Materiales</v>
          </cell>
          <cell r="O4211" t="str">
            <v/>
          </cell>
          <cell r="Y4211">
            <v>25.91</v>
          </cell>
          <cell r="Z4211" t="str">
            <v>$/</v>
          </cell>
          <cell r="AA4211" t="str">
            <v>m</v>
          </cell>
          <cell r="AH4211">
            <v>0</v>
          </cell>
        </row>
        <row r="4212">
          <cell r="A4212">
            <v>1620</v>
          </cell>
          <cell r="H4212" t="str">
            <v>Desperdicio</v>
          </cell>
          <cell r="W4212">
            <v>0.03</v>
          </cell>
          <cell r="X4212" t="str">
            <v/>
          </cell>
          <cell r="Y4212">
            <v>0.78</v>
          </cell>
          <cell r="Z4212" t="str">
            <v>$/</v>
          </cell>
          <cell r="AA4212" t="str">
            <v>m</v>
          </cell>
          <cell r="AB4212">
            <v>26.69</v>
          </cell>
          <cell r="AC4212" t="str">
            <v>$/</v>
          </cell>
          <cell r="AD4212" t="str">
            <v>Gl</v>
          </cell>
          <cell r="AH4212">
            <v>16369.510800000002</v>
          </cell>
        </row>
        <row r="4214">
          <cell r="F4214">
            <v>1620</v>
          </cell>
          <cell r="H4214" t="str">
            <v>COSTO DEL ITEM</v>
          </cell>
          <cell r="AB4214">
            <v>72.02</v>
          </cell>
          <cell r="AC4214" t="str">
            <v>$/</v>
          </cell>
          <cell r="AD4214" t="str">
            <v>m</v>
          </cell>
          <cell r="AI4214">
            <v>44171.306400000001</v>
          </cell>
          <cell r="AJ4214">
            <v>44171.919720000005</v>
          </cell>
        </row>
        <row r="4216">
          <cell r="H4216" t="str">
            <v>Gastos Generales y Otros Gastos</v>
          </cell>
        </row>
        <row r="4217">
          <cell r="H4217" t="str">
            <v>Indirectos</v>
          </cell>
          <cell r="Y4217">
            <v>0.10199999999999999</v>
          </cell>
          <cell r="AB4217">
            <v>7.35</v>
          </cell>
          <cell r="AC4217" t="str">
            <v>$/</v>
          </cell>
          <cell r="AD4217" t="str">
            <v>m</v>
          </cell>
        </row>
        <row r="4218">
          <cell r="H4218" t="str">
            <v>Beneficios</v>
          </cell>
          <cell r="Y4218">
            <v>0.08</v>
          </cell>
          <cell r="AB4218">
            <v>5.76</v>
          </cell>
          <cell r="AC4218" t="str">
            <v>$/</v>
          </cell>
          <cell r="AD4218" t="str">
            <v>m</v>
          </cell>
        </row>
        <row r="4219">
          <cell r="AB4219">
            <v>85.13</v>
          </cell>
          <cell r="AC4219" t="str">
            <v>$/</v>
          </cell>
          <cell r="AD4219" t="str">
            <v>m</v>
          </cell>
        </row>
        <row r="4220">
          <cell r="H4220" t="str">
            <v>Gastos Financieros</v>
          </cell>
          <cell r="Y4220">
            <v>0.01</v>
          </cell>
          <cell r="AB4220">
            <v>0.85</v>
          </cell>
          <cell r="AC4220" t="str">
            <v>$/</v>
          </cell>
          <cell r="AD4220" t="str">
            <v>m</v>
          </cell>
        </row>
        <row r="4221">
          <cell r="AB4221">
            <v>85.97999999999999</v>
          </cell>
          <cell r="AC4221" t="str">
            <v>$/</v>
          </cell>
          <cell r="AD4221" t="str">
            <v>m</v>
          </cell>
        </row>
        <row r="4222">
          <cell r="H4222" t="str">
            <v>I.V.A.</v>
          </cell>
          <cell r="Y4222">
            <v>0.21</v>
          </cell>
          <cell r="AB4222">
            <v>18.059999999999999</v>
          </cell>
          <cell r="AC4222" t="str">
            <v>$/</v>
          </cell>
          <cell r="AD4222" t="str">
            <v>m</v>
          </cell>
        </row>
        <row r="4223">
          <cell r="E4223">
            <v>1620</v>
          </cell>
          <cell r="Y4223" t="str">
            <v>ADOPTADO</v>
          </cell>
          <cell r="AB4223">
            <v>104.03999999999999</v>
          </cell>
          <cell r="AC4223" t="str">
            <v>$/</v>
          </cell>
          <cell r="AD4223" t="str">
            <v>m</v>
          </cell>
        </row>
        <row r="4224">
          <cell r="G4224">
            <v>1630</v>
          </cell>
          <cell r="H4224" t="str">
            <v>Item:</v>
          </cell>
          <cell r="I4224" t="str">
            <v>5.14</v>
          </cell>
          <cell r="U4224" t="str">
            <v>Unidad:</v>
          </cell>
          <cell r="W4224" t="str">
            <v>Un</v>
          </cell>
          <cell r="Y4224">
            <v>90</v>
          </cell>
          <cell r="AE4224">
            <v>90</v>
          </cell>
        </row>
        <row r="4225">
          <cell r="H4225" t="str">
            <v>Descripción:</v>
          </cell>
          <cell r="I4225" t="str">
            <v>Válvulas mariposa de D° 100 mm para desagüe.</v>
          </cell>
        </row>
        <row r="4227">
          <cell r="H4227" t="str">
            <v>1º - Equipo</v>
          </cell>
        </row>
        <row r="4228">
          <cell r="H4228" t="str">
            <v/>
          </cell>
          <cell r="W4228" t="str">
            <v/>
          </cell>
          <cell r="X4228" t="str">
            <v/>
          </cell>
          <cell r="Y4228" t="str">
            <v/>
          </cell>
          <cell r="Z4228" t="str">
            <v/>
          </cell>
        </row>
        <row r="4229">
          <cell r="H4229" t="str">
            <v/>
          </cell>
          <cell r="W4229" t="str">
            <v/>
          </cell>
          <cell r="X4229" t="str">
            <v/>
          </cell>
          <cell r="Y4229" t="str">
            <v/>
          </cell>
          <cell r="Z4229" t="str">
            <v/>
          </cell>
        </row>
        <row r="4230">
          <cell r="H4230" t="str">
            <v/>
          </cell>
          <cell r="W4230" t="str">
            <v/>
          </cell>
          <cell r="X4230" t="str">
            <v/>
          </cell>
          <cell r="Y4230" t="str">
            <v/>
          </cell>
          <cell r="Z4230" t="str">
            <v/>
          </cell>
        </row>
        <row r="4231">
          <cell r="H4231" t="str">
            <v/>
          </cell>
          <cell r="W4231" t="str">
            <v/>
          </cell>
          <cell r="X4231" t="str">
            <v/>
          </cell>
          <cell r="Y4231" t="str">
            <v/>
          </cell>
          <cell r="Z4231" t="str">
            <v/>
          </cell>
        </row>
        <row r="4232">
          <cell r="H4232" t="str">
            <v/>
          </cell>
          <cell r="W4232" t="str">
            <v/>
          </cell>
          <cell r="X4232" t="str">
            <v/>
          </cell>
          <cell r="Y4232" t="str">
            <v/>
          </cell>
          <cell r="Z4232" t="str">
            <v/>
          </cell>
        </row>
        <row r="4233">
          <cell r="H4233" t="str">
            <v/>
          </cell>
          <cell r="W4233" t="str">
            <v/>
          </cell>
          <cell r="X4233" t="str">
            <v/>
          </cell>
          <cell r="Y4233" t="str">
            <v/>
          </cell>
          <cell r="Z4233" t="str">
            <v/>
          </cell>
        </row>
        <row r="4234">
          <cell r="H4234" t="str">
            <v/>
          </cell>
          <cell r="W4234" t="str">
            <v/>
          </cell>
          <cell r="X4234" t="str">
            <v/>
          </cell>
          <cell r="Y4234" t="str">
            <v/>
          </cell>
          <cell r="Z4234" t="str">
            <v/>
          </cell>
        </row>
        <row r="4235">
          <cell r="H4235" t="str">
            <v/>
          </cell>
          <cell r="W4235" t="str">
            <v/>
          </cell>
          <cell r="X4235" t="str">
            <v/>
          </cell>
          <cell r="Y4235" t="str">
            <v/>
          </cell>
          <cell r="Z4235" t="str">
            <v/>
          </cell>
        </row>
        <row r="4236">
          <cell r="H4236" t="str">
            <v/>
          </cell>
          <cell r="W4236" t="str">
            <v/>
          </cell>
          <cell r="X4236" t="str">
            <v/>
          </cell>
          <cell r="Y4236" t="str">
            <v/>
          </cell>
          <cell r="Z4236" t="str">
            <v/>
          </cell>
        </row>
        <row r="4237">
          <cell r="W4237">
            <v>0</v>
          </cell>
          <cell r="X4237" t="str">
            <v/>
          </cell>
          <cell r="Y4237">
            <v>0</v>
          </cell>
          <cell r="Z4237" t="str">
            <v/>
          </cell>
        </row>
        <row r="4239">
          <cell r="H4239" t="str">
            <v>Rendimiento:</v>
          </cell>
          <cell r="N4239">
            <v>1</v>
          </cell>
          <cell r="Q4239" t="str">
            <v>Un</v>
          </cell>
          <cell r="R4239" t="str">
            <v>/ d</v>
          </cell>
        </row>
        <row r="4241">
          <cell r="H4241" t="str">
            <v>Amortización e intereses:</v>
          </cell>
        </row>
        <row r="4242">
          <cell r="H4242">
            <v>0</v>
          </cell>
          <cell r="I4242" t="str">
            <v>$</v>
          </cell>
          <cell r="J4242" t="str">
            <v>x</v>
          </cell>
          <cell r="K4242">
            <v>8</v>
          </cell>
          <cell r="L4242" t="str">
            <v>h/d</v>
          </cell>
          <cell r="M4242" t="str">
            <v>+</v>
          </cell>
          <cell r="N4242">
            <v>0</v>
          </cell>
          <cell r="O4242" t="str">
            <v>$</v>
          </cell>
          <cell r="P4242" t="str">
            <v>x</v>
          </cell>
          <cell r="Q4242">
            <v>0.14000000000000001</v>
          </cell>
          <cell r="R4242" t="str">
            <v>/ a</v>
          </cell>
          <cell r="S4242" t="str">
            <v>x</v>
          </cell>
          <cell r="T4242">
            <v>8</v>
          </cell>
          <cell r="U4242" t="str">
            <v>h/d</v>
          </cell>
          <cell r="V4242" t="str">
            <v>=</v>
          </cell>
          <cell r="W4242">
            <v>0</v>
          </cell>
          <cell r="X4242" t="str">
            <v/>
          </cell>
        </row>
        <row r="4243">
          <cell r="H4243">
            <v>10000</v>
          </cell>
          <cell r="J4243" t="str">
            <v>h</v>
          </cell>
          <cell r="N4243">
            <v>2</v>
          </cell>
          <cell r="P4243" t="str">
            <v>x</v>
          </cell>
          <cell r="Q4243">
            <v>2000</v>
          </cell>
          <cell r="R4243" t="str">
            <v>h / a</v>
          </cell>
        </row>
        <row r="4245">
          <cell r="H4245" t="str">
            <v>Reparaciones y Repuestos:</v>
          </cell>
        </row>
        <row r="4246">
          <cell r="H4246">
            <v>0.75</v>
          </cell>
          <cell r="I4246" t="str">
            <v>de amortización</v>
          </cell>
          <cell r="W4246">
            <v>0</v>
          </cell>
          <cell r="X4246" t="str">
            <v/>
          </cell>
        </row>
        <row r="4248">
          <cell r="H4248" t="str">
            <v>Combustibles:</v>
          </cell>
        </row>
        <row r="4249">
          <cell r="H4249" t="str">
            <v>Gas Oil</v>
          </cell>
        </row>
        <row r="4250">
          <cell r="H4250" t="str">
            <v/>
          </cell>
          <cell r="I4250" t="str">
            <v/>
          </cell>
          <cell r="K4250" t="str">
            <v/>
          </cell>
          <cell r="L4250">
            <v>0</v>
          </cell>
          <cell r="M4250" t="str">
            <v>HP  x  8 h/d   x</v>
          </cell>
          <cell r="Q4250" t="str">
            <v/>
          </cell>
          <cell r="R4250" t="str">
            <v/>
          </cell>
          <cell r="V4250" t="str">
            <v/>
          </cell>
          <cell r="W4250">
            <v>0</v>
          </cell>
          <cell r="X4250" t="str">
            <v/>
          </cell>
        </row>
        <row r="4252">
          <cell r="H4252" t="str">
            <v>Lubricantes</v>
          </cell>
        </row>
        <row r="4253">
          <cell r="C4253">
            <v>1630</v>
          </cell>
          <cell r="H4253">
            <v>0.3</v>
          </cell>
          <cell r="I4253" t="str">
            <v>de combustibles</v>
          </cell>
          <cell r="W4253">
            <v>0</v>
          </cell>
          <cell r="X4253" t="str">
            <v/>
          </cell>
          <cell r="AF4253">
            <v>0</v>
          </cell>
        </row>
        <row r="4255">
          <cell r="H4255" t="str">
            <v>Mano de Obra</v>
          </cell>
        </row>
        <row r="4256">
          <cell r="G4256">
            <v>9050</v>
          </cell>
          <cell r="H4256" t="str">
            <v>OFIC. ESPEC. ELECTROMEC.</v>
          </cell>
          <cell r="N4256">
            <v>0.13</v>
          </cell>
          <cell r="O4256" t="str">
            <v>x</v>
          </cell>
          <cell r="Q4256">
            <v>297.2</v>
          </cell>
          <cell r="R4256" t="str">
            <v>$/d</v>
          </cell>
          <cell r="S4256" t="str">
            <v>=</v>
          </cell>
          <cell r="T4256">
            <v>38.64</v>
          </cell>
          <cell r="V4256" t="str">
            <v>$/d</v>
          </cell>
        </row>
        <row r="4257">
          <cell r="G4257">
            <v>9060</v>
          </cell>
          <cell r="H4257" t="str">
            <v>OFIC. ELECTROMEC.</v>
          </cell>
          <cell r="O4257" t="str">
            <v/>
          </cell>
          <cell r="Q4257">
            <v>254.16</v>
          </cell>
          <cell r="R4257" t="str">
            <v>$/d</v>
          </cell>
          <cell r="S4257" t="str">
            <v>=</v>
          </cell>
          <cell r="T4257">
            <v>0</v>
          </cell>
          <cell r="V4257" t="str">
            <v>$/d</v>
          </cell>
        </row>
        <row r="4258">
          <cell r="G4258">
            <v>9070</v>
          </cell>
          <cell r="H4258" t="str">
            <v>MEDIO OFIC. ELECTROMEC.</v>
          </cell>
          <cell r="O4258" t="str">
            <v/>
          </cell>
          <cell r="Q4258">
            <v>234.48</v>
          </cell>
          <cell r="R4258" t="str">
            <v>$/d</v>
          </cell>
          <cell r="S4258" t="str">
            <v>=</v>
          </cell>
          <cell r="T4258">
            <v>0</v>
          </cell>
          <cell r="V4258" t="str">
            <v>$/d</v>
          </cell>
        </row>
        <row r="4259">
          <cell r="G4259">
            <v>9080</v>
          </cell>
          <cell r="H4259" t="str">
            <v>AYUDANTE ELECTROMEC.</v>
          </cell>
          <cell r="N4259">
            <v>0.1</v>
          </cell>
          <cell r="O4259" t="str">
            <v>x</v>
          </cell>
          <cell r="Q4259">
            <v>216.16</v>
          </cell>
          <cell r="R4259" t="str">
            <v>$/d</v>
          </cell>
          <cell r="S4259" t="str">
            <v>=</v>
          </cell>
          <cell r="T4259">
            <v>21.62</v>
          </cell>
          <cell r="V4259" t="str">
            <v>$/d</v>
          </cell>
        </row>
        <row r="4260">
          <cell r="T4260">
            <v>60.260000000000005</v>
          </cell>
          <cell r="V4260" t="str">
            <v>$/d</v>
          </cell>
        </row>
        <row r="4261">
          <cell r="B4261">
            <v>1630</v>
          </cell>
          <cell r="H4261" t="str">
            <v>Vigilancia</v>
          </cell>
          <cell r="N4261">
            <v>0</v>
          </cell>
          <cell r="Q4261">
            <v>0.1</v>
          </cell>
          <cell r="T4261">
            <v>6.0260000000000007</v>
          </cell>
          <cell r="V4261" t="str">
            <v>$/d</v>
          </cell>
          <cell r="W4261">
            <v>66.286000000000001</v>
          </cell>
          <cell r="X4261" t="str">
            <v>$/d</v>
          </cell>
          <cell r="AG4261">
            <v>5965.74</v>
          </cell>
        </row>
        <row r="4263">
          <cell r="N4263" t="str">
            <v>Costo Diario</v>
          </cell>
          <cell r="W4263">
            <v>66.286000000000001</v>
          </cell>
          <cell r="X4263" t="str">
            <v>$/d</v>
          </cell>
        </row>
        <row r="4265">
          <cell r="H4265" t="str">
            <v>Rendimiento</v>
          </cell>
          <cell r="N4265">
            <v>1</v>
          </cell>
          <cell r="Q4265" t="str">
            <v>Un</v>
          </cell>
          <cell r="R4265" t="str">
            <v>/ d</v>
          </cell>
        </row>
        <row r="4267">
          <cell r="H4267" t="str">
            <v>Costo por Unid.:</v>
          </cell>
          <cell r="N4267">
            <v>66.286000000000001</v>
          </cell>
          <cell r="P4267" t="str">
            <v>$ / d</v>
          </cell>
          <cell r="V4267" t="str">
            <v>=</v>
          </cell>
          <cell r="AB4267">
            <v>66.290000000000006</v>
          </cell>
          <cell r="AC4267" t="str">
            <v>$/</v>
          </cell>
          <cell r="AD4267" t="str">
            <v>Gl</v>
          </cell>
        </row>
        <row r="4268">
          <cell r="N4268">
            <v>1</v>
          </cell>
          <cell r="O4268" t="str">
            <v>Un</v>
          </cell>
          <cell r="Q4268" t="str">
            <v>/ d</v>
          </cell>
        </row>
        <row r="4269">
          <cell r="P4269" t="str">
            <v/>
          </cell>
        </row>
        <row r="4270">
          <cell r="H4270" t="str">
            <v>2º - Materiales</v>
          </cell>
        </row>
        <row r="4271">
          <cell r="G4271">
            <v>4048</v>
          </cell>
          <cell r="H4271" t="str">
            <v>Válvulas mariposa de D° 100 mm para desagüe.</v>
          </cell>
          <cell r="N4271">
            <v>1</v>
          </cell>
          <cell r="O4271" t="str">
            <v>u</v>
          </cell>
          <cell r="P4271" t="str">
            <v>/</v>
          </cell>
          <cell r="Q4271" t="str">
            <v>Un</v>
          </cell>
          <cell r="R4271" t="str">
            <v>x</v>
          </cell>
          <cell r="S4271">
            <v>550</v>
          </cell>
          <cell r="V4271" t="str">
            <v>$/</v>
          </cell>
          <cell r="W4271" t="str">
            <v>u</v>
          </cell>
          <cell r="X4271" t="str">
            <v>=</v>
          </cell>
          <cell r="Y4271">
            <v>550</v>
          </cell>
          <cell r="Z4271" t="str">
            <v>$/</v>
          </cell>
          <cell r="AA4271" t="str">
            <v>Un</v>
          </cell>
        </row>
        <row r="4272">
          <cell r="H4272" t="str">
            <v/>
          </cell>
          <cell r="O4272" t="str">
            <v/>
          </cell>
          <cell r="P4272" t="str">
            <v/>
          </cell>
          <cell r="Q4272" t="str">
            <v/>
          </cell>
          <cell r="R4272" t="str">
            <v/>
          </cell>
          <cell r="S4272">
            <v>0</v>
          </cell>
          <cell r="V4272" t="str">
            <v/>
          </cell>
          <cell r="W4272" t="str">
            <v/>
          </cell>
          <cell r="X4272" t="str">
            <v/>
          </cell>
          <cell r="Y4272">
            <v>0</v>
          </cell>
          <cell r="Z4272" t="str">
            <v/>
          </cell>
          <cell r="AA4272" t="str">
            <v/>
          </cell>
        </row>
        <row r="4273">
          <cell r="H4273" t="str">
            <v/>
          </cell>
          <cell r="O4273" t="str">
            <v/>
          </cell>
          <cell r="P4273" t="str">
            <v/>
          </cell>
          <cell r="Q4273" t="str">
            <v/>
          </cell>
          <cell r="R4273" t="str">
            <v/>
          </cell>
          <cell r="S4273">
            <v>0</v>
          </cell>
          <cell r="V4273" t="str">
            <v/>
          </cell>
          <cell r="W4273" t="str">
            <v/>
          </cell>
          <cell r="X4273" t="str">
            <v/>
          </cell>
          <cell r="Y4273">
            <v>0</v>
          </cell>
          <cell r="Z4273" t="str">
            <v/>
          </cell>
          <cell r="AA4273" t="str">
            <v/>
          </cell>
        </row>
        <row r="4274">
          <cell r="H4274" t="str">
            <v/>
          </cell>
          <cell r="O4274" t="str">
            <v/>
          </cell>
          <cell r="P4274" t="str">
            <v/>
          </cell>
          <cell r="Q4274" t="str">
            <v/>
          </cell>
          <cell r="R4274" t="str">
            <v/>
          </cell>
          <cell r="S4274">
            <v>0</v>
          </cell>
          <cell r="V4274" t="str">
            <v/>
          </cell>
          <cell r="W4274" t="str">
            <v/>
          </cell>
          <cell r="X4274" t="str">
            <v/>
          </cell>
          <cell r="Y4274">
            <v>0</v>
          </cell>
          <cell r="Z4274" t="str">
            <v/>
          </cell>
          <cell r="AA4274" t="str">
            <v/>
          </cell>
        </row>
        <row r="4275">
          <cell r="H4275" t="str">
            <v/>
          </cell>
          <cell r="O4275" t="str">
            <v/>
          </cell>
          <cell r="P4275" t="str">
            <v/>
          </cell>
          <cell r="Q4275" t="str">
            <v/>
          </cell>
          <cell r="R4275" t="str">
            <v/>
          </cell>
          <cell r="S4275">
            <v>0</v>
          </cell>
          <cell r="V4275" t="str">
            <v/>
          </cell>
          <cell r="W4275" t="str">
            <v/>
          </cell>
          <cell r="X4275" t="str">
            <v/>
          </cell>
          <cell r="Y4275">
            <v>0</v>
          </cell>
          <cell r="Z4275" t="str">
            <v/>
          </cell>
          <cell r="AA4275" t="str">
            <v/>
          </cell>
        </row>
        <row r="4276">
          <cell r="H4276" t="str">
            <v/>
          </cell>
          <cell r="O4276" t="str">
            <v/>
          </cell>
          <cell r="P4276" t="str">
            <v/>
          </cell>
          <cell r="Q4276" t="str">
            <v/>
          </cell>
          <cell r="R4276" t="str">
            <v/>
          </cell>
          <cell r="S4276">
            <v>0</v>
          </cell>
          <cell r="V4276" t="str">
            <v/>
          </cell>
          <cell r="W4276" t="str">
            <v/>
          </cell>
          <cell r="X4276" t="str">
            <v/>
          </cell>
          <cell r="Y4276">
            <v>0</v>
          </cell>
          <cell r="Z4276" t="str">
            <v/>
          </cell>
          <cell r="AA4276" t="str">
            <v/>
          </cell>
        </row>
        <row r="4277">
          <cell r="H4277" t="str">
            <v/>
          </cell>
          <cell r="O4277" t="str">
            <v/>
          </cell>
          <cell r="P4277" t="str">
            <v/>
          </cell>
          <cell r="Q4277" t="str">
            <v/>
          </cell>
          <cell r="R4277" t="str">
            <v/>
          </cell>
          <cell r="S4277">
            <v>0</v>
          </cell>
          <cell r="V4277" t="str">
            <v/>
          </cell>
          <cell r="W4277" t="str">
            <v/>
          </cell>
          <cell r="X4277" t="str">
            <v/>
          </cell>
          <cell r="Y4277">
            <v>0</v>
          </cell>
          <cell r="Z4277" t="str">
            <v/>
          </cell>
          <cell r="AA4277" t="str">
            <v/>
          </cell>
        </row>
        <row r="4278">
          <cell r="H4278" t="str">
            <v/>
          </cell>
          <cell r="O4278" t="str">
            <v/>
          </cell>
          <cell r="P4278" t="str">
            <v/>
          </cell>
          <cell r="Q4278" t="str">
            <v/>
          </cell>
          <cell r="R4278" t="str">
            <v/>
          </cell>
          <cell r="S4278">
            <v>0</v>
          </cell>
          <cell r="V4278" t="str">
            <v/>
          </cell>
          <cell r="W4278" t="str">
            <v/>
          </cell>
          <cell r="X4278" t="str">
            <v/>
          </cell>
          <cell r="Y4278">
            <v>0</v>
          </cell>
          <cell r="Z4278" t="str">
            <v/>
          </cell>
          <cell r="AA4278" t="str">
            <v/>
          </cell>
        </row>
        <row r="4279">
          <cell r="H4279" t="str">
            <v>Subtotal Materiales</v>
          </cell>
          <cell r="O4279" t="str">
            <v/>
          </cell>
          <cell r="Y4279">
            <v>550</v>
          </cell>
          <cell r="Z4279" t="str">
            <v>$/</v>
          </cell>
          <cell r="AA4279" t="str">
            <v>Un</v>
          </cell>
          <cell r="AH4279">
            <v>0</v>
          </cell>
        </row>
        <row r="4280">
          <cell r="A4280">
            <v>1630</v>
          </cell>
          <cell r="H4280" t="str">
            <v>Desperdicio</v>
          </cell>
          <cell r="X4280" t="str">
            <v/>
          </cell>
          <cell r="Y4280">
            <v>0</v>
          </cell>
          <cell r="Z4280" t="str">
            <v/>
          </cell>
          <cell r="AA4280" t="str">
            <v/>
          </cell>
          <cell r="AB4280">
            <v>550</v>
          </cell>
          <cell r="AC4280" t="str">
            <v>$/</v>
          </cell>
          <cell r="AD4280" t="str">
            <v>Gl</v>
          </cell>
          <cell r="AH4280">
            <v>49500</v>
          </cell>
        </row>
        <row r="4282">
          <cell r="F4282">
            <v>1630</v>
          </cell>
          <cell r="H4282" t="str">
            <v>COSTO DEL ITEM</v>
          </cell>
          <cell r="AB4282">
            <v>616.29</v>
          </cell>
          <cell r="AC4282" t="str">
            <v>$/</v>
          </cell>
          <cell r="AD4282" t="str">
            <v>Un</v>
          </cell>
          <cell r="AI4282">
            <v>55466.1</v>
          </cell>
          <cell r="AJ4282">
            <v>55465.74</v>
          </cell>
        </row>
        <row r="4284">
          <cell r="H4284" t="str">
            <v>Gastos Generales y Otros Gastos</v>
          </cell>
        </row>
        <row r="4285">
          <cell r="H4285" t="str">
            <v>Indirectos</v>
          </cell>
          <cell r="Y4285">
            <v>0.10199999999999999</v>
          </cell>
          <cell r="AB4285">
            <v>62.86</v>
          </cell>
          <cell r="AC4285" t="str">
            <v>$/</v>
          </cell>
          <cell r="AD4285" t="str">
            <v>Un</v>
          </cell>
        </row>
        <row r="4286">
          <cell r="H4286" t="str">
            <v>Beneficios</v>
          </cell>
          <cell r="Y4286">
            <v>0.08</v>
          </cell>
          <cell r="AB4286">
            <v>49.3</v>
          </cell>
          <cell r="AC4286" t="str">
            <v>$/</v>
          </cell>
          <cell r="AD4286" t="str">
            <v>Un</v>
          </cell>
        </row>
        <row r="4287">
          <cell r="AB4287">
            <v>728.44999999999993</v>
          </cell>
          <cell r="AC4287" t="str">
            <v>$/</v>
          </cell>
          <cell r="AD4287" t="str">
            <v>Un</v>
          </cell>
        </row>
        <row r="4288">
          <cell r="H4288" t="str">
            <v>Gastos Financieros</v>
          </cell>
          <cell r="Y4288">
            <v>0.01</v>
          </cell>
          <cell r="AB4288">
            <v>7.28</v>
          </cell>
          <cell r="AC4288" t="str">
            <v>$/</v>
          </cell>
          <cell r="AD4288" t="str">
            <v>Un</v>
          </cell>
        </row>
        <row r="4289">
          <cell r="AB4289">
            <v>735.7299999999999</v>
          </cell>
          <cell r="AC4289" t="str">
            <v>$/</v>
          </cell>
          <cell r="AD4289" t="str">
            <v>Un</v>
          </cell>
        </row>
        <row r="4290">
          <cell r="H4290" t="str">
            <v>I.V.A.</v>
          </cell>
          <cell r="Y4290">
            <v>0.21</v>
          </cell>
          <cell r="AB4290">
            <v>154.5</v>
          </cell>
          <cell r="AC4290" t="str">
            <v>$/</v>
          </cell>
          <cell r="AD4290" t="str">
            <v>Un</v>
          </cell>
        </row>
        <row r="4291">
          <cell r="E4291">
            <v>1630</v>
          </cell>
          <cell r="Y4291" t="str">
            <v>ADOPTADO</v>
          </cell>
          <cell r="AB4291">
            <v>890.2299999999999</v>
          </cell>
          <cell r="AC4291" t="str">
            <v>$/</v>
          </cell>
          <cell r="AD4291" t="str">
            <v>Un</v>
          </cell>
        </row>
        <row r="4292">
          <cell r="G4292">
            <v>1640</v>
          </cell>
          <cell r="H4292" t="str">
            <v>Item:</v>
          </cell>
          <cell r="I4292" t="str">
            <v>5.15</v>
          </cell>
          <cell r="U4292" t="str">
            <v>Unidad:</v>
          </cell>
          <cell r="W4292" t="str">
            <v>Un</v>
          </cell>
          <cell r="Y4292">
            <v>90</v>
          </cell>
          <cell r="AE4292">
            <v>90</v>
          </cell>
        </row>
        <row r="4293">
          <cell r="H4293" t="str">
            <v>Descripción:</v>
          </cell>
          <cell r="I4293" t="str">
            <v>Válvulas pinch de D° 100 mm para desagüe.</v>
          </cell>
        </row>
        <row r="4295">
          <cell r="H4295" t="str">
            <v>1º - Equipo</v>
          </cell>
        </row>
        <row r="4296">
          <cell r="H4296" t="str">
            <v/>
          </cell>
          <cell r="W4296" t="str">
            <v/>
          </cell>
          <cell r="X4296" t="str">
            <v/>
          </cell>
          <cell r="Y4296" t="str">
            <v/>
          </cell>
          <cell r="Z4296" t="str">
            <v/>
          </cell>
        </row>
        <row r="4297">
          <cell r="H4297" t="str">
            <v/>
          </cell>
          <cell r="W4297" t="str">
            <v/>
          </cell>
          <cell r="X4297" t="str">
            <v/>
          </cell>
          <cell r="Y4297" t="str">
            <v/>
          </cell>
          <cell r="Z4297" t="str">
            <v/>
          </cell>
        </row>
        <row r="4298">
          <cell r="H4298" t="str">
            <v/>
          </cell>
          <cell r="W4298" t="str">
            <v/>
          </cell>
          <cell r="X4298" t="str">
            <v/>
          </cell>
          <cell r="Y4298" t="str">
            <v/>
          </cell>
          <cell r="Z4298" t="str">
            <v/>
          </cell>
        </row>
        <row r="4299">
          <cell r="H4299" t="str">
            <v/>
          </cell>
          <cell r="W4299" t="str">
            <v/>
          </cell>
          <cell r="X4299" t="str">
            <v/>
          </cell>
          <cell r="Y4299" t="str">
            <v/>
          </cell>
          <cell r="Z4299" t="str">
            <v/>
          </cell>
        </row>
        <row r="4300">
          <cell r="H4300" t="str">
            <v/>
          </cell>
          <cell r="W4300" t="str">
            <v/>
          </cell>
          <cell r="X4300" t="str">
            <v/>
          </cell>
          <cell r="Y4300" t="str">
            <v/>
          </cell>
          <cell r="Z4300" t="str">
            <v/>
          </cell>
        </row>
        <row r="4301">
          <cell r="H4301" t="str">
            <v/>
          </cell>
          <cell r="W4301" t="str">
            <v/>
          </cell>
          <cell r="X4301" t="str">
            <v/>
          </cell>
          <cell r="Y4301" t="str">
            <v/>
          </cell>
          <cell r="Z4301" t="str">
            <v/>
          </cell>
        </row>
        <row r="4302">
          <cell r="H4302" t="str">
            <v/>
          </cell>
          <cell r="W4302" t="str">
            <v/>
          </cell>
          <cell r="X4302" t="str">
            <v/>
          </cell>
          <cell r="Y4302" t="str">
            <v/>
          </cell>
          <cell r="Z4302" t="str">
            <v/>
          </cell>
        </row>
        <row r="4303">
          <cell r="H4303" t="str">
            <v/>
          </cell>
          <cell r="W4303" t="str">
            <v/>
          </cell>
          <cell r="X4303" t="str">
            <v/>
          </cell>
          <cell r="Y4303" t="str">
            <v/>
          </cell>
          <cell r="Z4303" t="str">
            <v/>
          </cell>
        </row>
        <row r="4304">
          <cell r="H4304" t="str">
            <v/>
          </cell>
          <cell r="W4304" t="str">
            <v/>
          </cell>
          <cell r="X4304" t="str">
            <v/>
          </cell>
          <cell r="Y4304" t="str">
            <v/>
          </cell>
          <cell r="Z4304" t="str">
            <v/>
          </cell>
        </row>
        <row r="4305">
          <cell r="W4305">
            <v>0</v>
          </cell>
          <cell r="X4305" t="str">
            <v/>
          </cell>
          <cell r="Y4305">
            <v>0</v>
          </cell>
          <cell r="Z4305" t="str">
            <v/>
          </cell>
        </row>
        <row r="4307">
          <cell r="H4307" t="str">
            <v>Rendimiento:</v>
          </cell>
          <cell r="N4307">
            <v>1</v>
          </cell>
          <cell r="Q4307" t="str">
            <v>Un</v>
          </cell>
          <cell r="R4307" t="str">
            <v>/ d</v>
          </cell>
        </row>
        <row r="4309">
          <cell r="H4309" t="str">
            <v>Amortización e intereses:</v>
          </cell>
        </row>
        <row r="4310">
          <cell r="H4310">
            <v>0</v>
          </cell>
          <cell r="I4310" t="str">
            <v>$</v>
          </cell>
          <cell r="J4310" t="str">
            <v>x</v>
          </cell>
          <cell r="K4310">
            <v>8</v>
          </cell>
          <cell r="L4310" t="str">
            <v>h/d</v>
          </cell>
          <cell r="M4310" t="str">
            <v>+</v>
          </cell>
          <cell r="N4310">
            <v>0</v>
          </cell>
          <cell r="O4310" t="str">
            <v>$</v>
          </cell>
          <cell r="P4310" t="str">
            <v>x</v>
          </cell>
          <cell r="Q4310">
            <v>0.14000000000000001</v>
          </cell>
          <cell r="R4310" t="str">
            <v>/ a</v>
          </cell>
          <cell r="S4310" t="str">
            <v>x</v>
          </cell>
          <cell r="T4310">
            <v>8</v>
          </cell>
          <cell r="U4310" t="str">
            <v>h/d</v>
          </cell>
          <cell r="V4310" t="str">
            <v>=</v>
          </cell>
          <cell r="W4310">
            <v>0</v>
          </cell>
          <cell r="X4310" t="str">
            <v/>
          </cell>
        </row>
        <row r="4311">
          <cell r="H4311">
            <v>10000</v>
          </cell>
          <cell r="J4311" t="str">
            <v>h</v>
          </cell>
          <cell r="N4311">
            <v>2</v>
          </cell>
          <cell r="P4311" t="str">
            <v>x</v>
          </cell>
          <cell r="Q4311">
            <v>2000</v>
          </cell>
          <cell r="R4311" t="str">
            <v>h / a</v>
          </cell>
        </row>
        <row r="4313">
          <cell r="H4313" t="str">
            <v>Reparaciones y Repuestos:</v>
          </cell>
        </row>
        <row r="4314">
          <cell r="H4314">
            <v>0.75</v>
          </cell>
          <cell r="I4314" t="str">
            <v>de amortización</v>
          </cell>
          <cell r="W4314">
            <v>0</v>
          </cell>
          <cell r="X4314" t="str">
            <v/>
          </cell>
        </row>
        <row r="4316">
          <cell r="H4316" t="str">
            <v>Combustibles:</v>
          </cell>
        </row>
        <row r="4317">
          <cell r="H4317" t="str">
            <v>Gas Oil</v>
          </cell>
        </row>
        <row r="4318">
          <cell r="H4318" t="str">
            <v/>
          </cell>
          <cell r="I4318" t="str">
            <v/>
          </cell>
          <cell r="K4318" t="str">
            <v/>
          </cell>
          <cell r="L4318">
            <v>0</v>
          </cell>
          <cell r="M4318" t="str">
            <v>HP  x  8 h/d   x</v>
          </cell>
          <cell r="Q4318" t="str">
            <v/>
          </cell>
          <cell r="R4318" t="str">
            <v/>
          </cell>
          <cell r="V4318" t="str">
            <v/>
          </cell>
          <cell r="W4318">
            <v>0</v>
          </cell>
          <cell r="X4318" t="str">
            <v/>
          </cell>
        </row>
        <row r="4320">
          <cell r="H4320" t="str">
            <v>Lubricantes</v>
          </cell>
        </row>
        <row r="4321">
          <cell r="C4321">
            <v>1640</v>
          </cell>
          <cell r="H4321">
            <v>0.3</v>
          </cell>
          <cell r="I4321" t="str">
            <v>de combustibles</v>
          </cell>
          <cell r="W4321">
            <v>0</v>
          </cell>
          <cell r="X4321" t="str">
            <v/>
          </cell>
          <cell r="AF4321">
            <v>0</v>
          </cell>
        </row>
        <row r="4323">
          <cell r="H4323" t="str">
            <v>Mano de Obra</v>
          </cell>
        </row>
        <row r="4324">
          <cell r="G4324">
            <v>9050</v>
          </cell>
          <cell r="H4324" t="str">
            <v>OFIC. ESPEC. ELECTROMEC.</v>
          </cell>
          <cell r="N4324">
            <v>0.4</v>
          </cell>
          <cell r="O4324" t="str">
            <v>x</v>
          </cell>
          <cell r="Q4324">
            <v>297.2</v>
          </cell>
          <cell r="R4324" t="str">
            <v>$/d</v>
          </cell>
          <cell r="S4324" t="str">
            <v>=</v>
          </cell>
          <cell r="T4324">
            <v>118.88</v>
          </cell>
          <cell r="V4324" t="str">
            <v>$/d</v>
          </cell>
        </row>
        <row r="4325">
          <cell r="G4325">
            <v>9060</v>
          </cell>
          <cell r="H4325" t="str">
            <v>OFIC. ELECTROMEC.</v>
          </cell>
          <cell r="O4325" t="str">
            <v/>
          </cell>
          <cell r="Q4325">
            <v>254.16</v>
          </cell>
          <cell r="R4325" t="str">
            <v>$/d</v>
          </cell>
          <cell r="S4325" t="str">
            <v>=</v>
          </cell>
          <cell r="T4325">
            <v>0</v>
          </cell>
          <cell r="V4325" t="str">
            <v>$/d</v>
          </cell>
        </row>
        <row r="4326">
          <cell r="G4326">
            <v>9070</v>
          </cell>
          <cell r="H4326" t="str">
            <v>MEDIO OFIC. ELECTROMEC.</v>
          </cell>
          <cell r="O4326" t="str">
            <v/>
          </cell>
          <cell r="Q4326">
            <v>234.48</v>
          </cell>
          <cell r="R4326" t="str">
            <v>$/d</v>
          </cell>
          <cell r="S4326" t="str">
            <v>=</v>
          </cell>
          <cell r="T4326">
            <v>0</v>
          </cell>
          <cell r="V4326" t="str">
            <v>$/d</v>
          </cell>
        </row>
        <row r="4327">
          <cell r="G4327">
            <v>9080</v>
          </cell>
          <cell r="H4327" t="str">
            <v>AYUDANTE ELECTROMEC.</v>
          </cell>
          <cell r="N4327">
            <v>0.35</v>
          </cell>
          <cell r="O4327" t="str">
            <v>x</v>
          </cell>
          <cell r="Q4327">
            <v>216.16</v>
          </cell>
          <cell r="R4327" t="str">
            <v>$/d</v>
          </cell>
          <cell r="S4327" t="str">
            <v>=</v>
          </cell>
          <cell r="T4327">
            <v>75.66</v>
          </cell>
          <cell r="V4327" t="str">
            <v>$/d</v>
          </cell>
        </row>
        <row r="4328">
          <cell r="T4328">
            <v>194.54</v>
          </cell>
          <cell r="V4328" t="str">
            <v>$/d</v>
          </cell>
        </row>
        <row r="4329">
          <cell r="B4329">
            <v>1640</v>
          </cell>
          <cell r="H4329" t="str">
            <v>Vigilancia</v>
          </cell>
          <cell r="N4329">
            <v>0</v>
          </cell>
          <cell r="Q4329">
            <v>0.1</v>
          </cell>
          <cell r="T4329">
            <v>19.454000000000001</v>
          </cell>
          <cell r="V4329" t="str">
            <v>$/d</v>
          </cell>
          <cell r="W4329">
            <v>213.994</v>
          </cell>
          <cell r="X4329" t="str">
            <v>$/d</v>
          </cell>
          <cell r="AG4329">
            <v>19259.46</v>
          </cell>
        </row>
        <row r="4331">
          <cell r="N4331" t="str">
            <v>Costo Diario</v>
          </cell>
          <cell r="W4331">
            <v>213.994</v>
          </cell>
          <cell r="X4331" t="str">
            <v>$/d</v>
          </cell>
        </row>
        <row r="4333">
          <cell r="H4333" t="str">
            <v>Rendimiento</v>
          </cell>
          <cell r="N4333">
            <v>1</v>
          </cell>
          <cell r="Q4333" t="str">
            <v>Un</v>
          </cell>
          <cell r="R4333" t="str">
            <v>/ d</v>
          </cell>
        </row>
        <row r="4335">
          <cell r="H4335" t="str">
            <v>Costo por Unid.:</v>
          </cell>
          <cell r="N4335">
            <v>213.994</v>
          </cell>
          <cell r="P4335" t="str">
            <v>$ / d</v>
          </cell>
          <cell r="V4335" t="str">
            <v>=</v>
          </cell>
          <cell r="AB4335">
            <v>213.99</v>
          </cell>
          <cell r="AC4335" t="str">
            <v>$/</v>
          </cell>
          <cell r="AD4335" t="str">
            <v>Gl</v>
          </cell>
        </row>
        <row r="4336">
          <cell r="N4336">
            <v>1</v>
          </cell>
          <cell r="O4336" t="str">
            <v>Un</v>
          </cell>
          <cell r="Q4336" t="str">
            <v>/ d</v>
          </cell>
        </row>
        <row r="4337">
          <cell r="P4337" t="str">
            <v/>
          </cell>
        </row>
        <row r="4338">
          <cell r="H4338" t="str">
            <v>2º - Materiales</v>
          </cell>
        </row>
        <row r="4339">
          <cell r="G4339">
            <v>4049</v>
          </cell>
          <cell r="H4339" t="str">
            <v>Válvulas pinch de D° 100 mm para desagüe.</v>
          </cell>
          <cell r="N4339">
            <v>1</v>
          </cell>
          <cell r="O4339" t="str">
            <v>u</v>
          </cell>
          <cell r="P4339" t="str">
            <v>/</v>
          </cell>
          <cell r="Q4339" t="str">
            <v>Un</v>
          </cell>
          <cell r="R4339" t="str">
            <v>x</v>
          </cell>
          <cell r="S4339">
            <v>1732</v>
          </cell>
          <cell r="V4339" t="str">
            <v>$/</v>
          </cell>
          <cell r="W4339" t="str">
            <v>u</v>
          </cell>
          <cell r="X4339" t="str">
            <v>=</v>
          </cell>
          <cell r="Y4339">
            <v>1732</v>
          </cell>
          <cell r="Z4339" t="str">
            <v>$/</v>
          </cell>
          <cell r="AA4339" t="str">
            <v>Un</v>
          </cell>
        </row>
        <row r="4340">
          <cell r="H4340" t="str">
            <v/>
          </cell>
          <cell r="O4340" t="str">
            <v/>
          </cell>
          <cell r="P4340" t="str">
            <v/>
          </cell>
          <cell r="Q4340" t="str">
            <v/>
          </cell>
          <cell r="R4340" t="str">
            <v/>
          </cell>
          <cell r="S4340">
            <v>0</v>
          </cell>
          <cell r="V4340" t="str">
            <v/>
          </cell>
          <cell r="W4340" t="str">
            <v/>
          </cell>
          <cell r="X4340" t="str">
            <v/>
          </cell>
          <cell r="Y4340">
            <v>0</v>
          </cell>
          <cell r="Z4340" t="str">
            <v/>
          </cell>
          <cell r="AA4340" t="str">
            <v/>
          </cell>
        </row>
        <row r="4341">
          <cell r="H4341" t="str">
            <v/>
          </cell>
          <cell r="O4341" t="str">
            <v/>
          </cell>
          <cell r="P4341" t="str">
            <v/>
          </cell>
          <cell r="Q4341" t="str">
            <v/>
          </cell>
          <cell r="R4341" t="str">
            <v/>
          </cell>
          <cell r="S4341">
            <v>0</v>
          </cell>
          <cell r="V4341" t="str">
            <v/>
          </cell>
          <cell r="W4341" t="str">
            <v/>
          </cell>
          <cell r="X4341" t="str">
            <v/>
          </cell>
          <cell r="Y4341">
            <v>0</v>
          </cell>
          <cell r="Z4341" t="str">
            <v/>
          </cell>
          <cell r="AA4341" t="str">
            <v/>
          </cell>
        </row>
        <row r="4342">
          <cell r="H4342" t="str">
            <v/>
          </cell>
          <cell r="O4342" t="str">
            <v/>
          </cell>
          <cell r="P4342" t="str">
            <v/>
          </cell>
          <cell r="Q4342" t="str">
            <v/>
          </cell>
          <cell r="R4342" t="str">
            <v/>
          </cell>
          <cell r="S4342">
            <v>0</v>
          </cell>
          <cell r="V4342" t="str">
            <v/>
          </cell>
          <cell r="W4342" t="str">
            <v/>
          </cell>
          <cell r="X4342" t="str">
            <v/>
          </cell>
          <cell r="Y4342">
            <v>0</v>
          </cell>
          <cell r="Z4342" t="str">
            <v/>
          </cell>
          <cell r="AA4342" t="str">
            <v/>
          </cell>
        </row>
        <row r="4343">
          <cell r="H4343" t="str">
            <v/>
          </cell>
          <cell r="O4343" t="str">
            <v/>
          </cell>
          <cell r="P4343" t="str">
            <v/>
          </cell>
          <cell r="Q4343" t="str">
            <v/>
          </cell>
          <cell r="R4343" t="str">
            <v/>
          </cell>
          <cell r="S4343">
            <v>0</v>
          </cell>
          <cell r="V4343" t="str">
            <v/>
          </cell>
          <cell r="W4343" t="str">
            <v/>
          </cell>
          <cell r="X4343" t="str">
            <v/>
          </cell>
          <cell r="Y4343">
            <v>0</v>
          </cell>
          <cell r="Z4343" t="str">
            <v/>
          </cell>
          <cell r="AA4343" t="str">
            <v/>
          </cell>
        </row>
        <row r="4344">
          <cell r="H4344" t="str">
            <v/>
          </cell>
          <cell r="O4344" t="str">
            <v/>
          </cell>
          <cell r="P4344" t="str">
            <v/>
          </cell>
          <cell r="Q4344" t="str">
            <v/>
          </cell>
          <cell r="R4344" t="str">
            <v/>
          </cell>
          <cell r="S4344">
            <v>0</v>
          </cell>
          <cell r="V4344" t="str">
            <v/>
          </cell>
          <cell r="W4344" t="str">
            <v/>
          </cell>
          <cell r="X4344" t="str">
            <v/>
          </cell>
          <cell r="Y4344">
            <v>0</v>
          </cell>
          <cell r="Z4344" t="str">
            <v/>
          </cell>
          <cell r="AA4344" t="str">
            <v/>
          </cell>
        </row>
        <row r="4345">
          <cell r="H4345" t="str">
            <v/>
          </cell>
          <cell r="O4345" t="str">
            <v/>
          </cell>
          <cell r="P4345" t="str">
            <v/>
          </cell>
          <cell r="Q4345" t="str">
            <v/>
          </cell>
          <cell r="R4345" t="str">
            <v/>
          </cell>
          <cell r="S4345">
            <v>0</v>
          </cell>
          <cell r="V4345" t="str">
            <v/>
          </cell>
          <cell r="W4345" t="str">
            <v/>
          </cell>
          <cell r="X4345" t="str">
            <v/>
          </cell>
          <cell r="Y4345">
            <v>0</v>
          </cell>
          <cell r="Z4345" t="str">
            <v/>
          </cell>
          <cell r="AA4345" t="str">
            <v/>
          </cell>
        </row>
        <row r="4346">
          <cell r="H4346" t="str">
            <v/>
          </cell>
          <cell r="O4346" t="str">
            <v/>
          </cell>
          <cell r="P4346" t="str">
            <v/>
          </cell>
          <cell r="Q4346" t="str">
            <v/>
          </cell>
          <cell r="R4346" t="str">
            <v/>
          </cell>
          <cell r="S4346">
            <v>0</v>
          </cell>
          <cell r="V4346" t="str">
            <v/>
          </cell>
          <cell r="W4346" t="str">
            <v/>
          </cell>
          <cell r="X4346" t="str">
            <v/>
          </cell>
          <cell r="Y4346">
            <v>0</v>
          </cell>
          <cell r="Z4346" t="str">
            <v/>
          </cell>
          <cell r="AA4346" t="str">
            <v/>
          </cell>
        </row>
        <row r="4347">
          <cell r="H4347" t="str">
            <v>Subtotal Materiales</v>
          </cell>
          <cell r="O4347" t="str">
            <v/>
          </cell>
          <cell r="Y4347">
            <v>1732</v>
          </cell>
          <cell r="Z4347" t="str">
            <v>$/</v>
          </cell>
          <cell r="AA4347" t="str">
            <v>Un</v>
          </cell>
          <cell r="AH4347">
            <v>0</v>
          </cell>
        </row>
        <row r="4348">
          <cell r="A4348">
            <v>1640</v>
          </cell>
          <cell r="H4348" t="str">
            <v>Desperdicio</v>
          </cell>
          <cell r="X4348" t="str">
            <v/>
          </cell>
          <cell r="Y4348">
            <v>0</v>
          </cell>
          <cell r="Z4348" t="str">
            <v/>
          </cell>
          <cell r="AA4348" t="str">
            <v/>
          </cell>
          <cell r="AB4348">
            <v>1732</v>
          </cell>
          <cell r="AC4348" t="str">
            <v>$/</v>
          </cell>
          <cell r="AD4348" t="str">
            <v>Gl</v>
          </cell>
          <cell r="AH4348">
            <v>155880</v>
          </cell>
        </row>
        <row r="4350">
          <cell r="F4350">
            <v>1640</v>
          </cell>
          <cell r="H4350" t="str">
            <v>COSTO DEL ITEM</v>
          </cell>
          <cell r="AB4350">
            <v>1945.99</v>
          </cell>
          <cell r="AC4350" t="str">
            <v>$/</v>
          </cell>
          <cell r="AD4350" t="str">
            <v>Un</v>
          </cell>
          <cell r="AI4350">
            <v>175139.1</v>
          </cell>
          <cell r="AJ4350">
            <v>175139.46</v>
          </cell>
        </row>
        <row r="4352">
          <cell r="H4352" t="str">
            <v>Gastos Generales y Otros Gastos</v>
          </cell>
        </row>
        <row r="4353">
          <cell r="H4353" t="str">
            <v>Indirectos</v>
          </cell>
          <cell r="Y4353">
            <v>0.10199999999999999</v>
          </cell>
          <cell r="AB4353">
            <v>198.49</v>
          </cell>
          <cell r="AC4353" t="str">
            <v>$/</v>
          </cell>
          <cell r="AD4353" t="str">
            <v>Un</v>
          </cell>
        </row>
        <row r="4354">
          <cell r="H4354" t="str">
            <v>Beneficios</v>
          </cell>
          <cell r="Y4354">
            <v>0.08</v>
          </cell>
          <cell r="AB4354">
            <v>155.68</v>
          </cell>
          <cell r="AC4354" t="str">
            <v>$/</v>
          </cell>
          <cell r="AD4354" t="str">
            <v>Un</v>
          </cell>
        </row>
        <row r="4355">
          <cell r="AB4355">
            <v>2300.16</v>
          </cell>
          <cell r="AC4355" t="str">
            <v>$/</v>
          </cell>
          <cell r="AD4355" t="str">
            <v>Un</v>
          </cell>
        </row>
        <row r="4356">
          <cell r="H4356" t="str">
            <v>Gastos Financieros</v>
          </cell>
          <cell r="Y4356">
            <v>0.01</v>
          </cell>
          <cell r="AB4356">
            <v>23</v>
          </cell>
          <cell r="AC4356" t="str">
            <v>$/</v>
          </cell>
          <cell r="AD4356" t="str">
            <v>Un</v>
          </cell>
        </row>
        <row r="4357">
          <cell r="AB4357">
            <v>2323.16</v>
          </cell>
          <cell r="AC4357" t="str">
            <v>$/</v>
          </cell>
          <cell r="AD4357" t="str">
            <v>Un</v>
          </cell>
        </row>
        <row r="4358">
          <cell r="H4358" t="str">
            <v>I.V.A.</v>
          </cell>
          <cell r="Y4358">
            <v>0.21</v>
          </cell>
          <cell r="AB4358">
            <v>487.86</v>
          </cell>
          <cell r="AC4358" t="str">
            <v>$/</v>
          </cell>
          <cell r="AD4358" t="str">
            <v>Un</v>
          </cell>
        </row>
        <row r="4359">
          <cell r="E4359">
            <v>1640</v>
          </cell>
          <cell r="Y4359" t="str">
            <v>ADOPTADO</v>
          </cell>
          <cell r="AB4359">
            <v>2811.02</v>
          </cell>
          <cell r="AC4359" t="str">
            <v>$/</v>
          </cell>
          <cell r="AD4359" t="str">
            <v>Un</v>
          </cell>
        </row>
        <row r="4360">
          <cell r="G4360">
            <v>1650</v>
          </cell>
          <cell r="H4360" t="str">
            <v>Item:</v>
          </cell>
          <cell r="I4360" t="str">
            <v>5.16</v>
          </cell>
          <cell r="U4360" t="str">
            <v>Unidad:</v>
          </cell>
          <cell r="W4360" t="str">
            <v>Un</v>
          </cell>
          <cell r="Y4360">
            <v>2</v>
          </cell>
          <cell r="AE4360">
            <v>2</v>
          </cell>
        </row>
        <row r="4361">
          <cell r="H4361" t="str">
            <v>Descripción:</v>
          </cell>
          <cell r="I4361" t="str">
            <v>Medición de pH</v>
          </cell>
        </row>
        <row r="4363">
          <cell r="H4363" t="str">
            <v>1º - Equipo</v>
          </cell>
        </row>
        <row r="4364">
          <cell r="H4364" t="str">
            <v/>
          </cell>
          <cell r="W4364" t="str">
            <v/>
          </cell>
          <cell r="X4364" t="str">
            <v/>
          </cell>
          <cell r="Y4364" t="str">
            <v/>
          </cell>
          <cell r="Z4364" t="str">
            <v/>
          </cell>
        </row>
        <row r="4365">
          <cell r="H4365" t="str">
            <v/>
          </cell>
          <cell r="W4365" t="str">
            <v/>
          </cell>
          <cell r="X4365" t="str">
            <v/>
          </cell>
          <cell r="Y4365" t="str">
            <v/>
          </cell>
          <cell r="Z4365" t="str">
            <v/>
          </cell>
        </row>
        <row r="4366">
          <cell r="H4366" t="str">
            <v/>
          </cell>
          <cell r="W4366" t="str">
            <v/>
          </cell>
          <cell r="X4366" t="str">
            <v/>
          </cell>
          <cell r="Y4366" t="str">
            <v/>
          </cell>
          <cell r="Z4366" t="str">
            <v/>
          </cell>
        </row>
        <row r="4367">
          <cell r="H4367" t="str">
            <v/>
          </cell>
          <cell r="W4367" t="str">
            <v/>
          </cell>
          <cell r="X4367" t="str">
            <v/>
          </cell>
          <cell r="Y4367" t="str">
            <v/>
          </cell>
          <cell r="Z4367" t="str">
            <v/>
          </cell>
        </row>
        <row r="4368">
          <cell r="H4368" t="str">
            <v/>
          </cell>
          <cell r="W4368" t="str">
            <v/>
          </cell>
          <cell r="X4368" t="str">
            <v/>
          </cell>
          <cell r="Y4368" t="str">
            <v/>
          </cell>
          <cell r="Z4368" t="str">
            <v/>
          </cell>
        </row>
        <row r="4369">
          <cell r="H4369" t="str">
            <v/>
          </cell>
          <cell r="W4369" t="str">
            <v/>
          </cell>
          <cell r="X4369" t="str">
            <v/>
          </cell>
          <cell r="Y4369" t="str">
            <v/>
          </cell>
          <cell r="Z4369" t="str">
            <v/>
          </cell>
        </row>
        <row r="4370">
          <cell r="H4370" t="str">
            <v/>
          </cell>
          <cell r="W4370" t="str">
            <v/>
          </cell>
          <cell r="X4370" t="str">
            <v/>
          </cell>
          <cell r="Y4370" t="str">
            <v/>
          </cell>
          <cell r="Z4370" t="str">
            <v/>
          </cell>
        </row>
        <row r="4371">
          <cell r="H4371" t="str">
            <v/>
          </cell>
          <cell r="W4371" t="str">
            <v/>
          </cell>
          <cell r="X4371" t="str">
            <v/>
          </cell>
          <cell r="Y4371" t="str">
            <v/>
          </cell>
          <cell r="Z4371" t="str">
            <v/>
          </cell>
        </row>
        <row r="4372">
          <cell r="H4372" t="str">
            <v/>
          </cell>
          <cell r="W4372" t="str">
            <v/>
          </cell>
          <cell r="X4372" t="str">
            <v/>
          </cell>
          <cell r="Y4372" t="str">
            <v/>
          </cell>
          <cell r="Z4372" t="str">
            <v/>
          </cell>
        </row>
        <row r="4373">
          <cell r="W4373">
            <v>0</v>
          </cell>
          <cell r="X4373" t="str">
            <v/>
          </cell>
          <cell r="Y4373">
            <v>0</v>
          </cell>
          <cell r="Z4373" t="str">
            <v/>
          </cell>
        </row>
        <row r="4375">
          <cell r="H4375" t="str">
            <v>Rendimiento:</v>
          </cell>
          <cell r="N4375">
            <v>1</v>
          </cell>
          <cell r="Q4375" t="str">
            <v>Un</v>
          </cell>
          <cell r="R4375" t="str">
            <v>/ d</v>
          </cell>
        </row>
        <row r="4377">
          <cell r="H4377" t="str">
            <v>Amortización e intereses:</v>
          </cell>
        </row>
        <row r="4378">
          <cell r="H4378">
            <v>0</v>
          </cell>
          <cell r="I4378" t="str">
            <v>$</v>
          </cell>
          <cell r="J4378" t="str">
            <v>x</v>
          </cell>
          <cell r="K4378">
            <v>8</v>
          </cell>
          <cell r="L4378" t="str">
            <v>h/d</v>
          </cell>
          <cell r="M4378" t="str">
            <v>+</v>
          </cell>
          <cell r="N4378">
            <v>0</v>
          </cell>
          <cell r="O4378" t="str">
            <v>$</v>
          </cell>
          <cell r="P4378" t="str">
            <v>x</v>
          </cell>
          <cell r="Q4378">
            <v>0.14000000000000001</v>
          </cell>
          <cell r="R4378" t="str">
            <v>/ a</v>
          </cell>
          <cell r="S4378" t="str">
            <v>x</v>
          </cell>
          <cell r="T4378">
            <v>8</v>
          </cell>
          <cell r="U4378" t="str">
            <v>h/d</v>
          </cell>
          <cell r="V4378" t="str">
            <v>=</v>
          </cell>
          <cell r="W4378">
            <v>0</v>
          </cell>
          <cell r="X4378" t="str">
            <v/>
          </cell>
        </row>
        <row r="4379">
          <cell r="H4379">
            <v>10000</v>
          </cell>
          <cell r="J4379" t="str">
            <v>h</v>
          </cell>
          <cell r="N4379">
            <v>2</v>
          </cell>
          <cell r="P4379" t="str">
            <v>x</v>
          </cell>
          <cell r="Q4379">
            <v>2000</v>
          </cell>
          <cell r="R4379" t="str">
            <v>h / a</v>
          </cell>
        </row>
        <row r="4381">
          <cell r="H4381" t="str">
            <v>Reparaciones y Repuestos:</v>
          </cell>
        </row>
        <row r="4382">
          <cell r="H4382">
            <v>0.75</v>
          </cell>
          <cell r="I4382" t="str">
            <v>de amortización</v>
          </cell>
          <cell r="W4382">
            <v>0</v>
          </cell>
          <cell r="X4382" t="str">
            <v/>
          </cell>
        </row>
        <row r="4384">
          <cell r="H4384" t="str">
            <v>Combustibles:</v>
          </cell>
        </row>
        <row r="4385">
          <cell r="H4385" t="str">
            <v>Gas Oil</v>
          </cell>
        </row>
        <row r="4386">
          <cell r="H4386" t="str">
            <v/>
          </cell>
          <cell r="I4386" t="str">
            <v/>
          </cell>
          <cell r="K4386" t="str">
            <v/>
          </cell>
          <cell r="L4386">
            <v>0</v>
          </cell>
          <cell r="M4386" t="str">
            <v>HP  x  8 h/d   x</v>
          </cell>
          <cell r="Q4386" t="str">
            <v/>
          </cell>
          <cell r="R4386" t="str">
            <v/>
          </cell>
          <cell r="V4386" t="str">
            <v/>
          </cell>
          <cell r="W4386">
            <v>0</v>
          </cell>
          <cell r="X4386" t="str">
            <v/>
          </cell>
        </row>
        <row r="4388">
          <cell r="H4388" t="str">
            <v>Lubricantes</v>
          </cell>
        </row>
        <row r="4389">
          <cell r="C4389">
            <v>1650</v>
          </cell>
          <cell r="H4389">
            <v>0.3</v>
          </cell>
          <cell r="I4389" t="str">
            <v>de combustibles</v>
          </cell>
          <cell r="W4389">
            <v>0</v>
          </cell>
          <cell r="X4389" t="str">
            <v/>
          </cell>
          <cell r="AF4389">
            <v>0</v>
          </cell>
        </row>
        <row r="4391">
          <cell r="H4391" t="str">
            <v>Mano de Obra</v>
          </cell>
        </row>
        <row r="4392">
          <cell r="G4392">
            <v>9050</v>
          </cell>
          <cell r="H4392" t="str">
            <v>OFIC. ESPEC. ELECTROMEC.</v>
          </cell>
          <cell r="N4392">
            <v>1</v>
          </cell>
          <cell r="O4392" t="str">
            <v>x</v>
          </cell>
          <cell r="Q4392">
            <v>297.2</v>
          </cell>
          <cell r="R4392" t="str">
            <v>$/d</v>
          </cell>
          <cell r="S4392" t="str">
            <v>=</v>
          </cell>
          <cell r="T4392">
            <v>297.2</v>
          </cell>
          <cell r="V4392" t="str">
            <v>$/d</v>
          </cell>
        </row>
        <row r="4393">
          <cell r="G4393">
            <v>9060</v>
          </cell>
          <cell r="H4393" t="str">
            <v>OFIC. ELECTROMEC.</v>
          </cell>
          <cell r="O4393" t="str">
            <v/>
          </cell>
          <cell r="Q4393">
            <v>254.16</v>
          </cell>
          <cell r="R4393" t="str">
            <v>$/d</v>
          </cell>
          <cell r="S4393" t="str">
            <v>=</v>
          </cell>
          <cell r="T4393">
            <v>0</v>
          </cell>
          <cell r="V4393" t="str">
            <v>$/d</v>
          </cell>
        </row>
        <row r="4394">
          <cell r="G4394">
            <v>9070</v>
          </cell>
          <cell r="H4394" t="str">
            <v>MEDIO OFIC. ELECTROMEC.</v>
          </cell>
          <cell r="O4394" t="str">
            <v/>
          </cell>
          <cell r="Q4394">
            <v>234.48</v>
          </cell>
          <cell r="R4394" t="str">
            <v>$/d</v>
          </cell>
          <cell r="S4394" t="str">
            <v>=</v>
          </cell>
          <cell r="T4394">
            <v>0</v>
          </cell>
          <cell r="V4394" t="str">
            <v>$/d</v>
          </cell>
        </row>
        <row r="4395">
          <cell r="G4395">
            <v>9080</v>
          </cell>
          <cell r="H4395" t="str">
            <v>AYUDANTE ELECTROMEC.</v>
          </cell>
          <cell r="N4395">
            <v>1</v>
          </cell>
          <cell r="O4395" t="str">
            <v>x</v>
          </cell>
          <cell r="Q4395">
            <v>216.16</v>
          </cell>
          <cell r="R4395" t="str">
            <v>$/d</v>
          </cell>
          <cell r="S4395" t="str">
            <v>=</v>
          </cell>
          <cell r="T4395">
            <v>216.16</v>
          </cell>
          <cell r="V4395" t="str">
            <v>$/d</v>
          </cell>
        </row>
        <row r="4396">
          <cell r="T4396">
            <v>513.36</v>
          </cell>
          <cell r="V4396" t="str">
            <v>$/d</v>
          </cell>
        </row>
        <row r="4397">
          <cell r="B4397">
            <v>1650</v>
          </cell>
          <cell r="H4397" t="str">
            <v>Vigilancia</v>
          </cell>
          <cell r="N4397">
            <v>0</v>
          </cell>
          <cell r="Q4397">
            <v>0.1</v>
          </cell>
          <cell r="T4397">
            <v>51.336000000000006</v>
          </cell>
          <cell r="V4397" t="str">
            <v>$/d</v>
          </cell>
          <cell r="W4397">
            <v>564.69600000000003</v>
          </cell>
          <cell r="X4397" t="str">
            <v>$/d</v>
          </cell>
          <cell r="AG4397">
            <v>1129.3920000000001</v>
          </cell>
        </row>
        <row r="4399">
          <cell r="N4399" t="str">
            <v>Costo Diario</v>
          </cell>
          <cell r="W4399">
            <v>564.69600000000003</v>
          </cell>
          <cell r="X4399" t="str">
            <v>$/d</v>
          </cell>
        </row>
        <row r="4401">
          <cell r="H4401" t="str">
            <v>Rendimiento</v>
          </cell>
          <cell r="N4401">
            <v>1</v>
          </cell>
          <cell r="Q4401" t="str">
            <v>Un</v>
          </cell>
          <cell r="R4401" t="str">
            <v>/ d</v>
          </cell>
        </row>
        <row r="4403">
          <cell r="H4403" t="str">
            <v>Costo por Unid.:</v>
          </cell>
          <cell r="N4403">
            <v>564.69600000000003</v>
          </cell>
          <cell r="P4403" t="str">
            <v>$ / d</v>
          </cell>
          <cell r="V4403" t="str">
            <v>=</v>
          </cell>
          <cell r="AB4403">
            <v>564.70000000000005</v>
          </cell>
          <cell r="AC4403" t="str">
            <v>$/</v>
          </cell>
          <cell r="AD4403" t="str">
            <v>Gl</v>
          </cell>
        </row>
        <row r="4404">
          <cell r="N4404">
            <v>1</v>
          </cell>
          <cell r="O4404" t="str">
            <v>Un</v>
          </cell>
          <cell r="Q4404" t="str">
            <v>/ d</v>
          </cell>
        </row>
        <row r="4405">
          <cell r="P4405" t="str">
            <v/>
          </cell>
        </row>
        <row r="4406">
          <cell r="H4406" t="str">
            <v>2º - Materiales</v>
          </cell>
        </row>
        <row r="4407">
          <cell r="G4407">
            <v>4050</v>
          </cell>
          <cell r="H4407" t="str">
            <v>Medidor de PH y accesorios</v>
          </cell>
          <cell r="N4407">
            <v>1</v>
          </cell>
          <cell r="O4407" t="str">
            <v>u</v>
          </cell>
          <cell r="P4407" t="str">
            <v>/</v>
          </cell>
          <cell r="Q4407" t="str">
            <v>Un</v>
          </cell>
          <cell r="R4407" t="str">
            <v>x</v>
          </cell>
          <cell r="S4407">
            <v>6667.3</v>
          </cell>
          <cell r="V4407" t="str">
            <v>$/</v>
          </cell>
          <cell r="W4407" t="str">
            <v>u</v>
          </cell>
          <cell r="X4407" t="str">
            <v>=</v>
          </cell>
          <cell r="Y4407">
            <v>6667.3</v>
          </cell>
          <cell r="Z4407" t="str">
            <v>$/</v>
          </cell>
          <cell r="AA4407" t="str">
            <v>Un</v>
          </cell>
        </row>
        <row r="4408">
          <cell r="G4408">
            <v>1202</v>
          </cell>
          <cell r="H4408" t="str">
            <v>Herramientas menores</v>
          </cell>
          <cell r="N4408">
            <v>10</v>
          </cell>
          <cell r="O4408" t="str">
            <v>u</v>
          </cell>
          <cell r="P4408" t="str">
            <v>/</v>
          </cell>
          <cell r="Q4408" t="str">
            <v>Un</v>
          </cell>
          <cell r="R4408" t="str">
            <v>x</v>
          </cell>
          <cell r="S4408">
            <v>3</v>
          </cell>
          <cell r="V4408" t="str">
            <v>$/</v>
          </cell>
          <cell r="W4408" t="str">
            <v>u</v>
          </cell>
          <cell r="X4408" t="str">
            <v>=</v>
          </cell>
          <cell r="Y4408">
            <v>30</v>
          </cell>
          <cell r="Z4408" t="str">
            <v>$/</v>
          </cell>
          <cell r="AA4408" t="str">
            <v>Un</v>
          </cell>
        </row>
        <row r="4409">
          <cell r="H4409" t="str">
            <v/>
          </cell>
          <cell r="O4409" t="str">
            <v/>
          </cell>
          <cell r="P4409" t="str">
            <v/>
          </cell>
          <cell r="Q4409" t="str">
            <v/>
          </cell>
          <cell r="R4409" t="str">
            <v/>
          </cell>
          <cell r="S4409">
            <v>0</v>
          </cell>
          <cell r="V4409" t="str">
            <v/>
          </cell>
          <cell r="W4409" t="str">
            <v/>
          </cell>
          <cell r="X4409" t="str">
            <v/>
          </cell>
          <cell r="Y4409">
            <v>0</v>
          </cell>
          <cell r="Z4409" t="str">
            <v/>
          </cell>
          <cell r="AA4409" t="str">
            <v/>
          </cell>
        </row>
        <row r="4410">
          <cell r="H4410" t="str">
            <v/>
          </cell>
          <cell r="O4410" t="str">
            <v/>
          </cell>
          <cell r="P4410" t="str">
            <v/>
          </cell>
          <cell r="Q4410" t="str">
            <v/>
          </cell>
          <cell r="R4410" t="str">
            <v/>
          </cell>
          <cell r="S4410">
            <v>0</v>
          </cell>
          <cell r="V4410" t="str">
            <v/>
          </cell>
          <cell r="W4410" t="str">
            <v/>
          </cell>
          <cell r="X4410" t="str">
            <v/>
          </cell>
          <cell r="Y4410">
            <v>0</v>
          </cell>
          <cell r="Z4410" t="str">
            <v/>
          </cell>
          <cell r="AA4410" t="str">
            <v/>
          </cell>
        </row>
        <row r="4411">
          <cell r="H4411" t="str">
            <v/>
          </cell>
          <cell r="O4411" t="str">
            <v/>
          </cell>
          <cell r="P4411" t="str">
            <v/>
          </cell>
          <cell r="Q4411" t="str">
            <v/>
          </cell>
          <cell r="R4411" t="str">
            <v/>
          </cell>
          <cell r="S4411">
            <v>0</v>
          </cell>
          <cell r="V4411" t="str">
            <v/>
          </cell>
          <cell r="W4411" t="str">
            <v/>
          </cell>
          <cell r="X4411" t="str">
            <v/>
          </cell>
          <cell r="Y4411">
            <v>0</v>
          </cell>
          <cell r="Z4411" t="str">
            <v/>
          </cell>
          <cell r="AA4411" t="str">
            <v/>
          </cell>
        </row>
        <row r="4412">
          <cell r="H4412" t="str">
            <v/>
          </cell>
          <cell r="O4412" t="str">
            <v/>
          </cell>
          <cell r="P4412" t="str">
            <v/>
          </cell>
          <cell r="Q4412" t="str">
            <v/>
          </cell>
          <cell r="R4412" t="str">
            <v/>
          </cell>
          <cell r="S4412">
            <v>0</v>
          </cell>
          <cell r="V4412" t="str">
            <v/>
          </cell>
          <cell r="W4412" t="str">
            <v/>
          </cell>
          <cell r="X4412" t="str">
            <v/>
          </cell>
          <cell r="Y4412">
            <v>0</v>
          </cell>
          <cell r="Z4412" t="str">
            <v/>
          </cell>
          <cell r="AA4412" t="str">
            <v/>
          </cell>
        </row>
        <row r="4413">
          <cell r="H4413" t="str">
            <v/>
          </cell>
          <cell r="O4413" t="str">
            <v/>
          </cell>
          <cell r="P4413" t="str">
            <v/>
          </cell>
          <cell r="Q4413" t="str">
            <v/>
          </cell>
          <cell r="R4413" t="str">
            <v/>
          </cell>
          <cell r="S4413">
            <v>0</v>
          </cell>
          <cell r="V4413" t="str">
            <v/>
          </cell>
          <cell r="W4413" t="str">
            <v/>
          </cell>
          <cell r="X4413" t="str">
            <v/>
          </cell>
          <cell r="Y4413">
            <v>0</v>
          </cell>
          <cell r="Z4413" t="str">
            <v/>
          </cell>
          <cell r="AA4413" t="str">
            <v/>
          </cell>
        </row>
        <row r="4414">
          <cell r="H4414" t="str">
            <v/>
          </cell>
          <cell r="O4414" t="str">
            <v/>
          </cell>
          <cell r="P4414" t="str">
            <v/>
          </cell>
          <cell r="Q4414" t="str">
            <v/>
          </cell>
          <cell r="R4414" t="str">
            <v/>
          </cell>
          <cell r="S4414">
            <v>0</v>
          </cell>
          <cell r="V4414" t="str">
            <v/>
          </cell>
          <cell r="W4414" t="str">
            <v/>
          </cell>
          <cell r="X4414" t="str">
            <v/>
          </cell>
          <cell r="Y4414">
            <v>0</v>
          </cell>
          <cell r="Z4414" t="str">
            <v/>
          </cell>
          <cell r="AA4414" t="str">
            <v/>
          </cell>
        </row>
        <row r="4415">
          <cell r="H4415" t="str">
            <v>Subtotal Materiales</v>
          </cell>
          <cell r="O4415" t="str">
            <v/>
          </cell>
          <cell r="Y4415">
            <v>6697.3</v>
          </cell>
          <cell r="Z4415" t="str">
            <v>$/</v>
          </cell>
          <cell r="AA4415" t="str">
            <v>Un</v>
          </cell>
          <cell r="AH4415">
            <v>0</v>
          </cell>
        </row>
        <row r="4416">
          <cell r="A4416">
            <v>1650</v>
          </cell>
          <cell r="H4416" t="str">
            <v>Desperdicio</v>
          </cell>
          <cell r="X4416" t="str">
            <v/>
          </cell>
          <cell r="Y4416">
            <v>0</v>
          </cell>
          <cell r="Z4416" t="str">
            <v/>
          </cell>
          <cell r="AA4416" t="str">
            <v/>
          </cell>
          <cell r="AB4416">
            <v>6697.3</v>
          </cell>
          <cell r="AC4416" t="str">
            <v>$/</v>
          </cell>
          <cell r="AD4416" t="str">
            <v>Gl</v>
          </cell>
          <cell r="AH4416">
            <v>13394.6</v>
          </cell>
        </row>
        <row r="4418">
          <cell r="F4418">
            <v>1650</v>
          </cell>
          <cell r="H4418" t="str">
            <v>COSTO DEL ITEM</v>
          </cell>
          <cell r="AB4418">
            <v>7262</v>
          </cell>
          <cell r="AC4418" t="str">
            <v>$/</v>
          </cell>
          <cell r="AD4418" t="str">
            <v>Un</v>
          </cell>
          <cell r="AI4418">
            <v>14524</v>
          </cell>
          <cell r="AJ4418">
            <v>14523.992</v>
          </cell>
        </row>
        <row r="4420">
          <cell r="H4420" t="str">
            <v>Gastos Generales y Otros Gastos</v>
          </cell>
        </row>
        <row r="4421">
          <cell r="H4421" t="str">
            <v>Indirectos</v>
          </cell>
          <cell r="Y4421">
            <v>0.10199999999999999</v>
          </cell>
          <cell r="AB4421">
            <v>740.72</v>
          </cell>
          <cell r="AC4421" t="str">
            <v>$/</v>
          </cell>
          <cell r="AD4421" t="str">
            <v>Un</v>
          </cell>
        </row>
        <row r="4422">
          <cell r="H4422" t="str">
            <v>Beneficios</v>
          </cell>
          <cell r="Y4422">
            <v>0.08</v>
          </cell>
          <cell r="AB4422">
            <v>580.96</v>
          </cell>
          <cell r="AC4422" t="str">
            <v>$/</v>
          </cell>
          <cell r="AD4422" t="str">
            <v>Un</v>
          </cell>
        </row>
        <row r="4423">
          <cell r="AB4423">
            <v>8583.68</v>
          </cell>
          <cell r="AC4423" t="str">
            <v>$/</v>
          </cell>
          <cell r="AD4423" t="str">
            <v>Un</v>
          </cell>
        </row>
        <row r="4424">
          <cell r="H4424" t="str">
            <v>Gastos Financieros</v>
          </cell>
          <cell r="Y4424">
            <v>0.01</v>
          </cell>
          <cell r="AB4424">
            <v>85.84</v>
          </cell>
          <cell r="AC4424" t="str">
            <v>$/</v>
          </cell>
          <cell r="AD4424" t="str">
            <v>Un</v>
          </cell>
        </row>
        <row r="4425">
          <cell r="AB4425">
            <v>8669.52</v>
          </cell>
          <cell r="AC4425" t="str">
            <v>$/</v>
          </cell>
          <cell r="AD4425" t="str">
            <v>Un</v>
          </cell>
        </row>
        <row r="4426">
          <cell r="H4426" t="str">
            <v>I.V.A.</v>
          </cell>
          <cell r="Y4426">
            <v>0.21</v>
          </cell>
          <cell r="AB4426">
            <v>1820.6</v>
          </cell>
          <cell r="AC4426" t="str">
            <v>$/</v>
          </cell>
          <cell r="AD4426" t="str">
            <v>Un</v>
          </cell>
        </row>
        <row r="4427">
          <cell r="E4427">
            <v>1650</v>
          </cell>
          <cell r="Y4427" t="str">
            <v>ADOPTADO</v>
          </cell>
          <cell r="AB4427">
            <v>10490.12</v>
          </cell>
          <cell r="AC4427" t="str">
            <v>$/</v>
          </cell>
          <cell r="AD4427" t="str">
            <v>Un</v>
          </cell>
        </row>
        <row r="4428">
          <cell r="G4428">
            <v>1660</v>
          </cell>
          <cell r="H4428" t="str">
            <v>Item:</v>
          </cell>
          <cell r="I4428" t="str">
            <v>5.17</v>
          </cell>
          <cell r="U4428" t="str">
            <v>Unidad:</v>
          </cell>
          <cell r="W4428" t="str">
            <v>Un</v>
          </cell>
          <cell r="Y4428">
            <v>6</v>
          </cell>
          <cell r="AE4428">
            <v>6</v>
          </cell>
        </row>
        <row r="4429">
          <cell r="H4429" t="str">
            <v>Descripción:</v>
          </cell>
          <cell r="I4429" t="str">
            <v>Medidor de Nivel de Manto de Lodos ultrasónico</v>
          </cell>
        </row>
        <row r="4431">
          <cell r="H4431" t="str">
            <v>1º - Equipo</v>
          </cell>
        </row>
        <row r="4432">
          <cell r="H4432" t="str">
            <v/>
          </cell>
          <cell r="W4432" t="str">
            <v/>
          </cell>
          <cell r="X4432" t="str">
            <v/>
          </cell>
          <cell r="Y4432" t="str">
            <v/>
          </cell>
          <cell r="Z4432" t="str">
            <v/>
          </cell>
        </row>
        <row r="4433">
          <cell r="H4433" t="str">
            <v/>
          </cell>
          <cell r="W4433" t="str">
            <v/>
          </cell>
          <cell r="X4433" t="str">
            <v/>
          </cell>
          <cell r="Y4433" t="str">
            <v/>
          </cell>
          <cell r="Z4433" t="str">
            <v/>
          </cell>
        </row>
        <row r="4434">
          <cell r="H4434" t="str">
            <v/>
          </cell>
          <cell r="W4434" t="str">
            <v/>
          </cell>
          <cell r="X4434" t="str">
            <v/>
          </cell>
          <cell r="Y4434" t="str">
            <v/>
          </cell>
          <cell r="Z4434" t="str">
            <v/>
          </cell>
        </row>
        <row r="4435">
          <cell r="H4435" t="str">
            <v/>
          </cell>
          <cell r="W4435" t="str">
            <v/>
          </cell>
          <cell r="X4435" t="str">
            <v/>
          </cell>
          <cell r="Y4435" t="str">
            <v/>
          </cell>
          <cell r="Z4435" t="str">
            <v/>
          </cell>
        </row>
        <row r="4436">
          <cell r="H4436" t="str">
            <v/>
          </cell>
          <cell r="W4436" t="str">
            <v/>
          </cell>
          <cell r="X4436" t="str">
            <v/>
          </cell>
          <cell r="Y4436" t="str">
            <v/>
          </cell>
          <cell r="Z4436" t="str">
            <v/>
          </cell>
        </row>
        <row r="4437">
          <cell r="H4437" t="str">
            <v/>
          </cell>
          <cell r="W4437" t="str">
            <v/>
          </cell>
          <cell r="X4437" t="str">
            <v/>
          </cell>
          <cell r="Y4437" t="str">
            <v/>
          </cell>
          <cell r="Z4437" t="str">
            <v/>
          </cell>
        </row>
        <row r="4438">
          <cell r="H4438" t="str">
            <v/>
          </cell>
          <cell r="W4438" t="str">
            <v/>
          </cell>
          <cell r="X4438" t="str">
            <v/>
          </cell>
          <cell r="Y4438" t="str">
            <v/>
          </cell>
          <cell r="Z4438" t="str">
            <v/>
          </cell>
        </row>
        <row r="4439">
          <cell r="H4439" t="str">
            <v/>
          </cell>
          <cell r="W4439" t="str">
            <v/>
          </cell>
          <cell r="X4439" t="str">
            <v/>
          </cell>
          <cell r="Y4439" t="str">
            <v/>
          </cell>
          <cell r="Z4439" t="str">
            <v/>
          </cell>
        </row>
        <row r="4440">
          <cell r="H4440" t="str">
            <v/>
          </cell>
          <cell r="W4440" t="str">
            <v/>
          </cell>
          <cell r="X4440" t="str">
            <v/>
          </cell>
          <cell r="Y4440" t="str">
            <v/>
          </cell>
          <cell r="Z4440" t="str">
            <v/>
          </cell>
        </row>
        <row r="4441">
          <cell r="W4441">
            <v>0</v>
          </cell>
          <cell r="X4441" t="str">
            <v/>
          </cell>
          <cell r="Y4441">
            <v>0</v>
          </cell>
          <cell r="Z4441" t="str">
            <v/>
          </cell>
        </row>
        <row r="4443">
          <cell r="H4443" t="str">
            <v>Rendimiento:</v>
          </cell>
          <cell r="N4443">
            <v>1</v>
          </cell>
          <cell r="Q4443" t="str">
            <v>Un</v>
          </cell>
          <cell r="R4443" t="str">
            <v>/ d</v>
          </cell>
        </row>
        <row r="4445">
          <cell r="H4445" t="str">
            <v>Amortización e intereses:</v>
          </cell>
        </row>
        <row r="4446">
          <cell r="H4446">
            <v>0</v>
          </cell>
          <cell r="I4446" t="str">
            <v>$</v>
          </cell>
          <cell r="J4446" t="str">
            <v>x</v>
          </cell>
          <cell r="K4446">
            <v>8</v>
          </cell>
          <cell r="L4446" t="str">
            <v>h/d</v>
          </cell>
          <cell r="M4446" t="str">
            <v>+</v>
          </cell>
          <cell r="N4446">
            <v>0</v>
          </cell>
          <cell r="O4446" t="str">
            <v>$</v>
          </cell>
          <cell r="P4446" t="str">
            <v>x</v>
          </cell>
          <cell r="Q4446">
            <v>0.14000000000000001</v>
          </cell>
          <cell r="R4446" t="str">
            <v>/ a</v>
          </cell>
          <cell r="S4446" t="str">
            <v>x</v>
          </cell>
          <cell r="T4446">
            <v>8</v>
          </cell>
          <cell r="U4446" t="str">
            <v>h/d</v>
          </cell>
          <cell r="V4446" t="str">
            <v>=</v>
          </cell>
          <cell r="W4446">
            <v>0</v>
          </cell>
          <cell r="X4446" t="str">
            <v/>
          </cell>
        </row>
        <row r="4447">
          <cell r="H4447">
            <v>10000</v>
          </cell>
          <cell r="J4447" t="str">
            <v>h</v>
          </cell>
          <cell r="N4447">
            <v>2</v>
          </cell>
          <cell r="P4447" t="str">
            <v>x</v>
          </cell>
          <cell r="Q4447">
            <v>2000</v>
          </cell>
          <cell r="R4447" t="str">
            <v>h / a</v>
          </cell>
        </row>
        <row r="4449">
          <cell r="H4449" t="str">
            <v>Reparaciones y Repuestos:</v>
          </cell>
        </row>
        <row r="4450">
          <cell r="H4450">
            <v>0.75</v>
          </cell>
          <cell r="I4450" t="str">
            <v>de amortización</v>
          </cell>
          <cell r="W4450">
            <v>0</v>
          </cell>
          <cell r="X4450" t="str">
            <v/>
          </cell>
        </row>
        <row r="4452">
          <cell r="H4452" t="str">
            <v>Combustibles:</v>
          </cell>
        </row>
        <row r="4453">
          <cell r="H4453" t="str">
            <v>Gas Oil</v>
          </cell>
        </row>
        <row r="4454">
          <cell r="H4454" t="str">
            <v/>
          </cell>
          <cell r="I4454" t="str">
            <v/>
          </cell>
          <cell r="K4454" t="str">
            <v/>
          </cell>
          <cell r="L4454">
            <v>0</v>
          </cell>
          <cell r="M4454" t="str">
            <v>HP  x  8 h/d   x</v>
          </cell>
          <cell r="Q4454" t="str">
            <v/>
          </cell>
          <cell r="R4454" t="str">
            <v/>
          </cell>
          <cell r="V4454" t="str">
            <v/>
          </cell>
          <cell r="W4454">
            <v>0</v>
          </cell>
          <cell r="X4454" t="str">
            <v/>
          </cell>
        </row>
        <row r="4456">
          <cell r="H4456" t="str">
            <v>Lubricantes</v>
          </cell>
        </row>
        <row r="4457">
          <cell r="C4457">
            <v>1660</v>
          </cell>
          <cell r="H4457">
            <v>0.3</v>
          </cell>
          <cell r="I4457" t="str">
            <v>de combustibles</v>
          </cell>
          <cell r="W4457">
            <v>0</v>
          </cell>
          <cell r="X4457" t="str">
            <v/>
          </cell>
          <cell r="AF4457">
            <v>0</v>
          </cell>
        </row>
        <row r="4459">
          <cell r="H4459" t="str">
            <v>Mano de Obra</v>
          </cell>
        </row>
        <row r="4460">
          <cell r="G4460">
            <v>9050</v>
          </cell>
          <cell r="H4460" t="str">
            <v>OFIC. ESPEC. ELECTROMEC.</v>
          </cell>
          <cell r="N4460">
            <v>2</v>
          </cell>
          <cell r="O4460" t="str">
            <v>x</v>
          </cell>
          <cell r="Q4460">
            <v>297.2</v>
          </cell>
          <cell r="R4460" t="str">
            <v>$/d</v>
          </cell>
          <cell r="S4460" t="str">
            <v>=</v>
          </cell>
          <cell r="T4460">
            <v>594.4</v>
          </cell>
          <cell r="V4460" t="str">
            <v>$/d</v>
          </cell>
        </row>
        <row r="4461">
          <cell r="G4461">
            <v>9060</v>
          </cell>
          <cell r="H4461" t="str">
            <v>OFIC. ELECTROMEC.</v>
          </cell>
          <cell r="O4461" t="str">
            <v/>
          </cell>
          <cell r="Q4461">
            <v>254.16</v>
          </cell>
          <cell r="R4461" t="str">
            <v>$/d</v>
          </cell>
          <cell r="S4461" t="str">
            <v>=</v>
          </cell>
          <cell r="T4461">
            <v>0</v>
          </cell>
          <cell r="V4461" t="str">
            <v>$/d</v>
          </cell>
        </row>
        <row r="4462">
          <cell r="G4462">
            <v>9070</v>
          </cell>
          <cell r="H4462" t="str">
            <v>MEDIO OFIC. ELECTROMEC.</v>
          </cell>
          <cell r="O4462" t="str">
            <v/>
          </cell>
          <cell r="Q4462">
            <v>234.48</v>
          </cell>
          <cell r="R4462" t="str">
            <v>$/d</v>
          </cell>
          <cell r="S4462" t="str">
            <v>=</v>
          </cell>
          <cell r="T4462">
            <v>0</v>
          </cell>
          <cell r="V4462" t="str">
            <v>$/d</v>
          </cell>
        </row>
        <row r="4463">
          <cell r="G4463">
            <v>9080</v>
          </cell>
          <cell r="H4463" t="str">
            <v>AYUDANTE ELECTROMEC.</v>
          </cell>
          <cell r="N4463">
            <v>2</v>
          </cell>
          <cell r="O4463" t="str">
            <v>x</v>
          </cell>
          <cell r="Q4463">
            <v>216.16</v>
          </cell>
          <cell r="R4463" t="str">
            <v>$/d</v>
          </cell>
          <cell r="S4463" t="str">
            <v>=</v>
          </cell>
          <cell r="T4463">
            <v>432.32</v>
          </cell>
          <cell r="V4463" t="str">
            <v>$/d</v>
          </cell>
        </row>
        <row r="4464">
          <cell r="T4464">
            <v>1026.72</v>
          </cell>
          <cell r="V4464" t="str">
            <v>$/d</v>
          </cell>
        </row>
        <row r="4465">
          <cell r="B4465">
            <v>1660</v>
          </cell>
          <cell r="H4465" t="str">
            <v>Vigilancia</v>
          </cell>
          <cell r="N4465">
            <v>0</v>
          </cell>
          <cell r="Q4465">
            <v>0.1</v>
          </cell>
          <cell r="T4465">
            <v>102.67200000000001</v>
          </cell>
          <cell r="V4465" t="str">
            <v>$/d</v>
          </cell>
          <cell r="W4465">
            <v>1129.3920000000001</v>
          </cell>
          <cell r="X4465" t="str">
            <v>$/d</v>
          </cell>
          <cell r="AG4465">
            <v>6776.3520000000008</v>
          </cell>
        </row>
        <row r="4467">
          <cell r="N4467" t="str">
            <v>Costo Diario</v>
          </cell>
          <cell r="W4467">
            <v>1129.3920000000001</v>
          </cell>
          <cell r="X4467" t="str">
            <v>$/d</v>
          </cell>
        </row>
        <row r="4469">
          <cell r="H4469" t="str">
            <v>Rendimiento</v>
          </cell>
          <cell r="N4469">
            <v>1</v>
          </cell>
          <cell r="Q4469" t="str">
            <v>Un</v>
          </cell>
          <cell r="R4469" t="str">
            <v>/ d</v>
          </cell>
        </row>
        <row r="4471">
          <cell r="H4471" t="str">
            <v>Costo por Unid.:</v>
          </cell>
          <cell r="N4471">
            <v>1129.3920000000001</v>
          </cell>
          <cell r="P4471" t="str">
            <v>$ / d</v>
          </cell>
          <cell r="V4471" t="str">
            <v>=</v>
          </cell>
          <cell r="AB4471">
            <v>1129.3900000000001</v>
          </cell>
          <cell r="AC4471" t="str">
            <v>$/</v>
          </cell>
          <cell r="AD4471" t="str">
            <v>Gl</v>
          </cell>
        </row>
        <row r="4472">
          <cell r="N4472">
            <v>1</v>
          </cell>
          <cell r="O4472" t="str">
            <v>Un</v>
          </cell>
          <cell r="Q4472" t="str">
            <v>/ d</v>
          </cell>
        </row>
        <row r="4473">
          <cell r="P4473" t="str">
            <v/>
          </cell>
        </row>
        <row r="4474">
          <cell r="H4474" t="str">
            <v>2º - Materiales</v>
          </cell>
        </row>
        <row r="4475">
          <cell r="G4475">
            <v>4051</v>
          </cell>
          <cell r="H4475" t="str">
            <v>Medidor de Nivel de Manto de Lodos ultrasónico</v>
          </cell>
          <cell r="N4475">
            <v>1</v>
          </cell>
          <cell r="O4475" t="str">
            <v>u</v>
          </cell>
          <cell r="P4475" t="str">
            <v>/</v>
          </cell>
          <cell r="Q4475" t="str">
            <v>Un</v>
          </cell>
          <cell r="R4475" t="str">
            <v>x</v>
          </cell>
          <cell r="S4475">
            <v>20740</v>
          </cell>
          <cell r="V4475" t="str">
            <v>$/</v>
          </cell>
          <cell r="W4475" t="str">
            <v>u</v>
          </cell>
          <cell r="X4475" t="str">
            <v>=</v>
          </cell>
          <cell r="Y4475">
            <v>20740</v>
          </cell>
          <cell r="Z4475" t="str">
            <v>$/</v>
          </cell>
          <cell r="AA4475" t="str">
            <v>Un</v>
          </cell>
        </row>
        <row r="4476">
          <cell r="G4476">
            <v>1202</v>
          </cell>
          <cell r="H4476" t="str">
            <v>Herramientas menores</v>
          </cell>
          <cell r="N4476">
            <v>10</v>
          </cell>
          <cell r="O4476" t="str">
            <v>u</v>
          </cell>
          <cell r="P4476" t="str">
            <v>/</v>
          </cell>
          <cell r="Q4476" t="str">
            <v>Un</v>
          </cell>
          <cell r="R4476" t="str">
            <v>x</v>
          </cell>
          <cell r="S4476">
            <v>3</v>
          </cell>
          <cell r="V4476" t="str">
            <v>$/</v>
          </cell>
          <cell r="W4476" t="str">
            <v>u</v>
          </cell>
          <cell r="X4476" t="str">
            <v>=</v>
          </cell>
          <cell r="Y4476">
            <v>30</v>
          </cell>
          <cell r="Z4476" t="str">
            <v>$/</v>
          </cell>
          <cell r="AA4476" t="str">
            <v>Un</v>
          </cell>
        </row>
        <row r="4477">
          <cell r="H4477" t="str">
            <v/>
          </cell>
          <cell r="O4477" t="str">
            <v/>
          </cell>
          <cell r="P4477" t="str">
            <v/>
          </cell>
          <cell r="Q4477" t="str">
            <v/>
          </cell>
          <cell r="R4477" t="str">
            <v/>
          </cell>
          <cell r="S4477">
            <v>0</v>
          </cell>
          <cell r="V4477" t="str">
            <v/>
          </cell>
          <cell r="W4477" t="str">
            <v/>
          </cell>
          <cell r="X4477" t="str">
            <v/>
          </cell>
          <cell r="Y4477">
            <v>0</v>
          </cell>
          <cell r="Z4477" t="str">
            <v/>
          </cell>
          <cell r="AA4477" t="str">
            <v/>
          </cell>
        </row>
        <row r="4478">
          <cell r="H4478" t="str">
            <v/>
          </cell>
          <cell r="O4478" t="str">
            <v/>
          </cell>
          <cell r="P4478" t="str">
            <v/>
          </cell>
          <cell r="Q4478" t="str">
            <v/>
          </cell>
          <cell r="R4478" t="str">
            <v/>
          </cell>
          <cell r="S4478">
            <v>0</v>
          </cell>
          <cell r="V4478" t="str">
            <v/>
          </cell>
          <cell r="W4478" t="str">
            <v/>
          </cell>
          <cell r="X4478" t="str">
            <v/>
          </cell>
          <cell r="Y4478">
            <v>0</v>
          </cell>
          <cell r="Z4478" t="str">
            <v/>
          </cell>
          <cell r="AA4478" t="str">
            <v/>
          </cell>
        </row>
        <row r="4479">
          <cell r="H4479" t="str">
            <v/>
          </cell>
          <cell r="O4479" t="str">
            <v/>
          </cell>
          <cell r="Q4479" t="str">
            <v/>
          </cell>
          <cell r="R4479" t="str">
            <v/>
          </cell>
          <cell r="S4479">
            <v>0</v>
          </cell>
          <cell r="W4479" t="str">
            <v/>
          </cell>
          <cell r="Y4479">
            <v>0</v>
          </cell>
          <cell r="Z4479" t="str">
            <v/>
          </cell>
          <cell r="AA4479" t="str">
            <v/>
          </cell>
        </row>
        <row r="4480">
          <cell r="H4480" t="str">
            <v/>
          </cell>
          <cell r="O4480" t="str">
            <v/>
          </cell>
          <cell r="Q4480" t="str">
            <v/>
          </cell>
          <cell r="R4480" t="str">
            <v/>
          </cell>
          <cell r="S4480">
            <v>0</v>
          </cell>
          <cell r="W4480" t="str">
            <v/>
          </cell>
          <cell r="Y4480">
            <v>0</v>
          </cell>
          <cell r="Z4480" t="str">
            <v/>
          </cell>
          <cell r="AA4480" t="str">
            <v/>
          </cell>
        </row>
        <row r="4481">
          <cell r="H4481" t="str">
            <v/>
          </cell>
          <cell r="O4481" t="str">
            <v/>
          </cell>
          <cell r="Q4481" t="str">
            <v/>
          </cell>
          <cell r="R4481" t="str">
            <v/>
          </cell>
          <cell r="S4481">
            <v>0</v>
          </cell>
          <cell r="W4481" t="str">
            <v/>
          </cell>
          <cell r="Y4481">
            <v>0</v>
          </cell>
          <cell r="Z4481" t="str">
            <v/>
          </cell>
          <cell r="AA4481" t="str">
            <v/>
          </cell>
        </row>
        <row r="4482">
          <cell r="H4482" t="str">
            <v/>
          </cell>
          <cell r="O4482" t="str">
            <v/>
          </cell>
          <cell r="Q4482" t="str">
            <v/>
          </cell>
          <cell r="R4482" t="str">
            <v/>
          </cell>
          <cell r="S4482">
            <v>0</v>
          </cell>
          <cell r="W4482" t="str">
            <v/>
          </cell>
          <cell r="Y4482">
            <v>0</v>
          </cell>
          <cell r="Z4482" t="str">
            <v/>
          </cell>
          <cell r="AA4482" t="str">
            <v/>
          </cell>
        </row>
        <row r="4483">
          <cell r="H4483" t="str">
            <v>Subtotal Materiales</v>
          </cell>
          <cell r="O4483" t="str">
            <v/>
          </cell>
          <cell r="Y4483">
            <v>20770</v>
          </cell>
          <cell r="Z4483" t="str">
            <v>$/</v>
          </cell>
          <cell r="AA4483" t="str">
            <v>Un</v>
          </cell>
          <cell r="AH4483">
            <v>0</v>
          </cell>
        </row>
        <row r="4484">
          <cell r="A4484">
            <v>1660</v>
          </cell>
          <cell r="H4484" t="str">
            <v>Desperdicio</v>
          </cell>
          <cell r="X4484" t="str">
            <v/>
          </cell>
          <cell r="Y4484">
            <v>0</v>
          </cell>
          <cell r="Z4484" t="str">
            <v/>
          </cell>
          <cell r="AA4484" t="str">
            <v/>
          </cell>
          <cell r="AB4484">
            <v>20770</v>
          </cell>
          <cell r="AC4484" t="str">
            <v>$/</v>
          </cell>
          <cell r="AD4484" t="str">
            <v>Gl</v>
          </cell>
          <cell r="AH4484">
            <v>124620</v>
          </cell>
        </row>
        <row r="4486">
          <cell r="F4486">
            <v>1660</v>
          </cell>
          <cell r="H4486" t="str">
            <v>COSTO DEL ITEM</v>
          </cell>
          <cell r="AB4486">
            <v>21899.39</v>
          </cell>
          <cell r="AC4486" t="str">
            <v>$/</v>
          </cell>
          <cell r="AD4486" t="str">
            <v>Un</v>
          </cell>
          <cell r="AI4486">
            <v>131396.34</v>
          </cell>
          <cell r="AJ4486">
            <v>131396.35200000001</v>
          </cell>
        </row>
        <row r="4488">
          <cell r="H4488" t="str">
            <v>Gastos Generales y Otros Gastos</v>
          </cell>
        </row>
        <row r="4489">
          <cell r="H4489" t="str">
            <v>Indirectos</v>
          </cell>
          <cell r="Y4489">
            <v>0.10199999999999999</v>
          </cell>
          <cell r="AB4489">
            <v>2233.7399999999998</v>
          </cell>
          <cell r="AC4489" t="str">
            <v>$/</v>
          </cell>
          <cell r="AD4489" t="str">
            <v>Un</v>
          </cell>
        </row>
        <row r="4490">
          <cell r="H4490" t="str">
            <v>Beneficios</v>
          </cell>
          <cell r="Y4490">
            <v>0.08</v>
          </cell>
          <cell r="AB4490">
            <v>1751.95</v>
          </cell>
          <cell r="AC4490" t="str">
            <v>$/</v>
          </cell>
          <cell r="AD4490" t="str">
            <v>Un</v>
          </cell>
        </row>
        <row r="4491">
          <cell r="AB4491">
            <v>25885.079999999998</v>
          </cell>
          <cell r="AC4491" t="str">
            <v>$/</v>
          </cell>
          <cell r="AD4491" t="str">
            <v>Un</v>
          </cell>
        </row>
        <row r="4492">
          <cell r="H4492" t="str">
            <v>Gastos Financieros</v>
          </cell>
          <cell r="Y4492">
            <v>0.01</v>
          </cell>
          <cell r="AB4492">
            <v>258.85000000000002</v>
          </cell>
          <cell r="AC4492" t="str">
            <v>$/</v>
          </cell>
          <cell r="AD4492" t="str">
            <v>Un</v>
          </cell>
        </row>
        <row r="4493">
          <cell r="AB4493">
            <v>26143.929999999997</v>
          </cell>
          <cell r="AC4493" t="str">
            <v>$/</v>
          </cell>
          <cell r="AD4493" t="str">
            <v>Un</v>
          </cell>
        </row>
        <row r="4494">
          <cell r="H4494" t="str">
            <v>I.V.A.</v>
          </cell>
          <cell r="Y4494">
            <v>0.21</v>
          </cell>
          <cell r="AB4494">
            <v>5490.23</v>
          </cell>
          <cell r="AC4494" t="str">
            <v>$/</v>
          </cell>
          <cell r="AD4494" t="str">
            <v>Un</v>
          </cell>
        </row>
        <row r="4495">
          <cell r="E4495">
            <v>1660</v>
          </cell>
          <cell r="Y4495" t="str">
            <v>ADOPTADO</v>
          </cell>
          <cell r="AB4495">
            <v>31634.159999999996</v>
          </cell>
          <cell r="AC4495" t="str">
            <v>$/</v>
          </cell>
          <cell r="AD4495" t="str">
            <v>Un</v>
          </cell>
        </row>
        <row r="4496">
          <cell r="G4496">
            <v>1670</v>
          </cell>
          <cell r="H4496" t="str">
            <v>Item:</v>
          </cell>
          <cell r="I4496" t="str">
            <v>5.18</v>
          </cell>
          <cell r="U4496" t="str">
            <v>Unidad:</v>
          </cell>
          <cell r="W4496" t="str">
            <v>Gl</v>
          </cell>
          <cell r="Y4496">
            <v>1</v>
          </cell>
          <cell r="AE4496">
            <v>1</v>
          </cell>
        </row>
        <row r="4497">
          <cell r="H4497" t="str">
            <v>Descripción:</v>
          </cell>
          <cell r="I4497" t="str">
            <v>Marcos y tapas.</v>
          </cell>
        </row>
        <row r="4499">
          <cell r="H4499" t="str">
            <v>1º - Equipo</v>
          </cell>
        </row>
        <row r="4500">
          <cell r="H4500" t="str">
            <v/>
          </cell>
          <cell r="W4500" t="str">
            <v/>
          </cell>
          <cell r="X4500" t="str">
            <v/>
          </cell>
          <cell r="Y4500" t="str">
            <v/>
          </cell>
          <cell r="Z4500" t="str">
            <v/>
          </cell>
        </row>
        <row r="4501">
          <cell r="H4501" t="str">
            <v/>
          </cell>
          <cell r="W4501" t="str">
            <v/>
          </cell>
          <cell r="X4501" t="str">
            <v/>
          </cell>
          <cell r="Y4501" t="str">
            <v/>
          </cell>
          <cell r="Z4501" t="str">
            <v/>
          </cell>
        </row>
        <row r="4502">
          <cell r="H4502" t="str">
            <v/>
          </cell>
          <cell r="W4502" t="str">
            <v/>
          </cell>
          <cell r="X4502" t="str">
            <v/>
          </cell>
          <cell r="Y4502" t="str">
            <v/>
          </cell>
          <cell r="Z4502" t="str">
            <v/>
          </cell>
        </row>
        <row r="4503">
          <cell r="H4503" t="str">
            <v/>
          </cell>
          <cell r="W4503" t="str">
            <v/>
          </cell>
          <cell r="X4503" t="str">
            <v/>
          </cell>
          <cell r="Y4503" t="str">
            <v/>
          </cell>
          <cell r="Z4503" t="str">
            <v/>
          </cell>
        </row>
        <row r="4504">
          <cell r="H4504" t="str">
            <v/>
          </cell>
          <cell r="W4504" t="str">
            <v/>
          </cell>
          <cell r="X4504" t="str">
            <v/>
          </cell>
          <cell r="Y4504" t="str">
            <v/>
          </cell>
          <cell r="Z4504" t="str">
            <v/>
          </cell>
        </row>
        <row r="4505">
          <cell r="H4505" t="str">
            <v/>
          </cell>
          <cell r="W4505" t="str">
            <v/>
          </cell>
          <cell r="X4505" t="str">
            <v/>
          </cell>
          <cell r="Y4505" t="str">
            <v/>
          </cell>
          <cell r="Z4505" t="str">
            <v/>
          </cell>
        </row>
        <row r="4506">
          <cell r="H4506" t="str">
            <v/>
          </cell>
          <cell r="W4506" t="str">
            <v/>
          </cell>
          <cell r="X4506" t="str">
            <v/>
          </cell>
          <cell r="Y4506" t="str">
            <v/>
          </cell>
          <cell r="Z4506" t="str">
            <v/>
          </cell>
        </row>
        <row r="4507">
          <cell r="H4507" t="str">
            <v/>
          </cell>
          <cell r="W4507" t="str">
            <v/>
          </cell>
          <cell r="X4507" t="str">
            <v/>
          </cell>
          <cell r="Y4507" t="str">
            <v/>
          </cell>
          <cell r="Z4507" t="str">
            <v/>
          </cell>
        </row>
        <row r="4508">
          <cell r="H4508" t="str">
            <v/>
          </cell>
          <cell r="W4508" t="str">
            <v/>
          </cell>
          <cell r="X4508" t="str">
            <v/>
          </cell>
          <cell r="Y4508" t="str">
            <v/>
          </cell>
          <cell r="Z4508" t="str">
            <v/>
          </cell>
        </row>
        <row r="4509">
          <cell r="W4509">
            <v>0</v>
          </cell>
          <cell r="X4509" t="str">
            <v/>
          </cell>
          <cell r="Y4509">
            <v>0</v>
          </cell>
          <cell r="Z4509" t="str">
            <v/>
          </cell>
        </row>
        <row r="4511">
          <cell r="H4511" t="str">
            <v>Rendimiento:</v>
          </cell>
          <cell r="N4511">
            <v>1</v>
          </cell>
          <cell r="Q4511" t="str">
            <v>Gl</v>
          </cell>
          <cell r="R4511" t="str">
            <v>/ d</v>
          </cell>
        </row>
        <row r="4513">
          <cell r="H4513" t="str">
            <v>Amortización e intereses:</v>
          </cell>
        </row>
        <row r="4514">
          <cell r="H4514">
            <v>0</v>
          </cell>
          <cell r="I4514" t="str">
            <v>$</v>
          </cell>
          <cell r="J4514" t="str">
            <v>x</v>
          </cell>
          <cell r="K4514">
            <v>8</v>
          </cell>
          <cell r="L4514" t="str">
            <v>h/d</v>
          </cell>
          <cell r="M4514" t="str">
            <v>+</v>
          </cell>
          <cell r="N4514">
            <v>0</v>
          </cell>
          <cell r="O4514" t="str">
            <v>$</v>
          </cell>
          <cell r="P4514" t="str">
            <v>x</v>
          </cell>
          <cell r="Q4514">
            <v>0.14000000000000001</v>
          </cell>
          <cell r="R4514" t="str">
            <v>/ a</v>
          </cell>
          <cell r="S4514" t="str">
            <v>x</v>
          </cell>
          <cell r="T4514">
            <v>8</v>
          </cell>
          <cell r="U4514" t="str">
            <v>h/d</v>
          </cell>
          <cell r="V4514" t="str">
            <v>=</v>
          </cell>
          <cell r="W4514">
            <v>0</v>
          </cell>
          <cell r="X4514" t="str">
            <v/>
          </cell>
        </row>
        <row r="4515">
          <cell r="H4515">
            <v>10000</v>
          </cell>
          <cell r="J4515" t="str">
            <v>h</v>
          </cell>
          <cell r="N4515">
            <v>2</v>
          </cell>
          <cell r="P4515" t="str">
            <v>x</v>
          </cell>
          <cell r="Q4515">
            <v>2000</v>
          </cell>
          <cell r="R4515" t="str">
            <v>h / a</v>
          </cell>
        </row>
        <row r="4517">
          <cell r="H4517" t="str">
            <v>Reparaciones y Repuestos:</v>
          </cell>
        </row>
        <row r="4518">
          <cell r="H4518">
            <v>0.75</v>
          </cell>
          <cell r="I4518" t="str">
            <v>de amortización</v>
          </cell>
          <cell r="W4518">
            <v>0</v>
          </cell>
          <cell r="X4518" t="str">
            <v/>
          </cell>
        </row>
        <row r="4520">
          <cell r="H4520" t="str">
            <v>Combustibles:</v>
          </cell>
        </row>
        <row r="4521">
          <cell r="H4521" t="str">
            <v>Gas Oil</v>
          </cell>
        </row>
        <row r="4522">
          <cell r="H4522" t="str">
            <v/>
          </cell>
          <cell r="I4522" t="str">
            <v/>
          </cell>
          <cell r="K4522" t="str">
            <v/>
          </cell>
          <cell r="L4522">
            <v>0</v>
          </cell>
          <cell r="M4522" t="str">
            <v>HP  x  8 h/d   x</v>
          </cell>
          <cell r="Q4522" t="str">
            <v/>
          </cell>
          <cell r="R4522" t="str">
            <v/>
          </cell>
          <cell r="V4522" t="str">
            <v/>
          </cell>
          <cell r="W4522">
            <v>0</v>
          </cell>
          <cell r="X4522" t="str">
            <v/>
          </cell>
        </row>
        <row r="4524">
          <cell r="H4524" t="str">
            <v>Lubricantes</v>
          </cell>
        </row>
        <row r="4525">
          <cell r="C4525">
            <v>1670</v>
          </cell>
          <cell r="H4525">
            <v>0.3</v>
          </cell>
          <cell r="I4525" t="str">
            <v>de combustibles</v>
          </cell>
          <cell r="W4525">
            <v>0</v>
          </cell>
          <cell r="X4525" t="str">
            <v/>
          </cell>
          <cell r="AF4525">
            <v>0</v>
          </cell>
        </row>
        <row r="4527">
          <cell r="H4527" t="str">
            <v>Mano de Obra</v>
          </cell>
        </row>
        <row r="4528">
          <cell r="G4528">
            <v>9050</v>
          </cell>
          <cell r="H4528" t="str">
            <v>OFIC. ESPEC. ELECTROMEC.</v>
          </cell>
          <cell r="O4528" t="str">
            <v/>
          </cell>
          <cell r="Q4528">
            <v>297.2</v>
          </cell>
          <cell r="R4528" t="str">
            <v>$/d</v>
          </cell>
          <cell r="S4528" t="str">
            <v>=</v>
          </cell>
          <cell r="T4528">
            <v>0</v>
          </cell>
          <cell r="V4528" t="str">
            <v>$/d</v>
          </cell>
        </row>
        <row r="4529">
          <cell r="G4529">
            <v>9060</v>
          </cell>
          <cell r="H4529" t="str">
            <v>OFIC. ELECTROMEC.</v>
          </cell>
          <cell r="N4529">
            <v>1</v>
          </cell>
          <cell r="O4529" t="str">
            <v>x</v>
          </cell>
          <cell r="Q4529">
            <v>254.16</v>
          </cell>
          <cell r="R4529" t="str">
            <v>$/d</v>
          </cell>
          <cell r="S4529" t="str">
            <v>=</v>
          </cell>
          <cell r="T4529">
            <v>254.16</v>
          </cell>
          <cell r="V4529" t="str">
            <v>$/d</v>
          </cell>
        </row>
        <row r="4530">
          <cell r="G4530">
            <v>9070</v>
          </cell>
          <cell r="H4530" t="str">
            <v>MEDIO OFIC. ELECTROMEC.</v>
          </cell>
          <cell r="O4530" t="str">
            <v/>
          </cell>
          <cell r="Q4530">
            <v>234.48</v>
          </cell>
          <cell r="R4530" t="str">
            <v>$/d</v>
          </cell>
          <cell r="S4530" t="str">
            <v>=</v>
          </cell>
          <cell r="T4530">
            <v>0</v>
          </cell>
          <cell r="V4530" t="str">
            <v>$/d</v>
          </cell>
        </row>
        <row r="4531">
          <cell r="G4531">
            <v>9080</v>
          </cell>
          <cell r="H4531" t="str">
            <v>AYUDANTE ELECTROMEC.</v>
          </cell>
          <cell r="N4531">
            <v>2</v>
          </cell>
          <cell r="O4531" t="str">
            <v>x</v>
          </cell>
          <cell r="Q4531">
            <v>216.16</v>
          </cell>
          <cell r="R4531" t="str">
            <v>$/d</v>
          </cell>
          <cell r="S4531" t="str">
            <v>=</v>
          </cell>
          <cell r="T4531">
            <v>432.32</v>
          </cell>
          <cell r="V4531" t="str">
            <v>$/d</v>
          </cell>
        </row>
        <row r="4532">
          <cell r="T4532">
            <v>686.48</v>
          </cell>
          <cell r="V4532" t="str">
            <v>$/d</v>
          </cell>
        </row>
        <row r="4533">
          <cell r="B4533">
            <v>1670</v>
          </cell>
          <cell r="H4533" t="str">
            <v>Vigilancia</v>
          </cell>
          <cell r="N4533">
            <v>0</v>
          </cell>
          <cell r="Q4533">
            <v>0.1</v>
          </cell>
          <cell r="T4533">
            <v>68.64800000000001</v>
          </cell>
          <cell r="V4533" t="str">
            <v>$/d</v>
          </cell>
          <cell r="W4533">
            <v>755.12800000000004</v>
          </cell>
          <cell r="X4533" t="str">
            <v>$/d</v>
          </cell>
          <cell r="AG4533">
            <v>755.12800000000004</v>
          </cell>
        </row>
        <row r="4535">
          <cell r="N4535" t="str">
            <v>Costo Diario</v>
          </cell>
          <cell r="W4535">
            <v>755.12800000000004</v>
          </cell>
          <cell r="X4535" t="str">
            <v>$/d</v>
          </cell>
        </row>
        <row r="4537">
          <cell r="H4537" t="str">
            <v>Rendimiento</v>
          </cell>
          <cell r="N4537">
            <v>1</v>
          </cell>
          <cell r="Q4537" t="str">
            <v>Gl</v>
          </cell>
          <cell r="R4537" t="str">
            <v>/ d</v>
          </cell>
        </row>
        <row r="4539">
          <cell r="H4539" t="str">
            <v>Costo por Unid.:</v>
          </cell>
          <cell r="N4539">
            <v>755.12800000000004</v>
          </cell>
          <cell r="P4539" t="str">
            <v>$ / d</v>
          </cell>
          <cell r="V4539" t="str">
            <v>=</v>
          </cell>
          <cell r="AB4539">
            <v>755.13</v>
          </cell>
          <cell r="AC4539" t="str">
            <v>$/</v>
          </cell>
          <cell r="AD4539" t="str">
            <v>Gl</v>
          </cell>
        </row>
        <row r="4540">
          <cell r="N4540">
            <v>1</v>
          </cell>
          <cell r="O4540" t="str">
            <v>Gl</v>
          </cell>
          <cell r="Q4540" t="str">
            <v>/ d</v>
          </cell>
        </row>
        <row r="4541">
          <cell r="P4541" t="str">
            <v/>
          </cell>
        </row>
        <row r="4542">
          <cell r="H4542" t="str">
            <v>2º - Materiales</v>
          </cell>
        </row>
        <row r="4543">
          <cell r="G4543">
            <v>1559</v>
          </cell>
          <cell r="H4543" t="str">
            <v>Marcos y tapas para unidad sedimentación</v>
          </cell>
          <cell r="N4543">
            <v>3</v>
          </cell>
          <cell r="O4543" t="str">
            <v>u</v>
          </cell>
          <cell r="P4543" t="str">
            <v>/</v>
          </cell>
          <cell r="Q4543" t="str">
            <v>Gl</v>
          </cell>
          <cell r="R4543" t="str">
            <v>x</v>
          </cell>
          <cell r="S4543">
            <v>853.00479999999993</v>
          </cell>
          <cell r="V4543" t="str">
            <v>$/</v>
          </cell>
          <cell r="W4543" t="str">
            <v>u</v>
          </cell>
          <cell r="X4543" t="str">
            <v>=</v>
          </cell>
          <cell r="Y4543">
            <v>2559.0100000000002</v>
          </cell>
          <cell r="Z4543" t="str">
            <v>$/</v>
          </cell>
          <cell r="AA4543" t="str">
            <v>Gl</v>
          </cell>
        </row>
        <row r="4544">
          <cell r="G4544">
            <v>1202</v>
          </cell>
          <cell r="H4544" t="str">
            <v>Herramientas menores</v>
          </cell>
          <cell r="N4544">
            <v>6</v>
          </cell>
          <cell r="O4544" t="str">
            <v>u</v>
          </cell>
          <cell r="P4544" t="str">
            <v>/</v>
          </cell>
          <cell r="Q4544" t="str">
            <v>Gl</v>
          </cell>
          <cell r="R4544" t="str">
            <v>x</v>
          </cell>
          <cell r="S4544">
            <v>3</v>
          </cell>
          <cell r="V4544" t="str">
            <v>$/</v>
          </cell>
          <cell r="W4544" t="str">
            <v>u</v>
          </cell>
          <cell r="X4544" t="str">
            <v>=</v>
          </cell>
          <cell r="Y4544">
            <v>18</v>
          </cell>
          <cell r="Z4544" t="str">
            <v>$/</v>
          </cell>
          <cell r="AA4544" t="str">
            <v>Gl</v>
          </cell>
        </row>
        <row r="4545">
          <cell r="H4545" t="str">
            <v/>
          </cell>
          <cell r="O4545" t="str">
            <v/>
          </cell>
          <cell r="P4545" t="str">
            <v/>
          </cell>
          <cell r="Q4545" t="str">
            <v/>
          </cell>
          <cell r="R4545" t="str">
            <v/>
          </cell>
          <cell r="S4545">
            <v>0</v>
          </cell>
          <cell r="V4545" t="str">
            <v/>
          </cell>
          <cell r="W4545" t="str">
            <v/>
          </cell>
          <cell r="X4545" t="str">
            <v/>
          </cell>
          <cell r="Y4545">
            <v>0</v>
          </cell>
          <cell r="Z4545" t="str">
            <v/>
          </cell>
          <cell r="AA4545" t="str">
            <v/>
          </cell>
        </row>
        <row r="4546">
          <cell r="H4546" t="str">
            <v/>
          </cell>
          <cell r="O4546" t="str">
            <v/>
          </cell>
          <cell r="P4546" t="str">
            <v/>
          </cell>
          <cell r="Q4546" t="str">
            <v/>
          </cell>
          <cell r="R4546" t="str">
            <v/>
          </cell>
          <cell r="S4546">
            <v>0</v>
          </cell>
          <cell r="V4546" t="str">
            <v/>
          </cell>
          <cell r="W4546" t="str">
            <v/>
          </cell>
          <cell r="X4546" t="str">
            <v/>
          </cell>
          <cell r="Y4546">
            <v>0</v>
          </cell>
          <cell r="Z4546" t="str">
            <v/>
          </cell>
          <cell r="AA4546" t="str">
            <v/>
          </cell>
        </row>
        <row r="4547">
          <cell r="H4547" t="str">
            <v/>
          </cell>
          <cell r="O4547" t="str">
            <v/>
          </cell>
          <cell r="Q4547" t="str">
            <v/>
          </cell>
          <cell r="R4547" t="str">
            <v/>
          </cell>
          <cell r="S4547">
            <v>0</v>
          </cell>
          <cell r="W4547" t="str">
            <v/>
          </cell>
          <cell r="Y4547">
            <v>0</v>
          </cell>
          <cell r="Z4547" t="str">
            <v/>
          </cell>
          <cell r="AA4547" t="str">
            <v/>
          </cell>
        </row>
        <row r="4548">
          <cell r="H4548" t="str">
            <v/>
          </cell>
          <cell r="O4548" t="str">
            <v/>
          </cell>
          <cell r="Q4548" t="str">
            <v/>
          </cell>
          <cell r="R4548" t="str">
            <v/>
          </cell>
          <cell r="S4548">
            <v>0</v>
          </cell>
          <cell r="W4548" t="str">
            <v/>
          </cell>
          <cell r="Y4548">
            <v>0</v>
          </cell>
          <cell r="Z4548" t="str">
            <v/>
          </cell>
          <cell r="AA4548" t="str">
            <v/>
          </cell>
        </row>
        <row r="4549">
          <cell r="H4549" t="str">
            <v/>
          </cell>
          <cell r="O4549" t="str">
            <v/>
          </cell>
          <cell r="Q4549" t="str">
            <v/>
          </cell>
          <cell r="R4549" t="str">
            <v/>
          </cell>
          <cell r="S4549">
            <v>0</v>
          </cell>
          <cell r="W4549" t="str">
            <v/>
          </cell>
          <cell r="Y4549">
            <v>0</v>
          </cell>
          <cell r="Z4549" t="str">
            <v/>
          </cell>
          <cell r="AA4549" t="str">
            <v/>
          </cell>
        </row>
        <row r="4550">
          <cell r="H4550" t="str">
            <v/>
          </cell>
          <cell r="O4550" t="str">
            <v/>
          </cell>
          <cell r="Q4550" t="str">
            <v/>
          </cell>
          <cell r="R4550" t="str">
            <v/>
          </cell>
          <cell r="S4550">
            <v>0</v>
          </cell>
          <cell r="W4550" t="str">
            <v/>
          </cell>
          <cell r="Y4550">
            <v>0</v>
          </cell>
          <cell r="Z4550" t="str">
            <v/>
          </cell>
          <cell r="AA4550" t="str">
            <v/>
          </cell>
        </row>
        <row r="4551">
          <cell r="H4551" t="str">
            <v>Subtotal Materiales</v>
          </cell>
          <cell r="O4551" t="str">
            <v/>
          </cell>
          <cell r="Y4551">
            <v>2577.0100000000002</v>
          </cell>
          <cell r="Z4551" t="str">
            <v>$/</v>
          </cell>
          <cell r="AA4551" t="str">
            <v>Gl</v>
          </cell>
          <cell r="AH4551">
            <v>0</v>
          </cell>
        </row>
        <row r="4552">
          <cell r="A4552">
            <v>1670</v>
          </cell>
          <cell r="H4552" t="str">
            <v>Desperdicio</v>
          </cell>
          <cell r="W4552">
            <v>0.02</v>
          </cell>
          <cell r="X4552" t="str">
            <v/>
          </cell>
          <cell r="Y4552">
            <v>51.54</v>
          </cell>
          <cell r="Z4552" t="str">
            <v>$/</v>
          </cell>
          <cell r="AA4552" t="str">
            <v>Gl</v>
          </cell>
          <cell r="AB4552">
            <v>2628.55</v>
          </cell>
          <cell r="AC4552" t="str">
            <v>$/</v>
          </cell>
          <cell r="AD4552" t="str">
            <v>Gl</v>
          </cell>
          <cell r="AH4552">
            <v>2628.55</v>
          </cell>
        </row>
        <row r="4554">
          <cell r="F4554">
            <v>1670</v>
          </cell>
          <cell r="H4554" t="str">
            <v>COSTO DEL ITEM</v>
          </cell>
          <cell r="AB4554">
            <v>3383.6800000000003</v>
          </cell>
          <cell r="AC4554" t="str">
            <v>$/</v>
          </cell>
          <cell r="AD4554" t="str">
            <v>Gl</v>
          </cell>
          <cell r="AI4554">
            <v>3383.6800000000003</v>
          </cell>
          <cell r="AJ4554">
            <v>3383.6780000000003</v>
          </cell>
        </row>
        <row r="4556">
          <cell r="H4556" t="str">
            <v>Gastos Generales y Otros Gastos</v>
          </cell>
        </row>
        <row r="4557">
          <cell r="H4557" t="str">
            <v>Indirectos</v>
          </cell>
          <cell r="Y4557">
            <v>0.10199999999999999</v>
          </cell>
          <cell r="AB4557">
            <v>345.14</v>
          </cell>
          <cell r="AC4557" t="str">
            <v>$/</v>
          </cell>
          <cell r="AD4557" t="str">
            <v>Gl</v>
          </cell>
        </row>
        <row r="4558">
          <cell r="H4558" t="str">
            <v>Beneficios</v>
          </cell>
          <cell r="Y4558">
            <v>0.08</v>
          </cell>
          <cell r="AB4558">
            <v>270.69</v>
          </cell>
          <cell r="AC4558" t="str">
            <v>$/</v>
          </cell>
          <cell r="AD4558" t="str">
            <v>Gl</v>
          </cell>
        </row>
        <row r="4559">
          <cell r="AB4559">
            <v>3999.51</v>
          </cell>
          <cell r="AC4559" t="str">
            <v>$/</v>
          </cell>
          <cell r="AD4559" t="str">
            <v>Gl</v>
          </cell>
        </row>
        <row r="4560">
          <cell r="H4560" t="str">
            <v>Gastos Financieros</v>
          </cell>
          <cell r="Y4560">
            <v>0.01</v>
          </cell>
          <cell r="AB4560">
            <v>40</v>
          </cell>
          <cell r="AC4560" t="str">
            <v>$/</v>
          </cell>
          <cell r="AD4560" t="str">
            <v>Gl</v>
          </cell>
        </row>
        <row r="4561">
          <cell r="AB4561">
            <v>4039.51</v>
          </cell>
          <cell r="AC4561" t="str">
            <v>$/</v>
          </cell>
          <cell r="AD4561" t="str">
            <v>Gl</v>
          </cell>
        </row>
        <row r="4562">
          <cell r="H4562" t="str">
            <v>I.V.A.</v>
          </cell>
          <cell r="Y4562">
            <v>0.21</v>
          </cell>
          <cell r="AB4562">
            <v>848.3</v>
          </cell>
          <cell r="AC4562" t="str">
            <v>$/</v>
          </cell>
          <cell r="AD4562" t="str">
            <v>Gl</v>
          </cell>
        </row>
        <row r="4563">
          <cell r="E4563">
            <v>1670</v>
          </cell>
          <cell r="Y4563" t="str">
            <v>ADOPTADO</v>
          </cell>
          <cell r="AB4563">
            <v>4887.8100000000004</v>
          </cell>
          <cell r="AC4563" t="str">
            <v>$/</v>
          </cell>
          <cell r="AD4563" t="str">
            <v>Gl</v>
          </cell>
        </row>
        <row r="4564">
          <cell r="G4564">
            <v>1680</v>
          </cell>
          <cell r="H4564" t="str">
            <v>Item:</v>
          </cell>
          <cell r="I4564" t="str">
            <v>6.1.1</v>
          </cell>
          <cell r="U4564" t="str">
            <v>Unidad:</v>
          </cell>
          <cell r="W4564" t="str">
            <v>m3</v>
          </cell>
          <cell r="Y4564">
            <v>50</v>
          </cell>
          <cell r="AE4564">
            <v>50</v>
          </cell>
        </row>
        <row r="4565">
          <cell r="H4565" t="str">
            <v>Descripción:</v>
          </cell>
          <cell r="I4565" t="str">
            <v>Hormigón simple de Limpieza (tipo H-8)</v>
          </cell>
        </row>
        <row r="4567">
          <cell r="H4567" t="str">
            <v>1º - Equipo</v>
          </cell>
        </row>
        <row r="4568">
          <cell r="H4568" t="str">
            <v/>
          </cell>
          <cell r="W4568" t="str">
            <v/>
          </cell>
          <cell r="X4568" t="str">
            <v/>
          </cell>
          <cell r="Y4568" t="str">
            <v/>
          </cell>
          <cell r="Z4568" t="str">
            <v/>
          </cell>
        </row>
        <row r="4569">
          <cell r="H4569" t="str">
            <v/>
          </cell>
          <cell r="W4569" t="str">
            <v/>
          </cell>
          <cell r="X4569" t="str">
            <v/>
          </cell>
          <cell r="Y4569" t="str">
            <v/>
          </cell>
          <cell r="Z4569" t="str">
            <v/>
          </cell>
        </row>
        <row r="4570">
          <cell r="H4570" t="str">
            <v/>
          </cell>
          <cell r="W4570" t="str">
            <v/>
          </cell>
          <cell r="X4570" t="str">
            <v/>
          </cell>
          <cell r="Y4570" t="str">
            <v/>
          </cell>
          <cell r="Z4570" t="str">
            <v/>
          </cell>
        </row>
        <row r="4571">
          <cell r="H4571" t="str">
            <v/>
          </cell>
          <cell r="W4571" t="str">
            <v/>
          </cell>
          <cell r="X4571" t="str">
            <v/>
          </cell>
          <cell r="Y4571" t="str">
            <v/>
          </cell>
          <cell r="Z4571" t="str">
            <v/>
          </cell>
        </row>
        <row r="4572">
          <cell r="H4572" t="str">
            <v/>
          </cell>
          <cell r="W4572" t="str">
            <v/>
          </cell>
          <cell r="X4572" t="str">
            <v/>
          </cell>
          <cell r="Y4572" t="str">
            <v/>
          </cell>
          <cell r="Z4572" t="str">
            <v/>
          </cell>
        </row>
        <row r="4573">
          <cell r="H4573" t="str">
            <v/>
          </cell>
          <cell r="W4573" t="str">
            <v/>
          </cell>
          <cell r="X4573" t="str">
            <v/>
          </cell>
          <cell r="Y4573" t="str">
            <v/>
          </cell>
          <cell r="Z4573" t="str">
            <v/>
          </cell>
        </row>
        <row r="4574">
          <cell r="H4574" t="str">
            <v/>
          </cell>
          <cell r="W4574" t="str">
            <v/>
          </cell>
          <cell r="X4574" t="str">
            <v/>
          </cell>
          <cell r="Y4574" t="str">
            <v/>
          </cell>
          <cell r="Z4574" t="str">
            <v/>
          </cell>
        </row>
        <row r="4575">
          <cell r="H4575" t="str">
            <v/>
          </cell>
          <cell r="W4575" t="str">
            <v/>
          </cell>
          <cell r="X4575" t="str">
            <v/>
          </cell>
          <cell r="Y4575" t="str">
            <v/>
          </cell>
          <cell r="Z4575" t="str">
            <v/>
          </cell>
        </row>
        <row r="4576">
          <cell r="H4576" t="str">
            <v/>
          </cell>
          <cell r="W4576" t="str">
            <v/>
          </cell>
          <cell r="X4576" t="str">
            <v/>
          </cell>
          <cell r="Y4576" t="str">
            <v/>
          </cell>
          <cell r="Z4576" t="str">
            <v/>
          </cell>
        </row>
        <row r="4577">
          <cell r="W4577">
            <v>0</v>
          </cell>
          <cell r="X4577" t="str">
            <v/>
          </cell>
          <cell r="Y4577">
            <v>0</v>
          </cell>
          <cell r="Z4577" t="str">
            <v/>
          </cell>
        </row>
        <row r="4579">
          <cell r="H4579" t="str">
            <v>Rendimiento:</v>
          </cell>
          <cell r="N4579">
            <v>12</v>
          </cell>
          <cell r="Q4579" t="str">
            <v>m3</v>
          </cell>
          <cell r="R4579" t="str">
            <v>/ d</v>
          </cell>
        </row>
        <row r="4581">
          <cell r="H4581" t="str">
            <v>Amortización e intereses:</v>
          </cell>
        </row>
        <row r="4582">
          <cell r="H4582">
            <v>0</v>
          </cell>
          <cell r="I4582" t="str">
            <v>$</v>
          </cell>
          <cell r="J4582" t="str">
            <v>x</v>
          </cell>
          <cell r="K4582">
            <v>8</v>
          </cell>
          <cell r="L4582" t="str">
            <v>h/d</v>
          </cell>
          <cell r="M4582" t="str">
            <v>+</v>
          </cell>
          <cell r="N4582">
            <v>0</v>
          </cell>
          <cell r="O4582" t="str">
            <v>$</v>
          </cell>
          <cell r="P4582" t="str">
            <v>x</v>
          </cell>
          <cell r="Q4582">
            <v>0.14000000000000001</v>
          </cell>
          <cell r="R4582" t="str">
            <v>/ a</v>
          </cell>
          <cell r="S4582" t="str">
            <v>x</v>
          </cell>
          <cell r="T4582">
            <v>8</v>
          </cell>
          <cell r="U4582" t="str">
            <v>h/d</v>
          </cell>
          <cell r="V4582" t="str">
            <v>=</v>
          </cell>
          <cell r="W4582">
            <v>0</v>
          </cell>
          <cell r="X4582" t="str">
            <v/>
          </cell>
        </row>
        <row r="4583">
          <cell r="H4583">
            <v>10000</v>
          </cell>
          <cell r="J4583" t="str">
            <v>h</v>
          </cell>
          <cell r="N4583">
            <v>2</v>
          </cell>
          <cell r="P4583" t="str">
            <v>x</v>
          </cell>
          <cell r="Q4583">
            <v>2000</v>
          </cell>
          <cell r="R4583" t="str">
            <v>h / a</v>
          </cell>
        </row>
        <row r="4585">
          <cell r="H4585" t="str">
            <v>Reparaciones y Repuestos:</v>
          </cell>
        </row>
        <row r="4586">
          <cell r="H4586">
            <v>0.75</v>
          </cell>
          <cell r="I4586" t="str">
            <v>de amortización</v>
          </cell>
          <cell r="W4586">
            <v>0</v>
          </cell>
          <cell r="X4586" t="str">
            <v/>
          </cell>
        </row>
        <row r="4588">
          <cell r="H4588" t="str">
            <v>Combustibles:</v>
          </cell>
        </row>
        <row r="4589">
          <cell r="H4589" t="str">
            <v>Gas Oil</v>
          </cell>
        </row>
        <row r="4590">
          <cell r="H4590" t="str">
            <v/>
          </cell>
          <cell r="I4590" t="str">
            <v/>
          </cell>
          <cell r="K4590" t="str">
            <v/>
          </cell>
          <cell r="L4590">
            <v>0</v>
          </cell>
          <cell r="M4590" t="str">
            <v>HP  x  8 h/d   x</v>
          </cell>
          <cell r="Q4590" t="str">
            <v/>
          </cell>
          <cell r="R4590" t="str">
            <v/>
          </cell>
          <cell r="V4590" t="str">
            <v/>
          </cell>
          <cell r="W4590">
            <v>0</v>
          </cell>
          <cell r="X4590" t="str">
            <v/>
          </cell>
        </row>
        <row r="4592">
          <cell r="H4592" t="str">
            <v>Lubricantes</v>
          </cell>
        </row>
        <row r="4593">
          <cell r="C4593">
            <v>1680</v>
          </cell>
          <cell r="H4593">
            <v>0.3</v>
          </cell>
          <cell r="I4593" t="str">
            <v>de combustibles</v>
          </cell>
          <cell r="W4593">
            <v>0</v>
          </cell>
          <cell r="X4593" t="str">
            <v/>
          </cell>
          <cell r="AF4593">
            <v>0</v>
          </cell>
        </row>
        <row r="4595">
          <cell r="H4595" t="str">
            <v>Mano de Obra</v>
          </cell>
        </row>
        <row r="4596">
          <cell r="G4596">
            <v>9010</v>
          </cell>
          <cell r="H4596" t="str">
            <v>OFICIAL ESPECIALIZADO</v>
          </cell>
          <cell r="O4596" t="str">
            <v/>
          </cell>
          <cell r="Q4596">
            <v>297.2</v>
          </cell>
          <cell r="R4596" t="str">
            <v>$/d</v>
          </cell>
          <cell r="S4596" t="str">
            <v>=</v>
          </cell>
          <cell r="T4596">
            <v>0</v>
          </cell>
          <cell r="V4596" t="str">
            <v>$/d</v>
          </cell>
        </row>
        <row r="4597">
          <cell r="G4597">
            <v>9020</v>
          </cell>
          <cell r="H4597" t="str">
            <v>OFICIAL</v>
          </cell>
          <cell r="N4597">
            <v>3</v>
          </cell>
          <cell r="O4597" t="str">
            <v>x</v>
          </cell>
          <cell r="Q4597">
            <v>254.16</v>
          </cell>
          <cell r="R4597" t="str">
            <v>$/d</v>
          </cell>
          <cell r="S4597" t="str">
            <v>=</v>
          </cell>
          <cell r="T4597">
            <v>762.48</v>
          </cell>
          <cell r="V4597" t="str">
            <v>$/d</v>
          </cell>
        </row>
        <row r="4598">
          <cell r="G4598">
            <v>9030</v>
          </cell>
          <cell r="H4598" t="str">
            <v>MEDIO OFICIAL</v>
          </cell>
          <cell r="N4598">
            <v>6</v>
          </cell>
          <cell r="O4598" t="str">
            <v>x</v>
          </cell>
          <cell r="Q4598">
            <v>234.48</v>
          </cell>
          <cell r="R4598" t="str">
            <v>$/d</v>
          </cell>
          <cell r="S4598" t="str">
            <v>=</v>
          </cell>
          <cell r="T4598">
            <v>1406.88</v>
          </cell>
          <cell r="V4598" t="str">
            <v>$/d</v>
          </cell>
        </row>
        <row r="4599">
          <cell r="G4599">
            <v>9040</v>
          </cell>
          <cell r="H4599" t="str">
            <v>AYUDANTE</v>
          </cell>
          <cell r="N4599">
            <v>6</v>
          </cell>
          <cell r="O4599" t="str">
            <v>x</v>
          </cell>
          <cell r="Q4599">
            <v>216.16</v>
          </cell>
          <cell r="R4599" t="str">
            <v>$/d</v>
          </cell>
          <cell r="S4599" t="str">
            <v>=</v>
          </cell>
          <cell r="T4599">
            <v>1296.96</v>
          </cell>
          <cell r="V4599" t="str">
            <v>$/d</v>
          </cell>
        </row>
        <row r="4600">
          <cell r="T4600">
            <v>3466.32</v>
          </cell>
          <cell r="V4600" t="str">
            <v>$/d</v>
          </cell>
        </row>
        <row r="4601">
          <cell r="B4601">
            <v>1680</v>
          </cell>
          <cell r="H4601" t="str">
            <v>Vigilancia</v>
          </cell>
          <cell r="N4601">
            <v>0</v>
          </cell>
          <cell r="Q4601">
            <v>0.1</v>
          </cell>
          <cell r="T4601">
            <v>346.63200000000006</v>
          </cell>
          <cell r="V4601" t="str">
            <v>$/d</v>
          </cell>
          <cell r="W4601">
            <v>3812.9520000000002</v>
          </cell>
          <cell r="X4601" t="str">
            <v>$/d</v>
          </cell>
          <cell r="AG4601">
            <v>15887.300000000001</v>
          </cell>
        </row>
        <row r="4603">
          <cell r="N4603" t="str">
            <v>Costo Diario</v>
          </cell>
          <cell r="W4603">
            <v>3812.9520000000002</v>
          </cell>
          <cell r="X4603" t="str">
            <v>$/d</v>
          </cell>
        </row>
        <row r="4605">
          <cell r="H4605" t="str">
            <v>Rendimiento</v>
          </cell>
          <cell r="N4605">
            <v>12</v>
          </cell>
          <cell r="Q4605" t="str">
            <v>m3</v>
          </cell>
          <cell r="R4605" t="str">
            <v>/ d</v>
          </cell>
        </row>
        <row r="4607">
          <cell r="H4607" t="str">
            <v>Costo por Unid.:</v>
          </cell>
          <cell r="N4607">
            <v>3812.9520000000002</v>
          </cell>
          <cell r="P4607" t="str">
            <v>$ / d</v>
          </cell>
          <cell r="V4607" t="str">
            <v>=</v>
          </cell>
          <cell r="AB4607">
            <v>317.75</v>
          </cell>
          <cell r="AC4607" t="str">
            <v>$/</v>
          </cell>
          <cell r="AD4607" t="str">
            <v>m3</v>
          </cell>
        </row>
        <row r="4608">
          <cell r="N4608">
            <v>12</v>
          </cell>
          <cell r="O4608" t="str">
            <v>m3</v>
          </cell>
          <cell r="Q4608" t="str">
            <v>/ d</v>
          </cell>
        </row>
        <row r="4609">
          <cell r="P4609" t="str">
            <v/>
          </cell>
        </row>
        <row r="4610">
          <cell r="H4610" t="str">
            <v>2º - Materiales</v>
          </cell>
        </row>
        <row r="4611">
          <cell r="G4611">
            <v>1034</v>
          </cell>
          <cell r="H4611" t="str">
            <v>Hormigón elaborado H- 8</v>
          </cell>
          <cell r="N4611">
            <v>1.05</v>
          </cell>
          <cell r="O4611" t="str">
            <v>m3</v>
          </cell>
          <cell r="P4611" t="str">
            <v>/</v>
          </cell>
          <cell r="Q4611" t="str">
            <v>m3</v>
          </cell>
          <cell r="R4611" t="str">
            <v>x</v>
          </cell>
          <cell r="S4611">
            <v>288.06209999999999</v>
          </cell>
          <cell r="V4611" t="str">
            <v>$/</v>
          </cell>
          <cell r="W4611" t="str">
            <v>m3</v>
          </cell>
          <cell r="X4611" t="str">
            <v>=</v>
          </cell>
          <cell r="Y4611">
            <v>302.47000000000003</v>
          </cell>
          <cell r="Z4611" t="str">
            <v>$/</v>
          </cell>
          <cell r="AA4611" t="str">
            <v>m3</v>
          </cell>
        </row>
        <row r="4612">
          <cell r="G4612">
            <v>1202</v>
          </cell>
          <cell r="H4612" t="str">
            <v>Herramientas menores</v>
          </cell>
          <cell r="N4612">
            <v>2</v>
          </cell>
          <cell r="O4612" t="str">
            <v>u</v>
          </cell>
          <cell r="P4612" t="str">
            <v>/</v>
          </cell>
          <cell r="Q4612" t="str">
            <v>m3</v>
          </cell>
          <cell r="R4612" t="str">
            <v>x</v>
          </cell>
          <cell r="S4612">
            <v>3</v>
          </cell>
          <cell r="V4612" t="str">
            <v>$/</v>
          </cell>
          <cell r="W4612" t="str">
            <v>u</v>
          </cell>
          <cell r="X4612" t="str">
            <v>=</v>
          </cell>
          <cell r="Y4612">
            <v>6</v>
          </cell>
          <cell r="Z4612" t="str">
            <v>$/</v>
          </cell>
          <cell r="AA4612" t="str">
            <v>m3</v>
          </cell>
        </row>
        <row r="4613">
          <cell r="H4613" t="str">
            <v/>
          </cell>
          <cell r="O4613" t="str">
            <v/>
          </cell>
          <cell r="P4613" t="str">
            <v/>
          </cell>
          <cell r="Q4613" t="str">
            <v/>
          </cell>
          <cell r="R4613" t="str">
            <v/>
          </cell>
          <cell r="S4613">
            <v>0</v>
          </cell>
          <cell r="V4613" t="str">
            <v/>
          </cell>
          <cell r="W4613" t="str">
            <v/>
          </cell>
          <cell r="X4613" t="str">
            <v/>
          </cell>
          <cell r="Y4613">
            <v>0</v>
          </cell>
          <cell r="Z4613" t="str">
            <v/>
          </cell>
          <cell r="AA4613" t="str">
            <v/>
          </cell>
        </row>
        <row r="4614">
          <cell r="H4614" t="str">
            <v/>
          </cell>
          <cell r="O4614" t="str">
            <v/>
          </cell>
          <cell r="P4614" t="str">
            <v/>
          </cell>
          <cell r="Q4614" t="str">
            <v/>
          </cell>
          <cell r="R4614" t="str">
            <v/>
          </cell>
          <cell r="S4614">
            <v>0</v>
          </cell>
          <cell r="V4614" t="str">
            <v/>
          </cell>
          <cell r="W4614" t="str">
            <v/>
          </cell>
          <cell r="X4614" t="str">
            <v/>
          </cell>
          <cell r="Y4614">
            <v>0</v>
          </cell>
          <cell r="Z4614" t="str">
            <v/>
          </cell>
          <cell r="AA4614" t="str">
            <v/>
          </cell>
        </row>
        <row r="4615">
          <cell r="H4615" t="str">
            <v/>
          </cell>
          <cell r="O4615" t="str">
            <v/>
          </cell>
          <cell r="P4615" t="str">
            <v/>
          </cell>
          <cell r="Q4615" t="str">
            <v/>
          </cell>
          <cell r="R4615" t="str">
            <v/>
          </cell>
          <cell r="S4615">
            <v>0</v>
          </cell>
          <cell r="V4615" t="str">
            <v/>
          </cell>
          <cell r="W4615" t="str">
            <v/>
          </cell>
          <cell r="X4615" t="str">
            <v/>
          </cell>
          <cell r="Y4615">
            <v>0</v>
          </cell>
          <cell r="Z4615" t="str">
            <v/>
          </cell>
          <cell r="AA4615" t="str">
            <v/>
          </cell>
        </row>
        <row r="4616">
          <cell r="H4616" t="str">
            <v/>
          </cell>
          <cell r="O4616" t="str">
            <v/>
          </cell>
          <cell r="P4616" t="str">
            <v/>
          </cell>
          <cell r="Q4616" t="str">
            <v/>
          </cell>
          <cell r="R4616" t="str">
            <v/>
          </cell>
          <cell r="S4616">
            <v>0</v>
          </cell>
          <cell r="V4616" t="str">
            <v/>
          </cell>
          <cell r="W4616" t="str">
            <v/>
          </cell>
          <cell r="X4616" t="str">
            <v/>
          </cell>
          <cell r="Y4616">
            <v>0</v>
          </cell>
          <cell r="Z4616" t="str">
            <v/>
          </cell>
          <cell r="AA4616" t="str">
            <v/>
          </cell>
        </row>
        <row r="4617">
          <cell r="H4617" t="str">
            <v/>
          </cell>
          <cell r="O4617" t="str">
            <v/>
          </cell>
          <cell r="P4617" t="str">
            <v/>
          </cell>
          <cell r="Q4617" t="str">
            <v/>
          </cell>
          <cell r="R4617" t="str">
            <v/>
          </cell>
          <cell r="S4617">
            <v>0</v>
          </cell>
          <cell r="V4617" t="str">
            <v/>
          </cell>
          <cell r="W4617" t="str">
            <v/>
          </cell>
          <cell r="X4617" t="str">
            <v/>
          </cell>
          <cell r="Y4617">
            <v>0</v>
          </cell>
          <cell r="Z4617" t="str">
            <v/>
          </cell>
          <cell r="AA4617" t="str">
            <v/>
          </cell>
        </row>
        <row r="4618">
          <cell r="H4618" t="str">
            <v/>
          </cell>
          <cell r="O4618" t="str">
            <v/>
          </cell>
          <cell r="P4618" t="str">
            <v/>
          </cell>
          <cell r="Q4618" t="str">
            <v/>
          </cell>
          <cell r="R4618" t="str">
            <v/>
          </cell>
          <cell r="S4618">
            <v>0</v>
          </cell>
          <cell r="V4618" t="str">
            <v/>
          </cell>
          <cell r="W4618" t="str">
            <v/>
          </cell>
          <cell r="X4618" t="str">
            <v/>
          </cell>
          <cell r="Y4618">
            <v>0</v>
          </cell>
          <cell r="Z4618" t="str">
            <v/>
          </cell>
          <cell r="AA4618" t="str">
            <v/>
          </cell>
        </row>
        <row r="4619">
          <cell r="H4619" t="str">
            <v>Subtotal Materiales</v>
          </cell>
          <cell r="O4619" t="str">
            <v/>
          </cell>
          <cell r="Y4619">
            <v>308.47000000000003</v>
          </cell>
          <cell r="Z4619" t="str">
            <v>$/</v>
          </cell>
          <cell r="AA4619" t="str">
            <v>m3</v>
          </cell>
          <cell r="AH4619">
            <v>0</v>
          </cell>
        </row>
        <row r="4620">
          <cell r="A4620">
            <v>1680</v>
          </cell>
          <cell r="H4620" t="str">
            <v>Desperdicio</v>
          </cell>
          <cell r="W4620">
            <v>0.04</v>
          </cell>
          <cell r="X4620" t="str">
            <v/>
          </cell>
          <cell r="Y4620">
            <v>12.34</v>
          </cell>
          <cell r="Z4620" t="str">
            <v>$/</v>
          </cell>
          <cell r="AA4620" t="str">
            <v>m3</v>
          </cell>
          <cell r="AB4620">
            <v>320.81</v>
          </cell>
          <cell r="AC4620" t="str">
            <v>$/</v>
          </cell>
          <cell r="AD4620" t="str">
            <v>m3</v>
          </cell>
          <cell r="AH4620">
            <v>16040.5</v>
          </cell>
        </row>
        <row r="4622">
          <cell r="F4622">
            <v>1680</v>
          </cell>
          <cell r="H4622" t="str">
            <v>COSTO DEL ITEM</v>
          </cell>
          <cell r="AB4622">
            <v>638.55999999999995</v>
          </cell>
          <cell r="AC4622" t="str">
            <v>$/</v>
          </cell>
          <cell r="AD4622" t="str">
            <v>m3</v>
          </cell>
          <cell r="AI4622">
            <v>31927.999999999996</v>
          </cell>
          <cell r="AJ4622">
            <v>31927.800000000003</v>
          </cell>
        </row>
        <row r="4624">
          <cell r="H4624" t="str">
            <v>Gastos Generales y Otros Gastos</v>
          </cell>
        </row>
        <row r="4625">
          <cell r="H4625" t="str">
            <v>Indirectos</v>
          </cell>
          <cell r="Y4625">
            <v>0.10199999999999999</v>
          </cell>
          <cell r="AB4625">
            <v>65.13</v>
          </cell>
          <cell r="AC4625" t="str">
            <v>$/</v>
          </cell>
          <cell r="AD4625" t="str">
            <v>m3</v>
          </cell>
        </row>
        <row r="4626">
          <cell r="H4626" t="str">
            <v>Beneficios</v>
          </cell>
          <cell r="Y4626">
            <v>0.08</v>
          </cell>
          <cell r="AB4626">
            <v>51.08</v>
          </cell>
          <cell r="AC4626" t="str">
            <v>$/</v>
          </cell>
          <cell r="AD4626" t="str">
            <v>m3</v>
          </cell>
        </row>
        <row r="4627">
          <cell r="AB4627">
            <v>754.77</v>
          </cell>
          <cell r="AC4627" t="str">
            <v>$/</v>
          </cell>
          <cell r="AD4627" t="str">
            <v>m3</v>
          </cell>
        </row>
        <row r="4628">
          <cell r="H4628" t="str">
            <v>Gastos Financieros</v>
          </cell>
          <cell r="Y4628">
            <v>0.01</v>
          </cell>
          <cell r="AB4628">
            <v>7.55</v>
          </cell>
          <cell r="AC4628" t="str">
            <v>$/</v>
          </cell>
          <cell r="AD4628" t="str">
            <v>m3</v>
          </cell>
        </row>
        <row r="4629">
          <cell r="AB4629">
            <v>762.31999999999994</v>
          </cell>
          <cell r="AC4629" t="str">
            <v>$/</v>
          </cell>
          <cell r="AD4629" t="str">
            <v>m3</v>
          </cell>
        </row>
        <row r="4630">
          <cell r="H4630" t="str">
            <v>I.V.A.</v>
          </cell>
          <cell r="Y4630">
            <v>0.21</v>
          </cell>
          <cell r="AB4630">
            <v>160.09</v>
          </cell>
          <cell r="AC4630" t="str">
            <v>$/</v>
          </cell>
          <cell r="AD4630" t="str">
            <v>m3</v>
          </cell>
        </row>
        <row r="4631">
          <cell r="E4631">
            <v>1680</v>
          </cell>
          <cell r="Y4631" t="str">
            <v>ADOPTADO</v>
          </cell>
          <cell r="AB4631">
            <v>922.41</v>
          </cell>
          <cell r="AC4631" t="str">
            <v>$/</v>
          </cell>
          <cell r="AD4631" t="str">
            <v>m3</v>
          </cell>
        </row>
        <row r="4632">
          <cell r="G4632">
            <v>1690</v>
          </cell>
          <cell r="H4632" t="str">
            <v>Item:</v>
          </cell>
          <cell r="I4632" t="str">
            <v>6.1.2</v>
          </cell>
          <cell r="U4632" t="str">
            <v>Unidad:</v>
          </cell>
          <cell r="W4632" t="str">
            <v>m3</v>
          </cell>
          <cell r="Y4632">
            <v>1103</v>
          </cell>
          <cell r="AE4632">
            <v>1103</v>
          </cell>
        </row>
        <row r="4633">
          <cell r="H4633" t="str">
            <v>Descripción:</v>
          </cell>
          <cell r="I4633" t="str">
            <v>Estructuras de Hormigón Armado H-21 incluyendo pilotes con aire incorporado y superfluidificante (cemento ARS)</v>
          </cell>
        </row>
        <row r="4635">
          <cell r="H4635" t="str">
            <v>1º - Equipo</v>
          </cell>
        </row>
        <row r="4636">
          <cell r="G4636">
            <v>5041</v>
          </cell>
          <cell r="H4636" t="str">
            <v>Perforadora rotativa</v>
          </cell>
          <cell r="T4636">
            <v>0.6643</v>
          </cell>
          <cell r="W4636">
            <v>220</v>
          </cell>
          <cell r="X4636" t="str">
            <v>HP</v>
          </cell>
          <cell r="Y4636">
            <v>2624800</v>
          </cell>
          <cell r="Z4636" t="str">
            <v>$</v>
          </cell>
        </row>
        <row r="4637">
          <cell r="G4637">
            <v>5037</v>
          </cell>
          <cell r="H4637" t="str">
            <v>Bomba para hormigón</v>
          </cell>
          <cell r="T4637">
            <v>0.33749999999999997</v>
          </cell>
          <cell r="W4637">
            <v>120</v>
          </cell>
          <cell r="X4637" t="str">
            <v>HP</v>
          </cell>
          <cell r="Y4637">
            <v>263252</v>
          </cell>
          <cell r="Z4637" t="str">
            <v>$</v>
          </cell>
        </row>
        <row r="4638">
          <cell r="G4638">
            <v>5025</v>
          </cell>
          <cell r="H4638" t="str">
            <v>Motocompresor c/mart. demoledor</v>
          </cell>
          <cell r="T4638">
            <v>0.3</v>
          </cell>
          <cell r="W4638">
            <v>65</v>
          </cell>
          <cell r="X4638" t="str">
            <v>HP</v>
          </cell>
          <cell r="Y4638">
            <v>64848</v>
          </cell>
          <cell r="Z4638" t="str">
            <v>$</v>
          </cell>
        </row>
        <row r="4639">
          <cell r="G4639">
            <v>5034</v>
          </cell>
          <cell r="H4639" t="str">
            <v>Cortadora dobladora e acero</v>
          </cell>
          <cell r="T4639">
            <v>1</v>
          </cell>
          <cell r="W4639">
            <v>12</v>
          </cell>
          <cell r="X4639" t="str">
            <v>HP</v>
          </cell>
          <cell r="Y4639">
            <v>24009.200000000001</v>
          </cell>
          <cell r="Z4639" t="str">
            <v>$</v>
          </cell>
        </row>
        <row r="4640">
          <cell r="G4640">
            <v>5044</v>
          </cell>
          <cell r="H4640" t="str">
            <v>Mesa de sierra</v>
          </cell>
          <cell r="T4640">
            <v>1</v>
          </cell>
          <cell r="W4640">
            <v>4</v>
          </cell>
          <cell r="X4640" t="str">
            <v>HP</v>
          </cell>
          <cell r="Y4640">
            <v>10808</v>
          </cell>
          <cell r="Z4640" t="str">
            <v>$</v>
          </cell>
        </row>
        <row r="4641">
          <cell r="G4641">
            <v>5045</v>
          </cell>
          <cell r="H4641" t="str">
            <v>Vibrador de inmersión</v>
          </cell>
          <cell r="T4641">
            <v>1</v>
          </cell>
          <cell r="W4641">
            <v>2</v>
          </cell>
          <cell r="X4641" t="str">
            <v>HP</v>
          </cell>
          <cell r="Y4641">
            <v>6484.8</v>
          </cell>
          <cell r="Z4641" t="str">
            <v>$</v>
          </cell>
        </row>
        <row r="4642">
          <cell r="G4642">
            <v>5014</v>
          </cell>
          <cell r="H4642" t="str">
            <v>Minicargadora</v>
          </cell>
          <cell r="T4642">
            <v>0.25</v>
          </cell>
          <cell r="W4642">
            <v>54</v>
          </cell>
          <cell r="X4642" t="str">
            <v>HP</v>
          </cell>
          <cell r="Y4642">
            <v>160576</v>
          </cell>
          <cell r="Z4642" t="str">
            <v>$</v>
          </cell>
        </row>
        <row r="4643">
          <cell r="G4643">
            <v>5012</v>
          </cell>
          <cell r="H4643" t="str">
            <v xml:space="preserve">Camión </v>
          </cell>
          <cell r="T4643">
            <v>0.25</v>
          </cell>
          <cell r="W4643">
            <v>140</v>
          </cell>
          <cell r="X4643" t="str">
            <v>HP</v>
          </cell>
          <cell r="Y4643">
            <v>162120</v>
          </cell>
          <cell r="Z4643" t="str">
            <v>$</v>
          </cell>
        </row>
        <row r="4644">
          <cell r="H4644" t="str">
            <v/>
          </cell>
          <cell r="W4644" t="str">
            <v/>
          </cell>
          <cell r="X4644" t="str">
            <v/>
          </cell>
          <cell r="Y4644" t="str">
            <v/>
          </cell>
          <cell r="Z4644" t="str">
            <v/>
          </cell>
        </row>
        <row r="4645">
          <cell r="W4645">
            <v>273</v>
          </cell>
          <cell r="X4645" t="str">
            <v>HP</v>
          </cell>
          <cell r="Y4645">
            <v>1973933</v>
          </cell>
          <cell r="Z4645" t="str">
            <v>$</v>
          </cell>
        </row>
        <row r="4647">
          <cell r="H4647" t="str">
            <v>Rendimiento:</v>
          </cell>
          <cell r="N4647">
            <v>9</v>
          </cell>
          <cell r="Q4647" t="str">
            <v>m3</v>
          </cell>
          <cell r="R4647" t="str">
            <v>/ d</v>
          </cell>
        </row>
        <row r="4649">
          <cell r="H4649" t="str">
            <v>Amortización e intereses:</v>
          </cell>
        </row>
        <row r="4650">
          <cell r="H4650">
            <v>1973933</v>
          </cell>
          <cell r="I4650" t="str">
            <v>$</v>
          </cell>
          <cell r="J4650" t="str">
            <v>x</v>
          </cell>
          <cell r="K4650">
            <v>8</v>
          </cell>
          <cell r="L4650" t="str">
            <v>h/d</v>
          </cell>
          <cell r="M4650" t="str">
            <v>+</v>
          </cell>
          <cell r="N4650">
            <v>1973933</v>
          </cell>
          <cell r="O4650" t="str">
            <v>$</v>
          </cell>
          <cell r="P4650" t="str">
            <v>x</v>
          </cell>
          <cell r="Q4650">
            <v>0.14000000000000001</v>
          </cell>
          <cell r="R4650" t="str">
            <v>/ a</v>
          </cell>
          <cell r="S4650" t="str">
            <v>x</v>
          </cell>
          <cell r="T4650">
            <v>8</v>
          </cell>
          <cell r="U4650" t="str">
            <v>h/d</v>
          </cell>
          <cell r="V4650" t="str">
            <v>=</v>
          </cell>
          <cell r="W4650">
            <v>2131.85</v>
          </cell>
          <cell r="X4650" t="str">
            <v>$/d</v>
          </cell>
        </row>
        <row r="4651">
          <cell r="H4651">
            <v>10000</v>
          </cell>
          <cell r="J4651" t="str">
            <v>h</v>
          </cell>
          <cell r="N4651">
            <v>2</v>
          </cell>
          <cell r="P4651" t="str">
            <v>x</v>
          </cell>
          <cell r="Q4651">
            <v>2000</v>
          </cell>
          <cell r="R4651" t="str">
            <v>h / a</v>
          </cell>
        </row>
        <row r="4653">
          <cell r="H4653" t="str">
            <v>Reparaciones y Repuestos:</v>
          </cell>
        </row>
        <row r="4654">
          <cell r="H4654">
            <v>0.75</v>
          </cell>
          <cell r="I4654" t="str">
            <v>de amortización</v>
          </cell>
          <cell r="W4654">
            <v>1184.3599999999999</v>
          </cell>
          <cell r="X4654" t="str">
            <v>$/d</v>
          </cell>
        </row>
        <row r="4656">
          <cell r="H4656" t="str">
            <v>Combustibles:</v>
          </cell>
        </row>
        <row r="4657">
          <cell r="H4657" t="str">
            <v>Gas Oil</v>
          </cell>
        </row>
        <row r="4658">
          <cell r="H4658">
            <v>0.14499999999999999</v>
          </cell>
          <cell r="I4658" t="str">
            <v>l/HP</v>
          </cell>
          <cell r="K4658" t="str">
            <v>x</v>
          </cell>
          <cell r="L4658">
            <v>273</v>
          </cell>
          <cell r="M4658" t="str">
            <v>HP  x  8 h/d   x</v>
          </cell>
          <cell r="Q4658">
            <v>2.7</v>
          </cell>
          <cell r="R4658" t="str">
            <v>$ / l</v>
          </cell>
          <cell r="V4658" t="str">
            <v>=</v>
          </cell>
          <cell r="W4658">
            <v>855.04</v>
          </cell>
          <cell r="X4658" t="str">
            <v>$/d</v>
          </cell>
        </row>
        <row r="4660">
          <cell r="H4660" t="str">
            <v>Lubricantes</v>
          </cell>
        </row>
        <row r="4661">
          <cell r="C4661">
            <v>1690</v>
          </cell>
          <cell r="H4661">
            <v>0.3</v>
          </cell>
          <cell r="I4661" t="str">
            <v>de combustibles</v>
          </cell>
          <cell r="W4661">
            <v>256.51</v>
          </cell>
          <cell r="X4661" t="str">
            <v>$/d</v>
          </cell>
          <cell r="AF4661">
            <v>542646.58666666667</v>
          </cell>
        </row>
        <row r="4663">
          <cell r="H4663" t="str">
            <v>Mano de Obra</v>
          </cell>
        </row>
        <row r="4664">
          <cell r="G4664">
            <v>9010</v>
          </cell>
          <cell r="H4664" t="str">
            <v>OFICIAL ESPECIALIZADO</v>
          </cell>
          <cell r="N4664">
            <v>5.8</v>
          </cell>
          <cell r="O4664" t="str">
            <v>x</v>
          </cell>
          <cell r="Q4664">
            <v>297.2</v>
          </cell>
          <cell r="R4664" t="str">
            <v>$/d</v>
          </cell>
          <cell r="S4664" t="str">
            <v>=</v>
          </cell>
          <cell r="T4664">
            <v>1723.76</v>
          </cell>
          <cell r="V4664" t="str">
            <v>$/d</v>
          </cell>
        </row>
        <row r="4665">
          <cell r="G4665">
            <v>9020</v>
          </cell>
          <cell r="H4665" t="str">
            <v>OFICIAL</v>
          </cell>
          <cell r="N4665">
            <v>5.8</v>
          </cell>
          <cell r="O4665" t="str">
            <v>x</v>
          </cell>
          <cell r="Q4665">
            <v>254.16</v>
          </cell>
          <cell r="R4665" t="str">
            <v>$/d</v>
          </cell>
          <cell r="S4665" t="str">
            <v>=</v>
          </cell>
          <cell r="T4665">
            <v>1474.13</v>
          </cell>
          <cell r="V4665" t="str">
            <v>$/d</v>
          </cell>
        </row>
        <row r="4666">
          <cell r="G4666">
            <v>9030</v>
          </cell>
          <cell r="H4666" t="str">
            <v>MEDIO OFICIAL</v>
          </cell>
          <cell r="N4666">
            <v>8.5</v>
          </cell>
          <cell r="O4666" t="str">
            <v>x</v>
          </cell>
          <cell r="Q4666">
            <v>234.48</v>
          </cell>
          <cell r="R4666" t="str">
            <v>$/d</v>
          </cell>
          <cell r="S4666" t="str">
            <v>=</v>
          </cell>
          <cell r="T4666">
            <v>1993.08</v>
          </cell>
          <cell r="V4666" t="str">
            <v>$/d</v>
          </cell>
        </row>
        <row r="4667">
          <cell r="G4667">
            <v>9040</v>
          </cell>
          <cell r="H4667" t="str">
            <v>AYUDANTE</v>
          </cell>
          <cell r="N4667">
            <v>11.6</v>
          </cell>
          <cell r="O4667" t="str">
            <v>x</v>
          </cell>
          <cell r="Q4667">
            <v>216.16</v>
          </cell>
          <cell r="R4667" t="str">
            <v>$/d</v>
          </cell>
          <cell r="S4667" t="str">
            <v>=</v>
          </cell>
          <cell r="T4667">
            <v>2507.46</v>
          </cell>
          <cell r="V4667" t="str">
            <v>$/d</v>
          </cell>
        </row>
        <row r="4668">
          <cell r="T4668">
            <v>7698.43</v>
          </cell>
          <cell r="V4668" t="str">
            <v>$/d</v>
          </cell>
        </row>
        <row r="4669">
          <cell r="B4669">
            <v>1690</v>
          </cell>
          <cell r="H4669" t="str">
            <v>Vigilancia</v>
          </cell>
          <cell r="N4669">
            <v>0</v>
          </cell>
          <cell r="Q4669">
            <v>0.1</v>
          </cell>
          <cell r="T4669">
            <v>769.84300000000007</v>
          </cell>
          <cell r="V4669" t="str">
            <v>$/d</v>
          </cell>
          <cell r="W4669">
            <v>8468.273000000001</v>
          </cell>
          <cell r="X4669" t="str">
            <v>$/d</v>
          </cell>
          <cell r="AG4669">
            <v>1037833.9021111112</v>
          </cell>
        </row>
        <row r="4671">
          <cell r="N4671" t="str">
            <v>Costo Diario</v>
          </cell>
          <cell r="W4671">
            <v>12896.033000000001</v>
          </cell>
          <cell r="X4671" t="str">
            <v>$/d</v>
          </cell>
        </row>
        <row r="4673">
          <cell r="H4673" t="str">
            <v>Rendimiento</v>
          </cell>
          <cell r="N4673">
            <v>9</v>
          </cell>
          <cell r="Q4673" t="str">
            <v>m3</v>
          </cell>
          <cell r="R4673" t="str">
            <v>/ d</v>
          </cell>
        </row>
        <row r="4675">
          <cell r="H4675" t="str">
            <v>Costo por Unid.:</v>
          </cell>
          <cell r="N4675">
            <v>12896.033000000001</v>
          </cell>
          <cell r="P4675" t="str">
            <v>$ / d</v>
          </cell>
          <cell r="V4675" t="str">
            <v>=</v>
          </cell>
          <cell r="AB4675">
            <v>1432.89</v>
          </cell>
          <cell r="AC4675" t="str">
            <v>$/</v>
          </cell>
          <cell r="AD4675" t="str">
            <v>m3</v>
          </cell>
        </row>
        <row r="4676">
          <cell r="N4676">
            <v>9</v>
          </cell>
          <cell r="O4676" t="str">
            <v>m3</v>
          </cell>
          <cell r="Q4676" t="str">
            <v>/ d</v>
          </cell>
        </row>
        <row r="4677">
          <cell r="P4677" t="str">
            <v/>
          </cell>
        </row>
        <row r="4678">
          <cell r="H4678" t="str">
            <v>2º - Materiales</v>
          </cell>
        </row>
        <row r="4679">
          <cell r="G4679">
            <v>1035</v>
          </cell>
          <cell r="H4679" t="str">
            <v>Hormigón elaborado H-21 ARS</v>
          </cell>
          <cell r="N4679">
            <v>0.55448776065276517</v>
          </cell>
          <cell r="O4679" t="str">
            <v>m3</v>
          </cell>
          <cell r="P4679" t="str">
            <v>/</v>
          </cell>
          <cell r="Q4679" t="str">
            <v>m3</v>
          </cell>
          <cell r="R4679" t="str">
            <v>x</v>
          </cell>
          <cell r="S4679">
            <v>361.8426</v>
          </cell>
          <cell r="V4679" t="str">
            <v>$/</v>
          </cell>
          <cell r="W4679" t="str">
            <v>m3</v>
          </cell>
          <cell r="X4679" t="str">
            <v>=</v>
          </cell>
          <cell r="Y4679">
            <v>200.64</v>
          </cell>
          <cell r="Z4679" t="str">
            <v>$/</v>
          </cell>
          <cell r="AA4679" t="str">
            <v>m3</v>
          </cell>
        </row>
        <row r="4680">
          <cell r="G4680">
            <v>1032</v>
          </cell>
          <cell r="H4680" t="str">
            <v>Hormigón elaborado H-21</v>
          </cell>
          <cell r="N4680">
            <v>0.47671350861287404</v>
          </cell>
          <cell r="O4680" t="str">
            <v>m3</v>
          </cell>
          <cell r="P4680" t="str">
            <v>/</v>
          </cell>
          <cell r="Q4680" t="str">
            <v>m3</v>
          </cell>
          <cell r="R4680" t="str">
            <v>x</v>
          </cell>
          <cell r="S4680">
            <v>323.34139999999996</v>
          </cell>
          <cell r="V4680" t="str">
            <v>$/</v>
          </cell>
          <cell r="W4680" t="str">
            <v>m3</v>
          </cell>
          <cell r="X4680" t="str">
            <v>=</v>
          </cell>
          <cell r="Y4680">
            <v>154.13999999999999</v>
          </cell>
          <cell r="Z4680" t="str">
            <v>$/</v>
          </cell>
          <cell r="AA4680" t="str">
            <v>m3</v>
          </cell>
        </row>
        <row r="4681">
          <cell r="G4681">
            <v>1061</v>
          </cell>
          <cell r="H4681" t="str">
            <v>Acero tipo III ADN 420</v>
          </cell>
          <cell r="N4681">
            <v>7.0999999999999994E-2</v>
          </cell>
          <cell r="O4681" t="str">
            <v>tn</v>
          </cell>
          <cell r="P4681" t="str">
            <v>/</v>
          </cell>
          <cell r="Q4681" t="str">
            <v>m3</v>
          </cell>
          <cell r="R4681" t="str">
            <v>x</v>
          </cell>
          <cell r="S4681">
            <v>3538.5839999999998</v>
          </cell>
          <cell r="V4681" t="str">
            <v>$/</v>
          </cell>
          <cell r="W4681" t="str">
            <v>tn</v>
          </cell>
          <cell r="X4681" t="str">
            <v>=</v>
          </cell>
          <cell r="Y4681">
            <v>251.24</v>
          </cell>
          <cell r="Z4681" t="str">
            <v>$/</v>
          </cell>
          <cell r="AA4681" t="str">
            <v>m3</v>
          </cell>
        </row>
        <row r="4682">
          <cell r="G4682">
            <v>1062</v>
          </cell>
          <cell r="H4682" t="str">
            <v>Clavos</v>
          </cell>
          <cell r="N4682">
            <v>1.4</v>
          </cell>
          <cell r="O4682" t="str">
            <v>kg</v>
          </cell>
          <cell r="P4682" t="str">
            <v>/</v>
          </cell>
          <cell r="Q4682" t="str">
            <v>m3</v>
          </cell>
          <cell r="R4682" t="str">
            <v>x</v>
          </cell>
          <cell r="S4682">
            <v>5.0490000000000004</v>
          </cell>
          <cell r="V4682" t="str">
            <v>$/</v>
          </cell>
          <cell r="W4682" t="str">
            <v>kg</v>
          </cell>
          <cell r="X4682" t="str">
            <v>=</v>
          </cell>
          <cell r="Y4682">
            <v>7.07</v>
          </cell>
          <cell r="Z4682" t="str">
            <v>$/</v>
          </cell>
          <cell r="AA4682" t="str">
            <v>m3</v>
          </cell>
        </row>
        <row r="4683">
          <cell r="G4683">
            <v>1063</v>
          </cell>
          <cell r="H4683" t="str">
            <v>Alambre</v>
          </cell>
          <cell r="N4683">
            <v>0.624</v>
          </cell>
          <cell r="O4683" t="str">
            <v>kg</v>
          </cell>
          <cell r="P4683" t="str">
            <v>/</v>
          </cell>
          <cell r="Q4683" t="str">
            <v>m3</v>
          </cell>
          <cell r="R4683" t="str">
            <v>x</v>
          </cell>
          <cell r="S4683">
            <v>6.3035999999999994</v>
          </cell>
          <cell r="V4683" t="str">
            <v>$/</v>
          </cell>
          <cell r="W4683" t="str">
            <v>kg</v>
          </cell>
          <cell r="X4683" t="str">
            <v>=</v>
          </cell>
          <cell r="Y4683">
            <v>3.93</v>
          </cell>
          <cell r="Z4683" t="str">
            <v>$/</v>
          </cell>
          <cell r="AA4683" t="str">
            <v>m3</v>
          </cell>
        </row>
        <row r="4684">
          <cell r="G4684">
            <v>1071</v>
          </cell>
          <cell r="H4684" t="str">
            <v>Madera para encofrado</v>
          </cell>
          <cell r="N4684">
            <v>0.9</v>
          </cell>
          <cell r="O4684" t="str">
            <v>m2</v>
          </cell>
          <cell r="P4684" t="str">
            <v>/</v>
          </cell>
          <cell r="Q4684" t="str">
            <v>m3</v>
          </cell>
          <cell r="R4684" t="str">
            <v>x</v>
          </cell>
          <cell r="S4684">
            <v>29.049600000000002</v>
          </cell>
          <cell r="V4684" t="str">
            <v>$/</v>
          </cell>
          <cell r="W4684" t="str">
            <v>m2</v>
          </cell>
          <cell r="X4684" t="str">
            <v>=</v>
          </cell>
          <cell r="Y4684">
            <v>26.14</v>
          </cell>
          <cell r="Z4684" t="str">
            <v>$/</v>
          </cell>
          <cell r="AA4684" t="str">
            <v>m3</v>
          </cell>
        </row>
        <row r="4685">
          <cell r="G4685">
            <v>1072</v>
          </cell>
          <cell r="H4685" t="str">
            <v>Desencofrante</v>
          </cell>
          <cell r="N4685">
            <v>0.5</v>
          </cell>
          <cell r="O4685" t="str">
            <v>lts.</v>
          </cell>
          <cell r="P4685" t="str">
            <v>/</v>
          </cell>
          <cell r="Q4685" t="str">
            <v>m3</v>
          </cell>
          <cell r="R4685" t="str">
            <v>x</v>
          </cell>
          <cell r="S4685">
            <v>10.607999999999999</v>
          </cell>
          <cell r="V4685" t="str">
            <v>$/</v>
          </cell>
          <cell r="W4685" t="str">
            <v>lts.</v>
          </cell>
          <cell r="X4685" t="str">
            <v>=</v>
          </cell>
          <cell r="Y4685">
            <v>5.3</v>
          </cell>
          <cell r="Z4685" t="str">
            <v>$/</v>
          </cell>
          <cell r="AA4685" t="str">
            <v>m3</v>
          </cell>
        </row>
        <row r="4686">
          <cell r="G4686">
            <v>1203</v>
          </cell>
          <cell r="H4686" t="str">
            <v>Apuntalamiento pesado</v>
          </cell>
          <cell r="N4686">
            <v>0.5</v>
          </cell>
          <cell r="O4686" t="str">
            <v>m3</v>
          </cell>
          <cell r="P4686" t="str">
            <v>/</v>
          </cell>
          <cell r="Q4686" t="str">
            <v>m3</v>
          </cell>
          <cell r="R4686" t="str">
            <v>x</v>
          </cell>
          <cell r="S4686">
            <v>21</v>
          </cell>
          <cell r="V4686" t="str">
            <v>$/</v>
          </cell>
          <cell r="W4686" t="str">
            <v>m3</v>
          </cell>
          <cell r="X4686" t="str">
            <v>=</v>
          </cell>
          <cell r="Y4686">
            <v>10.5</v>
          </cell>
          <cell r="Z4686" t="str">
            <v>$/</v>
          </cell>
          <cell r="AA4686" t="str">
            <v>m3</v>
          </cell>
        </row>
        <row r="4687">
          <cell r="H4687" t="str">
            <v>Subtotal Materiales</v>
          </cell>
          <cell r="O4687" t="str">
            <v/>
          </cell>
          <cell r="Y4687">
            <v>658.95999999999992</v>
          </cell>
          <cell r="Z4687" t="str">
            <v>$/</v>
          </cell>
          <cell r="AA4687" t="str">
            <v>m3</v>
          </cell>
          <cell r="AH4687">
            <v>0</v>
          </cell>
        </row>
        <row r="4688">
          <cell r="A4688">
            <v>1690</v>
          </cell>
          <cell r="H4688" t="str">
            <v>Desperdicio</v>
          </cell>
          <cell r="W4688">
            <v>0.04</v>
          </cell>
          <cell r="X4688" t="str">
            <v>=</v>
          </cell>
          <cell r="Y4688">
            <v>26.36</v>
          </cell>
          <cell r="Z4688" t="str">
            <v>$/</v>
          </cell>
          <cell r="AA4688" t="str">
            <v>m3</v>
          </cell>
          <cell r="AB4688">
            <v>685.31999999999994</v>
          </cell>
          <cell r="AC4688" t="str">
            <v>$/</v>
          </cell>
          <cell r="AD4688" t="str">
            <v>m3</v>
          </cell>
          <cell r="AH4688">
            <v>755907.96</v>
          </cell>
        </row>
        <row r="4690">
          <cell r="F4690">
            <v>1690</v>
          </cell>
          <cell r="H4690" t="str">
            <v>COSTO DEL ITEM</v>
          </cell>
          <cell r="AB4690">
            <v>2118.21</v>
          </cell>
          <cell r="AC4690" t="str">
            <v>$/</v>
          </cell>
          <cell r="AD4690" t="str">
            <v>m3</v>
          </cell>
          <cell r="AI4690">
            <v>2336385.63</v>
          </cell>
          <cell r="AJ4690">
            <v>2336388.4487777781</v>
          </cell>
        </row>
        <row r="4692">
          <cell r="H4692" t="str">
            <v>Gastos Generales y Otros Gastos</v>
          </cell>
        </row>
        <row r="4693">
          <cell r="H4693" t="str">
            <v>Indirectos</v>
          </cell>
          <cell r="Y4693">
            <v>0.10199999999999999</v>
          </cell>
          <cell r="AB4693">
            <v>216.06</v>
          </cell>
          <cell r="AC4693" t="str">
            <v>$/</v>
          </cell>
          <cell r="AD4693" t="str">
            <v>m3</v>
          </cell>
        </row>
        <row r="4694">
          <cell r="H4694" t="str">
            <v>Beneficios</v>
          </cell>
          <cell r="Y4694">
            <v>0.08</v>
          </cell>
          <cell r="AB4694">
            <v>169.46</v>
          </cell>
          <cell r="AC4694" t="str">
            <v>$/</v>
          </cell>
          <cell r="AD4694" t="str">
            <v>m3</v>
          </cell>
        </row>
        <row r="4695">
          <cell r="AB4695">
            <v>2503.73</v>
          </cell>
          <cell r="AC4695" t="str">
            <v>$/</v>
          </cell>
          <cell r="AD4695" t="str">
            <v>m3</v>
          </cell>
        </row>
        <row r="4696">
          <cell r="H4696" t="str">
            <v>Gastos Financieros</v>
          </cell>
          <cell r="Y4696">
            <v>0.01</v>
          </cell>
          <cell r="AB4696">
            <v>25.04</v>
          </cell>
          <cell r="AC4696" t="str">
            <v>$/</v>
          </cell>
          <cell r="AD4696" t="str">
            <v>m3</v>
          </cell>
        </row>
        <row r="4697">
          <cell r="AB4697">
            <v>2528.77</v>
          </cell>
          <cell r="AC4697" t="str">
            <v>$/</v>
          </cell>
          <cell r="AD4697" t="str">
            <v>m3</v>
          </cell>
        </row>
        <row r="4698">
          <cell r="H4698" t="str">
            <v>I.V.A.</v>
          </cell>
          <cell r="Y4698">
            <v>0.21</v>
          </cell>
          <cell r="AB4698">
            <v>531.04</v>
          </cell>
          <cell r="AC4698" t="str">
            <v>$/</v>
          </cell>
          <cell r="AD4698" t="str">
            <v>m3</v>
          </cell>
        </row>
        <row r="4699">
          <cell r="E4699">
            <v>1690</v>
          </cell>
          <cell r="Y4699" t="str">
            <v>ADOPTADO</v>
          </cell>
          <cell r="AB4699">
            <v>3059.81</v>
          </cell>
          <cell r="AC4699" t="str">
            <v>$/</v>
          </cell>
          <cell r="AD4699" t="str">
            <v>m3</v>
          </cell>
        </row>
        <row r="4700">
          <cell r="G4700">
            <v>1700</v>
          </cell>
          <cell r="H4700" t="str">
            <v>Item:</v>
          </cell>
          <cell r="I4700" t="str">
            <v>6.1.3</v>
          </cell>
          <cell r="U4700" t="str">
            <v>Unidad:</v>
          </cell>
          <cell r="W4700" t="str">
            <v>Gl</v>
          </cell>
          <cell r="Y4700">
            <v>1</v>
          </cell>
          <cell r="AE4700">
            <v>1</v>
          </cell>
        </row>
        <row r="4701">
          <cell r="H4701" t="str">
            <v>Descripción:</v>
          </cell>
          <cell r="I4701" t="str">
            <v>Canaletas de acero inoxidable</v>
          </cell>
        </row>
        <row r="4703">
          <cell r="H4703" t="str">
            <v>1º - Equipo</v>
          </cell>
        </row>
        <row r="4704">
          <cell r="G4704">
            <v>5201</v>
          </cell>
          <cell r="H4704" t="str">
            <v>Camión con hidrogrúa</v>
          </cell>
          <cell r="T4704">
            <v>4</v>
          </cell>
          <cell r="W4704">
            <v>160</v>
          </cell>
          <cell r="X4704" t="str">
            <v>HP</v>
          </cell>
          <cell r="Y4704">
            <v>188000</v>
          </cell>
          <cell r="Z4704" t="str">
            <v>$</v>
          </cell>
        </row>
        <row r="4705">
          <cell r="H4705" t="str">
            <v/>
          </cell>
          <cell r="W4705" t="str">
            <v/>
          </cell>
          <cell r="X4705" t="str">
            <v/>
          </cell>
          <cell r="Y4705" t="str">
            <v/>
          </cell>
          <cell r="Z4705" t="str">
            <v/>
          </cell>
        </row>
        <row r="4706">
          <cell r="H4706" t="str">
            <v/>
          </cell>
          <cell r="W4706" t="str">
            <v/>
          </cell>
          <cell r="X4706" t="str">
            <v/>
          </cell>
          <cell r="Y4706" t="str">
            <v/>
          </cell>
          <cell r="Z4706" t="str">
            <v/>
          </cell>
        </row>
        <row r="4707">
          <cell r="H4707" t="str">
            <v/>
          </cell>
          <cell r="W4707" t="str">
            <v/>
          </cell>
          <cell r="X4707" t="str">
            <v/>
          </cell>
          <cell r="Y4707" t="str">
            <v/>
          </cell>
          <cell r="Z4707" t="str">
            <v/>
          </cell>
        </row>
        <row r="4708">
          <cell r="H4708" t="str">
            <v/>
          </cell>
          <cell r="W4708" t="str">
            <v/>
          </cell>
          <cell r="X4708" t="str">
            <v/>
          </cell>
          <cell r="Y4708" t="str">
            <v/>
          </cell>
          <cell r="Z4708" t="str">
            <v/>
          </cell>
        </row>
        <row r="4709">
          <cell r="H4709" t="str">
            <v/>
          </cell>
          <cell r="W4709" t="str">
            <v/>
          </cell>
          <cell r="X4709" t="str">
            <v/>
          </cell>
          <cell r="Y4709" t="str">
            <v/>
          </cell>
          <cell r="Z4709" t="str">
            <v/>
          </cell>
        </row>
        <row r="4710">
          <cell r="H4710" t="str">
            <v/>
          </cell>
          <cell r="W4710" t="str">
            <v/>
          </cell>
          <cell r="X4710" t="str">
            <v/>
          </cell>
          <cell r="Y4710" t="str">
            <v/>
          </cell>
          <cell r="Z4710" t="str">
            <v/>
          </cell>
        </row>
        <row r="4711">
          <cell r="H4711" t="str">
            <v/>
          </cell>
          <cell r="W4711" t="str">
            <v/>
          </cell>
          <cell r="X4711" t="str">
            <v/>
          </cell>
          <cell r="Y4711" t="str">
            <v/>
          </cell>
          <cell r="Z4711" t="str">
            <v/>
          </cell>
        </row>
        <row r="4712">
          <cell r="H4712" t="str">
            <v/>
          </cell>
          <cell r="W4712" t="str">
            <v/>
          </cell>
          <cell r="X4712" t="str">
            <v/>
          </cell>
          <cell r="Y4712" t="str">
            <v/>
          </cell>
          <cell r="Z4712" t="str">
            <v/>
          </cell>
        </row>
        <row r="4713">
          <cell r="W4713">
            <v>640</v>
          </cell>
          <cell r="X4713" t="str">
            <v>HP</v>
          </cell>
          <cell r="Y4713">
            <v>752000</v>
          </cell>
          <cell r="Z4713" t="str">
            <v>$</v>
          </cell>
        </row>
        <row r="4715">
          <cell r="H4715" t="str">
            <v>Rendimiento:</v>
          </cell>
          <cell r="N4715">
            <v>1</v>
          </cell>
          <cell r="Q4715" t="str">
            <v>Gl</v>
          </cell>
          <cell r="R4715" t="str">
            <v>/ d</v>
          </cell>
        </row>
        <row r="4717">
          <cell r="H4717" t="str">
            <v>Amortización e intereses:</v>
          </cell>
        </row>
        <row r="4718">
          <cell r="H4718">
            <v>752000</v>
          </cell>
          <cell r="I4718" t="str">
            <v>$</v>
          </cell>
          <cell r="J4718" t="str">
            <v>x</v>
          </cell>
          <cell r="K4718">
            <v>8</v>
          </cell>
          <cell r="L4718" t="str">
            <v>h/d</v>
          </cell>
          <cell r="M4718" t="str">
            <v>+</v>
          </cell>
          <cell r="N4718">
            <v>752000</v>
          </cell>
          <cell r="O4718" t="str">
            <v>$</v>
          </cell>
          <cell r="P4718" t="str">
            <v>x</v>
          </cell>
          <cell r="Q4718">
            <v>0.14000000000000001</v>
          </cell>
          <cell r="R4718" t="str">
            <v>/ a</v>
          </cell>
          <cell r="S4718" t="str">
            <v>x</v>
          </cell>
          <cell r="T4718">
            <v>8</v>
          </cell>
          <cell r="U4718" t="str">
            <v>h/d</v>
          </cell>
          <cell r="V4718" t="str">
            <v>=</v>
          </cell>
          <cell r="W4718">
            <v>812.16</v>
          </cell>
          <cell r="X4718" t="str">
            <v>$/d</v>
          </cell>
        </row>
        <row r="4719">
          <cell r="H4719">
            <v>10000</v>
          </cell>
          <cell r="J4719" t="str">
            <v>h</v>
          </cell>
          <cell r="N4719">
            <v>2</v>
          </cell>
          <cell r="P4719" t="str">
            <v>x</v>
          </cell>
          <cell r="Q4719">
            <v>2000</v>
          </cell>
          <cell r="R4719" t="str">
            <v>h / a</v>
          </cell>
        </row>
        <row r="4721">
          <cell r="H4721" t="str">
            <v>Reparaciones y Repuestos:</v>
          </cell>
        </row>
        <row r="4722">
          <cell r="H4722">
            <v>0.75</v>
          </cell>
          <cell r="I4722" t="str">
            <v>de amortización</v>
          </cell>
          <cell r="W4722">
            <v>451.2</v>
          </cell>
          <cell r="X4722" t="str">
            <v>$/d</v>
          </cell>
        </row>
        <row r="4724">
          <cell r="H4724" t="str">
            <v>Combustibles:</v>
          </cell>
        </row>
        <row r="4725">
          <cell r="H4725" t="str">
            <v>Gas Oil</v>
          </cell>
        </row>
        <row r="4726">
          <cell r="H4726">
            <v>0.14499999999999999</v>
          </cell>
          <cell r="I4726" t="str">
            <v>l/HP</v>
          </cell>
          <cell r="K4726" t="str">
            <v>x</v>
          </cell>
          <cell r="L4726">
            <v>640</v>
          </cell>
          <cell r="M4726" t="str">
            <v>HP  x  8 h/d   x</v>
          </cell>
          <cell r="Q4726">
            <v>2.7</v>
          </cell>
          <cell r="R4726" t="str">
            <v>$ / l</v>
          </cell>
          <cell r="V4726" t="str">
            <v>=</v>
          </cell>
          <cell r="W4726">
            <v>2004.48</v>
          </cell>
          <cell r="X4726" t="str">
            <v>$/d</v>
          </cell>
        </row>
        <row r="4728">
          <cell r="H4728" t="str">
            <v>Lubricantes</v>
          </cell>
        </row>
        <row r="4729">
          <cell r="C4729">
            <v>1700</v>
          </cell>
          <cell r="H4729">
            <v>0.3</v>
          </cell>
          <cell r="I4729" t="str">
            <v>de combustibles</v>
          </cell>
          <cell r="W4729">
            <v>601.34</v>
          </cell>
          <cell r="X4729" t="str">
            <v>$/d</v>
          </cell>
          <cell r="AF4729">
            <v>3869.1800000000003</v>
          </cell>
        </row>
        <row r="4731">
          <cell r="H4731" t="str">
            <v>Mano de Obra</v>
          </cell>
        </row>
        <row r="4732">
          <cell r="G4732">
            <v>9050</v>
          </cell>
          <cell r="H4732" t="str">
            <v>OFIC. ESPEC. ELECTROMEC.</v>
          </cell>
          <cell r="N4732">
            <v>16</v>
          </cell>
          <cell r="O4732" t="str">
            <v>x</v>
          </cell>
          <cell r="Q4732">
            <v>297.2</v>
          </cell>
          <cell r="R4732" t="str">
            <v>$/d</v>
          </cell>
          <cell r="S4732" t="str">
            <v>=</v>
          </cell>
          <cell r="T4732">
            <v>4755.2</v>
          </cell>
          <cell r="V4732" t="str">
            <v>$/d</v>
          </cell>
        </row>
        <row r="4733">
          <cell r="G4733">
            <v>9060</v>
          </cell>
          <cell r="H4733" t="str">
            <v>OFIC. ELECTROMEC.</v>
          </cell>
          <cell r="N4733">
            <v>16</v>
          </cell>
          <cell r="O4733" t="str">
            <v>x</v>
          </cell>
          <cell r="Q4733">
            <v>254.16</v>
          </cell>
          <cell r="R4733" t="str">
            <v>$/d</v>
          </cell>
          <cell r="S4733" t="str">
            <v>=</v>
          </cell>
          <cell r="T4733">
            <v>4066.56</v>
          </cell>
          <cell r="V4733" t="str">
            <v>$/d</v>
          </cell>
        </row>
        <row r="4734">
          <cell r="G4734">
            <v>9070</v>
          </cell>
          <cell r="H4734" t="str">
            <v>MEDIO OFIC. ELECTROMEC.</v>
          </cell>
          <cell r="O4734" t="str">
            <v/>
          </cell>
          <cell r="Q4734">
            <v>234.48</v>
          </cell>
          <cell r="R4734" t="str">
            <v>$/d</v>
          </cell>
          <cell r="S4734" t="str">
            <v>=</v>
          </cell>
          <cell r="T4734">
            <v>0</v>
          </cell>
          <cell r="V4734" t="str">
            <v>$/d</v>
          </cell>
        </row>
        <row r="4735">
          <cell r="G4735">
            <v>9080</v>
          </cell>
          <cell r="H4735" t="str">
            <v>AYUDANTE ELECTROMEC.</v>
          </cell>
          <cell r="N4735">
            <v>21</v>
          </cell>
          <cell r="O4735" t="str">
            <v>x</v>
          </cell>
          <cell r="Q4735">
            <v>216.16</v>
          </cell>
          <cell r="R4735" t="str">
            <v>$/d</v>
          </cell>
          <cell r="S4735" t="str">
            <v>=</v>
          </cell>
          <cell r="T4735">
            <v>4539.3599999999997</v>
          </cell>
          <cell r="V4735" t="str">
            <v>$/d</v>
          </cell>
        </row>
        <row r="4736">
          <cell r="T4736">
            <v>13361.119999999999</v>
          </cell>
          <cell r="V4736" t="str">
            <v>$/d</v>
          </cell>
        </row>
        <row r="4737">
          <cell r="B4737">
            <v>1700</v>
          </cell>
          <cell r="H4737" t="str">
            <v>Vigilancia</v>
          </cell>
          <cell r="N4737">
            <v>0</v>
          </cell>
          <cell r="Q4737">
            <v>0.1</v>
          </cell>
          <cell r="T4737">
            <v>1336.1120000000001</v>
          </cell>
          <cell r="V4737" t="str">
            <v>$/d</v>
          </cell>
          <cell r="W4737">
            <v>14697.232</v>
          </cell>
          <cell r="X4737" t="str">
            <v>$/d</v>
          </cell>
          <cell r="AG4737">
            <v>14697.232</v>
          </cell>
        </row>
        <row r="4739">
          <cell r="N4739" t="str">
            <v>Costo Diario</v>
          </cell>
          <cell r="W4739">
            <v>18566.412</v>
          </cell>
          <cell r="X4739" t="str">
            <v>$/d</v>
          </cell>
        </row>
        <row r="4741">
          <cell r="H4741" t="str">
            <v>Rendimiento</v>
          </cell>
          <cell r="N4741">
            <v>1</v>
          </cell>
          <cell r="Q4741" t="str">
            <v>Gl</v>
          </cell>
          <cell r="R4741" t="str">
            <v>/ d</v>
          </cell>
        </row>
        <row r="4743">
          <cell r="H4743" t="str">
            <v>Costo por Unid.:</v>
          </cell>
          <cell r="N4743">
            <v>18566.412</v>
          </cell>
          <cell r="P4743" t="str">
            <v>$ / d</v>
          </cell>
          <cell r="V4743" t="str">
            <v>=</v>
          </cell>
          <cell r="AB4743">
            <v>18566.41</v>
          </cell>
          <cell r="AC4743" t="str">
            <v>$/</v>
          </cell>
          <cell r="AD4743" t="str">
            <v>Gl</v>
          </cell>
        </row>
        <row r="4744">
          <cell r="N4744">
            <v>1</v>
          </cell>
          <cell r="O4744" t="str">
            <v>Gl</v>
          </cell>
          <cell r="Q4744" t="str">
            <v>/ d</v>
          </cell>
        </row>
        <row r="4745">
          <cell r="P4745" t="str">
            <v/>
          </cell>
        </row>
        <row r="4746">
          <cell r="H4746" t="str">
            <v>2º - Materiales</v>
          </cell>
        </row>
        <row r="4747">
          <cell r="G4747">
            <v>4052</v>
          </cell>
          <cell r="H4747" t="str">
            <v>Canaletas de acero inoxidable completas</v>
          </cell>
          <cell r="N4747">
            <v>1</v>
          </cell>
          <cell r="O4747" t="str">
            <v>gl</v>
          </cell>
          <cell r="P4747" t="str">
            <v>/</v>
          </cell>
          <cell r="Q4747" t="str">
            <v>Gl</v>
          </cell>
          <cell r="R4747" t="str">
            <v>x</v>
          </cell>
          <cell r="S4747">
            <v>154489</v>
          </cell>
          <cell r="V4747" t="str">
            <v>$/</v>
          </cell>
          <cell r="W4747" t="str">
            <v>gl</v>
          </cell>
          <cell r="X4747" t="str">
            <v>=</v>
          </cell>
          <cell r="Y4747">
            <v>154489</v>
          </cell>
          <cell r="Z4747" t="str">
            <v>$/</v>
          </cell>
          <cell r="AA4747" t="str">
            <v>Gl</v>
          </cell>
        </row>
        <row r="4748">
          <cell r="G4748">
            <v>1202</v>
          </cell>
          <cell r="H4748" t="str">
            <v>Herramientas menores</v>
          </cell>
          <cell r="N4748">
            <v>60</v>
          </cell>
          <cell r="O4748" t="str">
            <v>u</v>
          </cell>
          <cell r="P4748" t="str">
            <v>/</v>
          </cell>
          <cell r="Q4748" t="str">
            <v>Gl</v>
          </cell>
          <cell r="R4748" t="str">
            <v>x</v>
          </cell>
          <cell r="S4748">
            <v>3</v>
          </cell>
          <cell r="V4748" t="str">
            <v>$/</v>
          </cell>
          <cell r="W4748" t="str">
            <v>u</v>
          </cell>
          <cell r="X4748" t="str">
            <v>=</v>
          </cell>
          <cell r="Y4748">
            <v>180</v>
          </cell>
          <cell r="Z4748" t="str">
            <v>$/</v>
          </cell>
          <cell r="AA4748" t="str">
            <v>Gl</v>
          </cell>
        </row>
        <row r="4749">
          <cell r="H4749" t="str">
            <v/>
          </cell>
          <cell r="O4749" t="str">
            <v/>
          </cell>
          <cell r="P4749" t="str">
            <v/>
          </cell>
          <cell r="Q4749" t="str">
            <v/>
          </cell>
          <cell r="R4749" t="str">
            <v/>
          </cell>
          <cell r="S4749">
            <v>0</v>
          </cell>
          <cell r="V4749" t="str">
            <v/>
          </cell>
          <cell r="W4749" t="str">
            <v/>
          </cell>
          <cell r="X4749" t="str">
            <v/>
          </cell>
          <cell r="Y4749">
            <v>0</v>
          </cell>
          <cell r="Z4749" t="str">
            <v/>
          </cell>
          <cell r="AA4749" t="str">
            <v/>
          </cell>
        </row>
        <row r="4750">
          <cell r="H4750" t="str">
            <v/>
          </cell>
          <cell r="O4750" t="str">
            <v/>
          </cell>
          <cell r="P4750" t="str">
            <v/>
          </cell>
          <cell r="Q4750" t="str">
            <v/>
          </cell>
          <cell r="R4750" t="str">
            <v/>
          </cell>
          <cell r="S4750">
            <v>0</v>
          </cell>
          <cell r="V4750" t="str">
            <v/>
          </cell>
          <cell r="W4750" t="str">
            <v/>
          </cell>
          <cell r="X4750" t="str">
            <v/>
          </cell>
          <cell r="Y4750">
            <v>0</v>
          </cell>
          <cell r="Z4750" t="str">
            <v/>
          </cell>
          <cell r="AA4750" t="str">
            <v/>
          </cell>
        </row>
        <row r="4751">
          <cell r="H4751" t="str">
            <v/>
          </cell>
          <cell r="O4751" t="str">
            <v/>
          </cell>
          <cell r="P4751" t="str">
            <v/>
          </cell>
          <cell r="Q4751" t="str">
            <v/>
          </cell>
          <cell r="R4751" t="str">
            <v/>
          </cell>
          <cell r="S4751">
            <v>0</v>
          </cell>
          <cell r="V4751" t="str">
            <v/>
          </cell>
          <cell r="W4751" t="str">
            <v/>
          </cell>
          <cell r="X4751" t="str">
            <v/>
          </cell>
          <cell r="Y4751">
            <v>0</v>
          </cell>
          <cell r="Z4751" t="str">
            <v/>
          </cell>
          <cell r="AA4751" t="str">
            <v/>
          </cell>
        </row>
        <row r="4752">
          <cell r="H4752" t="str">
            <v/>
          </cell>
          <cell r="O4752" t="str">
            <v/>
          </cell>
          <cell r="P4752" t="str">
            <v/>
          </cell>
          <cell r="Q4752" t="str">
            <v/>
          </cell>
          <cell r="R4752" t="str">
            <v/>
          </cell>
          <cell r="S4752">
            <v>0</v>
          </cell>
          <cell r="V4752" t="str">
            <v/>
          </cell>
          <cell r="W4752" t="str">
            <v/>
          </cell>
          <cell r="X4752" t="str">
            <v/>
          </cell>
          <cell r="Y4752">
            <v>0</v>
          </cell>
          <cell r="Z4752" t="str">
            <v/>
          </cell>
          <cell r="AA4752" t="str">
            <v/>
          </cell>
        </row>
        <row r="4753">
          <cell r="H4753" t="str">
            <v/>
          </cell>
          <cell r="O4753" t="str">
            <v/>
          </cell>
          <cell r="P4753" t="str">
            <v/>
          </cell>
          <cell r="Q4753" t="str">
            <v/>
          </cell>
          <cell r="R4753" t="str">
            <v/>
          </cell>
          <cell r="S4753">
            <v>0</v>
          </cell>
          <cell r="V4753" t="str">
            <v/>
          </cell>
          <cell r="W4753" t="str">
            <v/>
          </cell>
          <cell r="X4753" t="str">
            <v/>
          </cell>
          <cell r="Y4753">
            <v>0</v>
          </cell>
          <cell r="Z4753" t="str">
            <v/>
          </cell>
          <cell r="AA4753" t="str">
            <v/>
          </cell>
        </row>
        <row r="4754">
          <cell r="H4754" t="str">
            <v/>
          </cell>
          <cell r="O4754" t="str">
            <v/>
          </cell>
          <cell r="P4754" t="str">
            <v/>
          </cell>
          <cell r="Q4754" t="str">
            <v/>
          </cell>
          <cell r="R4754" t="str">
            <v/>
          </cell>
          <cell r="S4754">
            <v>0</v>
          </cell>
          <cell r="V4754" t="str">
            <v/>
          </cell>
          <cell r="W4754" t="str">
            <v/>
          </cell>
          <cell r="X4754" t="str">
            <v/>
          </cell>
          <cell r="Y4754">
            <v>0</v>
          </cell>
          <cell r="Z4754" t="str">
            <v/>
          </cell>
          <cell r="AA4754" t="str">
            <v/>
          </cell>
        </row>
        <row r="4755">
          <cell r="H4755" t="str">
            <v>Subtotal Materiales</v>
          </cell>
          <cell r="O4755" t="str">
            <v/>
          </cell>
          <cell r="Y4755">
            <v>154669</v>
          </cell>
          <cell r="Z4755" t="str">
            <v>$/</v>
          </cell>
          <cell r="AA4755" t="str">
            <v>Gl</v>
          </cell>
          <cell r="AH4755">
            <v>0</v>
          </cell>
        </row>
        <row r="4756">
          <cell r="A4756">
            <v>1700</v>
          </cell>
          <cell r="H4756" t="str">
            <v>Desperdicio</v>
          </cell>
          <cell r="X4756" t="str">
            <v/>
          </cell>
          <cell r="Y4756">
            <v>0</v>
          </cell>
          <cell r="Z4756" t="str">
            <v/>
          </cell>
          <cell r="AA4756" t="str">
            <v/>
          </cell>
          <cell r="AB4756">
            <v>154669</v>
          </cell>
          <cell r="AC4756" t="str">
            <v>$/</v>
          </cell>
          <cell r="AD4756" t="str">
            <v>Gl</v>
          </cell>
          <cell r="AH4756">
            <v>154669</v>
          </cell>
        </row>
        <row r="4758">
          <cell r="F4758">
            <v>1700</v>
          </cell>
          <cell r="H4758" t="str">
            <v>COSTO DEL ITEM</v>
          </cell>
          <cell r="AB4758">
            <v>173235.41</v>
          </cell>
          <cell r="AC4758" t="str">
            <v>$/</v>
          </cell>
          <cell r="AD4758" t="str">
            <v>Gl</v>
          </cell>
          <cell r="AI4758">
            <v>173235.41</v>
          </cell>
          <cell r="AJ4758">
            <v>173235.41200000001</v>
          </cell>
        </row>
        <row r="4760">
          <cell r="H4760" t="str">
            <v>Gastos Generales y Otros Gastos</v>
          </cell>
        </row>
        <row r="4761">
          <cell r="H4761" t="str">
            <v>Indirectos</v>
          </cell>
          <cell r="Y4761">
            <v>0.10199999999999999</v>
          </cell>
          <cell r="AB4761">
            <v>17670.009999999998</v>
          </cell>
          <cell r="AC4761" t="str">
            <v>$/</v>
          </cell>
          <cell r="AD4761" t="str">
            <v>Gl</v>
          </cell>
        </row>
        <row r="4762">
          <cell r="H4762" t="str">
            <v>Beneficios</v>
          </cell>
          <cell r="Y4762">
            <v>0.08</v>
          </cell>
          <cell r="AB4762">
            <v>13858.83</v>
          </cell>
          <cell r="AC4762" t="str">
            <v>$/</v>
          </cell>
          <cell r="AD4762" t="str">
            <v>Gl</v>
          </cell>
        </row>
        <row r="4763">
          <cell r="AB4763">
            <v>204764.25</v>
          </cell>
          <cell r="AC4763" t="str">
            <v>$/</v>
          </cell>
          <cell r="AD4763" t="str">
            <v>Gl</v>
          </cell>
        </row>
        <row r="4764">
          <cell r="H4764" t="str">
            <v>Gastos Financieros</v>
          </cell>
          <cell r="Y4764">
            <v>0.01</v>
          </cell>
          <cell r="AB4764">
            <v>2047.64</v>
          </cell>
          <cell r="AC4764" t="str">
            <v>$/</v>
          </cell>
          <cell r="AD4764" t="str">
            <v>Gl</v>
          </cell>
        </row>
        <row r="4765">
          <cell r="AB4765">
            <v>206811.89</v>
          </cell>
          <cell r="AC4765" t="str">
            <v>$/</v>
          </cell>
          <cell r="AD4765" t="str">
            <v>Gl</v>
          </cell>
        </row>
        <row r="4766">
          <cell r="H4766" t="str">
            <v>I.V.A.</v>
          </cell>
          <cell r="Y4766">
            <v>0.21</v>
          </cell>
          <cell r="AB4766">
            <v>43430.5</v>
          </cell>
          <cell r="AC4766" t="str">
            <v>$/</v>
          </cell>
          <cell r="AD4766" t="str">
            <v>Gl</v>
          </cell>
        </row>
        <row r="4767">
          <cell r="E4767">
            <v>1700</v>
          </cell>
          <cell r="Y4767" t="str">
            <v>ADOPTADO</v>
          </cell>
          <cell r="AB4767">
            <v>250242.39</v>
          </cell>
          <cell r="AC4767" t="str">
            <v>$/</v>
          </cell>
          <cell r="AD4767" t="str">
            <v>Gl</v>
          </cell>
        </row>
        <row r="4768">
          <cell r="G4768">
            <v>1710</v>
          </cell>
          <cell r="H4768" t="str">
            <v>Item:</v>
          </cell>
          <cell r="I4768" t="str">
            <v>6.1.4</v>
          </cell>
          <cell r="U4768" t="str">
            <v>Unidad:</v>
          </cell>
          <cell r="W4768" t="str">
            <v>Un</v>
          </cell>
          <cell r="Y4768">
            <v>18900</v>
          </cell>
          <cell r="AE4768">
            <v>18900</v>
          </cell>
        </row>
        <row r="4769">
          <cell r="H4769" t="str">
            <v>Descripción:</v>
          </cell>
          <cell r="I4769" t="str">
            <v>Toberas plásticas</v>
          </cell>
        </row>
        <row r="4771">
          <cell r="H4771" t="str">
            <v>1º - Equipo</v>
          </cell>
        </row>
        <row r="4772">
          <cell r="H4772" t="str">
            <v/>
          </cell>
          <cell r="W4772" t="str">
            <v/>
          </cell>
          <cell r="X4772" t="str">
            <v/>
          </cell>
          <cell r="Y4772" t="str">
            <v/>
          </cell>
          <cell r="Z4772" t="str">
            <v/>
          </cell>
        </row>
        <row r="4773">
          <cell r="H4773" t="str">
            <v/>
          </cell>
          <cell r="W4773" t="str">
            <v/>
          </cell>
          <cell r="X4773" t="str">
            <v/>
          </cell>
          <cell r="Y4773" t="str">
            <v/>
          </cell>
          <cell r="Z4773" t="str">
            <v/>
          </cell>
        </row>
        <row r="4774">
          <cell r="H4774" t="str">
            <v/>
          </cell>
          <cell r="W4774" t="str">
            <v/>
          </cell>
          <cell r="X4774" t="str">
            <v/>
          </cell>
          <cell r="Y4774" t="str">
            <v/>
          </cell>
          <cell r="Z4774" t="str">
            <v/>
          </cell>
        </row>
        <row r="4775">
          <cell r="H4775" t="str">
            <v/>
          </cell>
          <cell r="W4775" t="str">
            <v/>
          </cell>
          <cell r="X4775" t="str">
            <v/>
          </cell>
          <cell r="Y4775" t="str">
            <v/>
          </cell>
          <cell r="Z4775" t="str">
            <v/>
          </cell>
        </row>
        <row r="4776">
          <cell r="H4776" t="str">
            <v/>
          </cell>
          <cell r="W4776" t="str">
            <v/>
          </cell>
          <cell r="X4776" t="str">
            <v/>
          </cell>
          <cell r="Y4776" t="str">
            <v/>
          </cell>
          <cell r="Z4776" t="str">
            <v/>
          </cell>
        </row>
        <row r="4777">
          <cell r="H4777" t="str">
            <v/>
          </cell>
          <cell r="W4777" t="str">
            <v/>
          </cell>
          <cell r="X4777" t="str">
            <v/>
          </cell>
          <cell r="Y4777" t="str">
            <v/>
          </cell>
          <cell r="Z4777" t="str">
            <v/>
          </cell>
        </row>
        <row r="4778">
          <cell r="H4778" t="str">
            <v/>
          </cell>
          <cell r="W4778" t="str">
            <v/>
          </cell>
          <cell r="X4778" t="str">
            <v/>
          </cell>
          <cell r="Y4778" t="str">
            <v/>
          </cell>
          <cell r="Z4778" t="str">
            <v/>
          </cell>
        </row>
        <row r="4779">
          <cell r="H4779" t="str">
            <v/>
          </cell>
          <cell r="W4779" t="str">
            <v/>
          </cell>
          <cell r="X4779" t="str">
            <v/>
          </cell>
          <cell r="Y4779" t="str">
            <v/>
          </cell>
          <cell r="Z4779" t="str">
            <v/>
          </cell>
        </row>
        <row r="4780">
          <cell r="H4780" t="str">
            <v/>
          </cell>
          <cell r="W4780" t="str">
            <v/>
          </cell>
          <cell r="X4780" t="str">
            <v/>
          </cell>
          <cell r="Y4780" t="str">
            <v/>
          </cell>
          <cell r="Z4780" t="str">
            <v/>
          </cell>
        </row>
        <row r="4781">
          <cell r="W4781">
            <v>0</v>
          </cell>
          <cell r="X4781" t="str">
            <v/>
          </cell>
          <cell r="Y4781">
            <v>0</v>
          </cell>
          <cell r="Z4781" t="str">
            <v/>
          </cell>
        </row>
        <row r="4783">
          <cell r="H4783" t="str">
            <v>Rendimiento:</v>
          </cell>
          <cell r="N4783">
            <v>1</v>
          </cell>
          <cell r="Q4783" t="str">
            <v>Un</v>
          </cell>
          <cell r="R4783" t="str">
            <v>/ d</v>
          </cell>
        </row>
        <row r="4785">
          <cell r="H4785" t="str">
            <v>Amortización e intereses:</v>
          </cell>
        </row>
        <row r="4786">
          <cell r="H4786">
            <v>0</v>
          </cell>
          <cell r="I4786" t="str">
            <v>$</v>
          </cell>
          <cell r="J4786" t="str">
            <v>x</v>
          </cell>
          <cell r="K4786">
            <v>8</v>
          </cell>
          <cell r="L4786" t="str">
            <v>h/d</v>
          </cell>
          <cell r="M4786" t="str">
            <v>+</v>
          </cell>
          <cell r="N4786">
            <v>0</v>
          </cell>
          <cell r="O4786" t="str">
            <v>$</v>
          </cell>
          <cell r="P4786" t="str">
            <v>x</v>
          </cell>
          <cell r="Q4786">
            <v>0.14000000000000001</v>
          </cell>
          <cell r="R4786" t="str">
            <v>/ a</v>
          </cell>
          <cell r="S4786" t="str">
            <v>x</v>
          </cell>
          <cell r="T4786">
            <v>8</v>
          </cell>
          <cell r="U4786" t="str">
            <v>h/d</v>
          </cell>
          <cell r="V4786" t="str">
            <v>=</v>
          </cell>
          <cell r="W4786">
            <v>0</v>
          </cell>
          <cell r="X4786" t="str">
            <v/>
          </cell>
        </row>
        <row r="4787">
          <cell r="H4787">
            <v>10000</v>
          </cell>
          <cell r="J4787" t="str">
            <v>h</v>
          </cell>
          <cell r="N4787">
            <v>2</v>
          </cell>
          <cell r="P4787" t="str">
            <v>x</v>
          </cell>
          <cell r="Q4787">
            <v>2000</v>
          </cell>
          <cell r="R4787" t="str">
            <v>h / a</v>
          </cell>
        </row>
        <row r="4789">
          <cell r="H4789" t="str">
            <v>Reparaciones y Repuestos:</v>
          </cell>
        </row>
        <row r="4790">
          <cell r="H4790">
            <v>0.75</v>
          </cell>
          <cell r="I4790" t="str">
            <v>de amortización</v>
          </cell>
          <cell r="W4790">
            <v>0</v>
          </cell>
          <cell r="X4790" t="str">
            <v/>
          </cell>
        </row>
        <row r="4792">
          <cell r="H4792" t="str">
            <v>Combustibles:</v>
          </cell>
        </row>
        <row r="4793">
          <cell r="H4793" t="str">
            <v>Gas Oil</v>
          </cell>
        </row>
        <row r="4794">
          <cell r="H4794" t="str">
            <v/>
          </cell>
          <cell r="I4794" t="str">
            <v/>
          </cell>
          <cell r="K4794" t="str">
            <v/>
          </cell>
          <cell r="L4794">
            <v>0</v>
          </cell>
          <cell r="M4794" t="str">
            <v>HP  x  8 h/d   x</v>
          </cell>
          <cell r="Q4794" t="str">
            <v/>
          </cell>
          <cell r="R4794" t="str">
            <v/>
          </cell>
          <cell r="V4794" t="str">
            <v/>
          </cell>
          <cell r="W4794">
            <v>0</v>
          </cell>
          <cell r="X4794" t="str">
            <v/>
          </cell>
        </row>
        <row r="4796">
          <cell r="H4796" t="str">
            <v>Lubricantes</v>
          </cell>
        </row>
        <row r="4797">
          <cell r="C4797">
            <v>1710</v>
          </cell>
          <cell r="H4797">
            <v>0.3</v>
          </cell>
          <cell r="I4797" t="str">
            <v>de combustibles</v>
          </cell>
          <cell r="W4797">
            <v>0</v>
          </cell>
          <cell r="X4797" t="str">
            <v/>
          </cell>
          <cell r="AF4797">
            <v>0</v>
          </cell>
        </row>
        <row r="4799">
          <cell r="H4799" t="str">
            <v>Mano de Obra</v>
          </cell>
        </row>
        <row r="4800">
          <cell r="G4800">
            <v>9050</v>
          </cell>
          <cell r="H4800" t="str">
            <v>OFIC. ESPEC. ELECTROMEC.</v>
          </cell>
          <cell r="N4800">
            <v>3.8E-3</v>
          </cell>
          <cell r="O4800" t="str">
            <v>x</v>
          </cell>
          <cell r="Q4800">
            <v>297.2</v>
          </cell>
          <cell r="R4800" t="str">
            <v>$/d</v>
          </cell>
          <cell r="S4800" t="str">
            <v>=</v>
          </cell>
          <cell r="T4800">
            <v>1.1299999999999999</v>
          </cell>
          <cell r="V4800" t="str">
            <v>$/d</v>
          </cell>
        </row>
        <row r="4801">
          <cell r="G4801">
            <v>9060</v>
          </cell>
          <cell r="H4801" t="str">
            <v>OFIC. ELECTROMEC.</v>
          </cell>
          <cell r="O4801" t="str">
            <v/>
          </cell>
          <cell r="Q4801">
            <v>254.16</v>
          </cell>
          <cell r="R4801" t="str">
            <v>$/d</v>
          </cell>
          <cell r="S4801" t="str">
            <v>=</v>
          </cell>
          <cell r="T4801">
            <v>0</v>
          </cell>
          <cell r="V4801" t="str">
            <v>$/d</v>
          </cell>
        </row>
        <row r="4802">
          <cell r="G4802">
            <v>9070</v>
          </cell>
          <cell r="H4802" t="str">
            <v>MEDIO OFIC. ELECTROMEC.</v>
          </cell>
          <cell r="O4802" t="str">
            <v/>
          </cell>
          <cell r="Q4802">
            <v>234.48</v>
          </cell>
          <cell r="R4802" t="str">
            <v>$/d</v>
          </cell>
          <cell r="S4802" t="str">
            <v>=</v>
          </cell>
          <cell r="T4802">
            <v>0</v>
          </cell>
          <cell r="V4802" t="str">
            <v>$/d</v>
          </cell>
        </row>
        <row r="4803">
          <cell r="G4803">
            <v>9080</v>
          </cell>
          <cell r="H4803" t="str">
            <v>AYUDANTE ELECTROMEC.</v>
          </cell>
          <cell r="N4803">
            <v>3.8E-3</v>
          </cell>
          <cell r="O4803" t="str">
            <v>x</v>
          </cell>
          <cell r="Q4803">
            <v>216.16</v>
          </cell>
          <cell r="R4803" t="str">
            <v>$/d</v>
          </cell>
          <cell r="S4803" t="str">
            <v>=</v>
          </cell>
          <cell r="T4803">
            <v>0.82</v>
          </cell>
          <cell r="V4803" t="str">
            <v>$/d</v>
          </cell>
        </row>
        <row r="4804">
          <cell r="T4804">
            <v>1.9499999999999997</v>
          </cell>
          <cell r="V4804" t="str">
            <v>$/d</v>
          </cell>
        </row>
        <row r="4805">
          <cell r="B4805">
            <v>1710</v>
          </cell>
          <cell r="H4805" t="str">
            <v>Vigilancia</v>
          </cell>
          <cell r="N4805">
            <v>0</v>
          </cell>
          <cell r="Q4805">
            <v>0.1</v>
          </cell>
          <cell r="T4805">
            <v>0.19499999999999998</v>
          </cell>
          <cell r="V4805" t="str">
            <v>$/d</v>
          </cell>
          <cell r="W4805">
            <v>2.1449999999999996</v>
          </cell>
          <cell r="X4805" t="str">
            <v>$/d</v>
          </cell>
          <cell r="AG4805">
            <v>40540.499999999993</v>
          </cell>
        </row>
        <row r="4807">
          <cell r="N4807" t="str">
            <v>Costo Diario</v>
          </cell>
          <cell r="W4807">
            <v>2.1449999999999996</v>
          </cell>
          <cell r="X4807" t="str">
            <v>$/d</v>
          </cell>
        </row>
        <row r="4809">
          <cell r="H4809" t="str">
            <v>Rendimiento</v>
          </cell>
          <cell r="N4809">
            <v>1</v>
          </cell>
          <cell r="Q4809" t="str">
            <v>Un</v>
          </cell>
          <cell r="R4809" t="str">
            <v>/ d</v>
          </cell>
        </row>
        <row r="4811">
          <cell r="H4811" t="str">
            <v>Costo por Unid.:</v>
          </cell>
          <cell r="N4811">
            <v>2.1449999999999996</v>
          </cell>
          <cell r="P4811" t="str">
            <v>$ / d</v>
          </cell>
          <cell r="V4811" t="str">
            <v>=</v>
          </cell>
          <cell r="AB4811">
            <v>2.15</v>
          </cell>
          <cell r="AC4811" t="str">
            <v>$/</v>
          </cell>
          <cell r="AD4811" t="str">
            <v>Un</v>
          </cell>
        </row>
        <row r="4812">
          <cell r="N4812">
            <v>1</v>
          </cell>
          <cell r="O4812" t="str">
            <v>Un</v>
          </cell>
          <cell r="Q4812" t="str">
            <v>/ d</v>
          </cell>
        </row>
        <row r="4813">
          <cell r="P4813" t="str">
            <v/>
          </cell>
        </row>
        <row r="4814">
          <cell r="H4814" t="str">
            <v>2º - Materiales</v>
          </cell>
        </row>
        <row r="4815">
          <cell r="G4815">
            <v>4053</v>
          </cell>
          <cell r="H4815" t="str">
            <v>Toberas plásticas y acces. de fijación</v>
          </cell>
          <cell r="N4815">
            <v>1</v>
          </cell>
          <cell r="O4815" t="str">
            <v>u</v>
          </cell>
          <cell r="P4815" t="str">
            <v>/</v>
          </cell>
          <cell r="Q4815" t="str">
            <v>Un</v>
          </cell>
          <cell r="R4815" t="str">
            <v>x</v>
          </cell>
          <cell r="S4815">
            <v>18.239999999999998</v>
          </cell>
          <cell r="V4815" t="str">
            <v>$/</v>
          </cell>
          <cell r="W4815" t="str">
            <v>u</v>
          </cell>
          <cell r="X4815" t="str">
            <v>=</v>
          </cell>
          <cell r="Y4815">
            <v>18.239999999999998</v>
          </cell>
          <cell r="Z4815" t="str">
            <v>$/</v>
          </cell>
          <cell r="AA4815" t="str">
            <v>Un</v>
          </cell>
        </row>
        <row r="4816">
          <cell r="H4816" t="str">
            <v/>
          </cell>
          <cell r="O4816" t="str">
            <v/>
          </cell>
          <cell r="P4816" t="str">
            <v/>
          </cell>
          <cell r="Q4816" t="str">
            <v/>
          </cell>
          <cell r="R4816" t="str">
            <v/>
          </cell>
          <cell r="S4816">
            <v>0</v>
          </cell>
          <cell r="V4816" t="str">
            <v/>
          </cell>
          <cell r="W4816" t="str">
            <v/>
          </cell>
          <cell r="X4816" t="str">
            <v/>
          </cell>
          <cell r="Y4816">
            <v>0</v>
          </cell>
          <cell r="Z4816" t="str">
            <v/>
          </cell>
          <cell r="AA4816" t="str">
            <v/>
          </cell>
        </row>
        <row r="4817">
          <cell r="H4817" t="str">
            <v/>
          </cell>
          <cell r="O4817" t="str">
            <v/>
          </cell>
          <cell r="P4817" t="str">
            <v/>
          </cell>
          <cell r="Q4817" t="str">
            <v/>
          </cell>
          <cell r="R4817" t="str">
            <v/>
          </cell>
          <cell r="S4817">
            <v>0</v>
          </cell>
          <cell r="V4817" t="str">
            <v/>
          </cell>
          <cell r="W4817" t="str">
            <v/>
          </cell>
          <cell r="X4817" t="str">
            <v/>
          </cell>
          <cell r="Y4817">
            <v>0</v>
          </cell>
          <cell r="Z4817" t="str">
            <v/>
          </cell>
          <cell r="AA4817" t="str">
            <v/>
          </cell>
        </row>
        <row r="4818">
          <cell r="H4818" t="str">
            <v/>
          </cell>
          <cell r="O4818" t="str">
            <v/>
          </cell>
          <cell r="P4818" t="str">
            <v/>
          </cell>
          <cell r="Q4818" t="str">
            <v/>
          </cell>
          <cell r="R4818" t="str">
            <v/>
          </cell>
          <cell r="S4818">
            <v>0</v>
          </cell>
          <cell r="V4818" t="str">
            <v/>
          </cell>
          <cell r="W4818" t="str">
            <v/>
          </cell>
          <cell r="X4818" t="str">
            <v/>
          </cell>
          <cell r="Y4818">
            <v>0</v>
          </cell>
          <cell r="Z4818" t="str">
            <v/>
          </cell>
          <cell r="AA4818" t="str">
            <v/>
          </cell>
        </row>
        <row r="4819">
          <cell r="H4819" t="str">
            <v/>
          </cell>
          <cell r="O4819" t="str">
            <v/>
          </cell>
          <cell r="P4819" t="str">
            <v/>
          </cell>
          <cell r="Q4819" t="str">
            <v/>
          </cell>
          <cell r="R4819" t="str">
            <v/>
          </cell>
          <cell r="S4819">
            <v>0</v>
          </cell>
          <cell r="V4819" t="str">
            <v/>
          </cell>
          <cell r="W4819" t="str">
            <v/>
          </cell>
          <cell r="X4819" t="str">
            <v/>
          </cell>
          <cell r="Y4819">
            <v>0</v>
          </cell>
          <cell r="Z4819" t="str">
            <v/>
          </cell>
          <cell r="AA4819" t="str">
            <v/>
          </cell>
        </row>
        <row r="4820">
          <cell r="H4820" t="str">
            <v/>
          </cell>
          <cell r="O4820" t="str">
            <v/>
          </cell>
          <cell r="P4820" t="str">
            <v/>
          </cell>
          <cell r="Q4820" t="str">
            <v/>
          </cell>
          <cell r="R4820" t="str">
            <v/>
          </cell>
          <cell r="S4820">
            <v>0</v>
          </cell>
          <cell r="V4820" t="str">
            <v/>
          </cell>
          <cell r="W4820" t="str">
            <v/>
          </cell>
          <cell r="X4820" t="str">
            <v/>
          </cell>
          <cell r="Y4820">
            <v>0</v>
          </cell>
          <cell r="Z4820" t="str">
            <v/>
          </cell>
          <cell r="AA4820" t="str">
            <v/>
          </cell>
        </row>
        <row r="4821">
          <cell r="H4821" t="str">
            <v/>
          </cell>
          <cell r="O4821" t="str">
            <v/>
          </cell>
          <cell r="P4821" t="str">
            <v/>
          </cell>
          <cell r="Q4821" t="str">
            <v/>
          </cell>
          <cell r="R4821" t="str">
            <v/>
          </cell>
          <cell r="S4821">
            <v>0</v>
          </cell>
          <cell r="V4821" t="str">
            <v/>
          </cell>
          <cell r="W4821" t="str">
            <v/>
          </cell>
          <cell r="X4821" t="str">
            <v/>
          </cell>
          <cell r="Y4821">
            <v>0</v>
          </cell>
          <cell r="Z4821" t="str">
            <v/>
          </cell>
          <cell r="AA4821" t="str">
            <v/>
          </cell>
        </row>
        <row r="4822">
          <cell r="H4822" t="str">
            <v/>
          </cell>
          <cell r="O4822" t="str">
            <v/>
          </cell>
          <cell r="P4822" t="str">
            <v/>
          </cell>
          <cell r="Q4822" t="str">
            <v/>
          </cell>
          <cell r="R4822" t="str">
            <v/>
          </cell>
          <cell r="S4822">
            <v>0</v>
          </cell>
          <cell r="V4822" t="str">
            <v/>
          </cell>
          <cell r="W4822" t="str">
            <v/>
          </cell>
          <cell r="X4822" t="str">
            <v/>
          </cell>
          <cell r="Y4822">
            <v>0</v>
          </cell>
          <cell r="Z4822" t="str">
            <v/>
          </cell>
          <cell r="AA4822" t="str">
            <v/>
          </cell>
        </row>
        <row r="4823">
          <cell r="H4823" t="str">
            <v>Subtotal Materiales</v>
          </cell>
          <cell r="O4823" t="str">
            <v/>
          </cell>
          <cell r="Y4823">
            <v>18.239999999999998</v>
          </cell>
          <cell r="Z4823" t="str">
            <v>$/</v>
          </cell>
          <cell r="AA4823" t="str">
            <v>Un</v>
          </cell>
          <cell r="AH4823">
            <v>0</v>
          </cell>
        </row>
        <row r="4824">
          <cell r="A4824">
            <v>1710</v>
          </cell>
          <cell r="H4824" t="str">
            <v>Desperdicio</v>
          </cell>
          <cell r="X4824" t="str">
            <v/>
          </cell>
          <cell r="Y4824">
            <v>0</v>
          </cell>
          <cell r="Z4824" t="str">
            <v/>
          </cell>
          <cell r="AA4824" t="str">
            <v/>
          </cell>
          <cell r="AB4824">
            <v>18.239999999999998</v>
          </cell>
          <cell r="AC4824" t="str">
            <v>$/</v>
          </cell>
          <cell r="AD4824" t="str">
            <v>Un</v>
          </cell>
          <cell r="AH4824">
            <v>344735.99999999994</v>
          </cell>
        </row>
        <row r="4826">
          <cell r="F4826">
            <v>1710</v>
          </cell>
          <cell r="H4826" t="str">
            <v>COSTO DEL ITEM</v>
          </cell>
          <cell r="AB4826">
            <v>20.389999999999997</v>
          </cell>
          <cell r="AC4826" t="str">
            <v>$/</v>
          </cell>
          <cell r="AD4826" t="str">
            <v>Un</v>
          </cell>
          <cell r="AI4826">
            <v>385370.99999999994</v>
          </cell>
          <cell r="AJ4826">
            <v>385276.49999999994</v>
          </cell>
        </row>
        <row r="4828">
          <cell r="H4828" t="str">
            <v>Gastos Generales y Otros Gastos</v>
          </cell>
        </row>
        <row r="4829">
          <cell r="H4829" t="str">
            <v>Indirectos</v>
          </cell>
          <cell r="Y4829">
            <v>0.10199999999999999</v>
          </cell>
          <cell r="AB4829">
            <v>2.08</v>
          </cell>
          <cell r="AC4829" t="str">
            <v>$/</v>
          </cell>
          <cell r="AD4829" t="str">
            <v>Un</v>
          </cell>
        </row>
        <row r="4830">
          <cell r="H4830" t="str">
            <v>Beneficios</v>
          </cell>
          <cell r="Y4830">
            <v>0.08</v>
          </cell>
          <cell r="AB4830">
            <v>1.63</v>
          </cell>
          <cell r="AC4830" t="str">
            <v>$/</v>
          </cell>
          <cell r="AD4830" t="str">
            <v>Un</v>
          </cell>
        </row>
        <row r="4831">
          <cell r="AB4831">
            <v>24.099999999999998</v>
          </cell>
          <cell r="AC4831" t="str">
            <v>$/</v>
          </cell>
          <cell r="AD4831" t="str">
            <v>Un</v>
          </cell>
        </row>
        <row r="4832">
          <cell r="H4832" t="str">
            <v>Gastos Financieros</v>
          </cell>
          <cell r="Y4832">
            <v>0.01</v>
          </cell>
          <cell r="AB4832">
            <v>0.24</v>
          </cell>
          <cell r="AC4832" t="str">
            <v>$/</v>
          </cell>
          <cell r="AD4832" t="str">
            <v>Un</v>
          </cell>
        </row>
        <row r="4833">
          <cell r="AB4833">
            <v>24.339999999999996</v>
          </cell>
          <cell r="AC4833" t="str">
            <v>$/</v>
          </cell>
          <cell r="AD4833" t="str">
            <v>Un</v>
          </cell>
        </row>
        <row r="4834">
          <cell r="H4834" t="str">
            <v>I.V.A.</v>
          </cell>
          <cell r="Y4834">
            <v>0.21</v>
          </cell>
          <cell r="AB4834">
            <v>5.1100000000000003</v>
          </cell>
          <cell r="AC4834" t="str">
            <v>$/</v>
          </cell>
          <cell r="AD4834" t="str">
            <v>Un</v>
          </cell>
        </row>
        <row r="4835">
          <cell r="E4835">
            <v>1710</v>
          </cell>
          <cell r="Y4835" t="str">
            <v>ADOPTADO</v>
          </cell>
          <cell r="AB4835">
            <v>29.449999999999996</v>
          </cell>
          <cell r="AC4835" t="str">
            <v>$/</v>
          </cell>
          <cell r="AD4835" t="str">
            <v>Un</v>
          </cell>
        </row>
        <row r="4836">
          <cell r="G4836">
            <v>1720</v>
          </cell>
          <cell r="H4836" t="str">
            <v>Item:</v>
          </cell>
          <cell r="I4836" t="str">
            <v>6.1.5</v>
          </cell>
          <cell r="U4836" t="str">
            <v>Unidad:</v>
          </cell>
          <cell r="W4836" t="str">
            <v>Un</v>
          </cell>
          <cell r="Y4836">
            <v>720</v>
          </cell>
          <cell r="AE4836">
            <v>720</v>
          </cell>
        </row>
        <row r="4837">
          <cell r="H4837" t="str">
            <v>Descripción:</v>
          </cell>
          <cell r="I4837" t="str">
            <v>Losetas perforadas de hº aº para instalar las boquillas</v>
          </cell>
        </row>
        <row r="4839">
          <cell r="H4839" t="str">
            <v>1º - Equipo</v>
          </cell>
        </row>
        <row r="4840">
          <cell r="G4840">
            <v>5031</v>
          </cell>
          <cell r="H4840" t="str">
            <v>Camión con hidrogrúa</v>
          </cell>
          <cell r="T4840">
            <v>1</v>
          </cell>
          <cell r="W4840">
            <v>140</v>
          </cell>
          <cell r="X4840" t="str">
            <v>HP</v>
          </cell>
          <cell r="Y4840">
            <v>188000</v>
          </cell>
          <cell r="Z4840" t="str">
            <v>$</v>
          </cell>
        </row>
        <row r="4841">
          <cell r="H4841" t="str">
            <v/>
          </cell>
          <cell r="W4841" t="str">
            <v/>
          </cell>
          <cell r="X4841" t="str">
            <v/>
          </cell>
          <cell r="Y4841" t="str">
            <v/>
          </cell>
          <cell r="Z4841" t="str">
            <v/>
          </cell>
        </row>
        <row r="4842">
          <cell r="H4842" t="str">
            <v/>
          </cell>
          <cell r="W4842" t="str">
            <v/>
          </cell>
          <cell r="X4842" t="str">
            <v/>
          </cell>
          <cell r="Y4842" t="str">
            <v/>
          </cell>
          <cell r="Z4842" t="str">
            <v/>
          </cell>
        </row>
        <row r="4843">
          <cell r="H4843" t="str">
            <v/>
          </cell>
          <cell r="W4843" t="str">
            <v/>
          </cell>
          <cell r="X4843" t="str">
            <v/>
          </cell>
          <cell r="Y4843" t="str">
            <v/>
          </cell>
          <cell r="Z4843" t="str">
            <v/>
          </cell>
        </row>
        <row r="4844">
          <cell r="H4844" t="str">
            <v/>
          </cell>
          <cell r="W4844" t="str">
            <v/>
          </cell>
          <cell r="X4844" t="str">
            <v/>
          </cell>
          <cell r="Y4844" t="str">
            <v/>
          </cell>
          <cell r="Z4844" t="str">
            <v/>
          </cell>
        </row>
        <row r="4845">
          <cell r="H4845" t="str">
            <v/>
          </cell>
          <cell r="W4845" t="str">
            <v/>
          </cell>
          <cell r="X4845" t="str">
            <v/>
          </cell>
          <cell r="Y4845" t="str">
            <v/>
          </cell>
          <cell r="Z4845" t="str">
            <v/>
          </cell>
        </row>
        <row r="4846">
          <cell r="H4846" t="str">
            <v/>
          </cell>
          <cell r="W4846" t="str">
            <v/>
          </cell>
          <cell r="X4846" t="str">
            <v/>
          </cell>
          <cell r="Y4846" t="str">
            <v/>
          </cell>
          <cell r="Z4846" t="str">
            <v/>
          </cell>
        </row>
        <row r="4847">
          <cell r="H4847" t="str">
            <v/>
          </cell>
          <cell r="W4847" t="str">
            <v/>
          </cell>
          <cell r="X4847" t="str">
            <v/>
          </cell>
          <cell r="Y4847" t="str">
            <v/>
          </cell>
          <cell r="Z4847" t="str">
            <v/>
          </cell>
        </row>
        <row r="4848">
          <cell r="H4848" t="str">
            <v/>
          </cell>
          <cell r="W4848" t="str">
            <v/>
          </cell>
          <cell r="X4848" t="str">
            <v/>
          </cell>
          <cell r="Y4848" t="str">
            <v/>
          </cell>
          <cell r="Z4848" t="str">
            <v/>
          </cell>
        </row>
        <row r="4849">
          <cell r="W4849">
            <v>140</v>
          </cell>
          <cell r="X4849" t="str">
            <v>HP</v>
          </cell>
          <cell r="Y4849">
            <v>188000</v>
          </cell>
          <cell r="Z4849" t="str">
            <v>$</v>
          </cell>
        </row>
        <row r="4851">
          <cell r="H4851" t="str">
            <v>Rendimiento:</v>
          </cell>
          <cell r="N4851">
            <v>24</v>
          </cell>
          <cell r="Q4851" t="str">
            <v>Un</v>
          </cell>
          <cell r="R4851" t="str">
            <v>/ d</v>
          </cell>
        </row>
        <row r="4853">
          <cell r="H4853" t="str">
            <v>Amortización e intereses:</v>
          </cell>
        </row>
        <row r="4854">
          <cell r="H4854">
            <v>188000</v>
          </cell>
          <cell r="I4854" t="str">
            <v>$</v>
          </cell>
          <cell r="J4854" t="str">
            <v>x</v>
          </cell>
          <cell r="K4854">
            <v>8</v>
          </cell>
          <cell r="L4854" t="str">
            <v>h/d</v>
          </cell>
          <cell r="M4854" t="str">
            <v>+</v>
          </cell>
          <cell r="N4854">
            <v>188000</v>
          </cell>
          <cell r="O4854" t="str">
            <v>$</v>
          </cell>
          <cell r="P4854" t="str">
            <v>x</v>
          </cell>
          <cell r="Q4854">
            <v>0.14000000000000001</v>
          </cell>
          <cell r="R4854" t="str">
            <v>/ a</v>
          </cell>
          <cell r="S4854" t="str">
            <v>x</v>
          </cell>
          <cell r="T4854">
            <v>8</v>
          </cell>
          <cell r="U4854" t="str">
            <v>h/d</v>
          </cell>
          <cell r="V4854" t="str">
            <v>=</v>
          </cell>
          <cell r="W4854">
            <v>203.04</v>
          </cell>
          <cell r="X4854" t="str">
            <v>$/d</v>
          </cell>
        </row>
        <row r="4855">
          <cell r="H4855">
            <v>10000</v>
          </cell>
          <cell r="J4855" t="str">
            <v>h</v>
          </cell>
          <cell r="N4855">
            <v>2</v>
          </cell>
          <cell r="P4855" t="str">
            <v>x</v>
          </cell>
          <cell r="Q4855">
            <v>2000</v>
          </cell>
          <cell r="R4855" t="str">
            <v>h / a</v>
          </cell>
        </row>
        <row r="4857">
          <cell r="H4857" t="str">
            <v>Reparaciones y Repuestos:</v>
          </cell>
        </row>
        <row r="4858">
          <cell r="H4858">
            <v>0.75</v>
          </cell>
          <cell r="I4858" t="str">
            <v>de amortización</v>
          </cell>
          <cell r="W4858">
            <v>112.8</v>
          </cell>
          <cell r="X4858" t="str">
            <v>$/d</v>
          </cell>
        </row>
        <row r="4860">
          <cell r="H4860" t="str">
            <v>Combustibles:</v>
          </cell>
        </row>
        <row r="4861">
          <cell r="H4861" t="str">
            <v>Gas Oil</v>
          </cell>
        </row>
        <row r="4862">
          <cell r="H4862">
            <v>0.14499999999999999</v>
          </cell>
          <cell r="I4862" t="str">
            <v>l/HP</v>
          </cell>
          <cell r="K4862" t="str">
            <v>x</v>
          </cell>
          <cell r="L4862">
            <v>140</v>
          </cell>
          <cell r="M4862" t="str">
            <v>HP  x  8 h/d   x</v>
          </cell>
          <cell r="Q4862">
            <v>2.7</v>
          </cell>
          <cell r="R4862" t="str">
            <v>$ / l</v>
          </cell>
          <cell r="V4862" t="str">
            <v>=</v>
          </cell>
          <cell r="W4862">
            <v>438.48</v>
          </cell>
          <cell r="X4862" t="str">
            <v>$/d</v>
          </cell>
        </row>
        <row r="4864">
          <cell r="H4864" t="str">
            <v>Lubricantes</v>
          </cell>
        </row>
        <row r="4865">
          <cell r="C4865">
            <v>1720</v>
          </cell>
          <cell r="H4865">
            <v>0.3</v>
          </cell>
          <cell r="I4865" t="str">
            <v>de combustibles</v>
          </cell>
          <cell r="W4865">
            <v>131.54</v>
          </cell>
          <cell r="X4865" t="str">
            <v>$/d</v>
          </cell>
          <cell r="AF4865">
            <v>26575.799999999996</v>
          </cell>
        </row>
        <row r="4867">
          <cell r="H4867" t="str">
            <v>Mano de Obra</v>
          </cell>
        </row>
        <row r="4868">
          <cell r="G4868">
            <v>9010</v>
          </cell>
          <cell r="H4868" t="str">
            <v>OFICIAL ESPECIALIZADO</v>
          </cell>
          <cell r="N4868">
            <v>1</v>
          </cell>
          <cell r="O4868" t="str">
            <v>x</v>
          </cell>
          <cell r="Q4868">
            <v>297.2</v>
          </cell>
          <cell r="R4868" t="str">
            <v>$/d</v>
          </cell>
          <cell r="S4868" t="str">
            <v>=</v>
          </cell>
          <cell r="T4868">
            <v>297.2</v>
          </cell>
          <cell r="V4868" t="str">
            <v>$/d</v>
          </cell>
        </row>
        <row r="4869">
          <cell r="G4869">
            <v>9020</v>
          </cell>
          <cell r="H4869" t="str">
            <v>OFICIAL</v>
          </cell>
          <cell r="N4869">
            <v>2</v>
          </cell>
          <cell r="O4869" t="str">
            <v>x</v>
          </cell>
          <cell r="Q4869">
            <v>254.16</v>
          </cell>
          <cell r="R4869" t="str">
            <v>$/d</v>
          </cell>
          <cell r="S4869" t="str">
            <v>=</v>
          </cell>
          <cell r="T4869">
            <v>508.32</v>
          </cell>
          <cell r="V4869" t="str">
            <v>$/d</v>
          </cell>
        </row>
        <row r="4870">
          <cell r="G4870">
            <v>9030</v>
          </cell>
          <cell r="H4870" t="str">
            <v>MEDIO OFICIAL</v>
          </cell>
          <cell r="N4870">
            <v>3</v>
          </cell>
          <cell r="O4870" t="str">
            <v>x</v>
          </cell>
          <cell r="Q4870">
            <v>234.48</v>
          </cell>
          <cell r="R4870" t="str">
            <v>$/d</v>
          </cell>
          <cell r="S4870" t="str">
            <v>=</v>
          </cell>
          <cell r="T4870">
            <v>703.44</v>
          </cell>
          <cell r="V4870" t="str">
            <v>$/d</v>
          </cell>
        </row>
        <row r="4871">
          <cell r="G4871">
            <v>9040</v>
          </cell>
          <cell r="H4871" t="str">
            <v>AYUDANTE</v>
          </cell>
          <cell r="N4871">
            <v>4</v>
          </cell>
          <cell r="O4871" t="str">
            <v>x</v>
          </cell>
          <cell r="Q4871">
            <v>216.16</v>
          </cell>
          <cell r="R4871" t="str">
            <v>$/d</v>
          </cell>
          <cell r="S4871" t="str">
            <v>=</v>
          </cell>
          <cell r="T4871">
            <v>864.64</v>
          </cell>
          <cell r="V4871" t="str">
            <v>$/d</v>
          </cell>
        </row>
        <row r="4872">
          <cell r="T4872">
            <v>2373.6</v>
          </cell>
          <cell r="V4872" t="str">
            <v>$/d</v>
          </cell>
        </row>
        <row r="4873">
          <cell r="B4873">
            <v>1720</v>
          </cell>
          <cell r="H4873" t="str">
            <v>Vigilancia</v>
          </cell>
          <cell r="N4873">
            <v>0</v>
          </cell>
          <cell r="Q4873">
            <v>0.1</v>
          </cell>
          <cell r="T4873">
            <v>237.36</v>
          </cell>
          <cell r="V4873" t="str">
            <v>$/d</v>
          </cell>
          <cell r="W4873">
            <v>2610.96</v>
          </cell>
          <cell r="X4873" t="str">
            <v>$/d</v>
          </cell>
          <cell r="AG4873">
            <v>78328.800000000003</v>
          </cell>
        </row>
        <row r="4875">
          <cell r="N4875" t="str">
            <v>Costo Diario</v>
          </cell>
          <cell r="W4875">
            <v>3496.8199999999997</v>
          </cell>
          <cell r="X4875" t="str">
            <v>$/d</v>
          </cell>
        </row>
        <row r="4877">
          <cell r="H4877" t="str">
            <v>Rendimiento</v>
          </cell>
          <cell r="N4877">
            <v>24</v>
          </cell>
          <cell r="Q4877" t="str">
            <v>Un</v>
          </cell>
          <cell r="R4877" t="str">
            <v>/ d</v>
          </cell>
        </row>
        <row r="4879">
          <cell r="H4879" t="str">
            <v>Costo por Unid.:</v>
          </cell>
          <cell r="N4879">
            <v>3496.8199999999997</v>
          </cell>
          <cell r="P4879" t="str">
            <v>$ / d</v>
          </cell>
          <cell r="V4879" t="str">
            <v>=</v>
          </cell>
          <cell r="AB4879">
            <v>145.69999999999999</v>
          </cell>
          <cell r="AC4879" t="str">
            <v>$/</v>
          </cell>
          <cell r="AD4879" t="str">
            <v>Un</v>
          </cell>
        </row>
        <row r="4880">
          <cell r="N4880">
            <v>24</v>
          </cell>
          <cell r="O4880" t="str">
            <v>Un</v>
          </cell>
          <cell r="Q4880" t="str">
            <v>/ d</v>
          </cell>
        </row>
        <row r="4881">
          <cell r="P4881" t="str">
            <v/>
          </cell>
        </row>
        <row r="4882">
          <cell r="H4882" t="str">
            <v>2º - Materiales</v>
          </cell>
        </row>
        <row r="4883">
          <cell r="G4883">
            <v>1032</v>
          </cell>
          <cell r="H4883" t="str">
            <v>Hormigón elaborado H-21</v>
          </cell>
          <cell r="N4883">
            <v>6.5000000000000002E-2</v>
          </cell>
          <cell r="O4883" t="str">
            <v>m3</v>
          </cell>
          <cell r="P4883" t="str">
            <v>/</v>
          </cell>
          <cell r="Q4883" t="str">
            <v>Un</v>
          </cell>
          <cell r="R4883" t="str">
            <v>x</v>
          </cell>
          <cell r="S4883">
            <v>323.34139999999996</v>
          </cell>
          <cell r="V4883" t="str">
            <v>$/</v>
          </cell>
          <cell r="W4883" t="str">
            <v>m3</v>
          </cell>
          <cell r="X4883" t="str">
            <v>=</v>
          </cell>
          <cell r="Y4883">
            <v>21.02</v>
          </cell>
          <cell r="Z4883" t="str">
            <v>$/</v>
          </cell>
          <cell r="AA4883" t="str">
            <v>Un</v>
          </cell>
        </row>
        <row r="4884">
          <cell r="G4884">
            <v>1061</v>
          </cell>
          <cell r="H4884" t="str">
            <v>Acero tipo III ADN 420</v>
          </cell>
          <cell r="N4884">
            <v>6.0000000000000001E-3</v>
          </cell>
          <cell r="O4884" t="str">
            <v>tn</v>
          </cell>
          <cell r="P4884" t="str">
            <v>/</v>
          </cell>
          <cell r="Q4884" t="str">
            <v>Un</v>
          </cell>
          <cell r="R4884" t="str">
            <v>x</v>
          </cell>
          <cell r="S4884">
            <v>3538.5839999999998</v>
          </cell>
          <cell r="V4884" t="str">
            <v>$/</v>
          </cell>
          <cell r="W4884" t="str">
            <v>tn</v>
          </cell>
          <cell r="X4884" t="str">
            <v>=</v>
          </cell>
          <cell r="Y4884">
            <v>21.23</v>
          </cell>
          <cell r="Z4884" t="str">
            <v>$/</v>
          </cell>
          <cell r="AA4884" t="str">
            <v>Un</v>
          </cell>
        </row>
        <row r="4885">
          <cell r="G4885">
            <v>1064</v>
          </cell>
          <cell r="H4885" t="str">
            <v>Clavos/Alambre</v>
          </cell>
          <cell r="N4885">
            <v>0.25</v>
          </cell>
          <cell r="O4885" t="str">
            <v>kg</v>
          </cell>
          <cell r="P4885" t="str">
            <v>/</v>
          </cell>
          <cell r="Q4885" t="str">
            <v>Un</v>
          </cell>
          <cell r="R4885" t="str">
            <v>x</v>
          </cell>
          <cell r="S4885">
            <v>5.6814</v>
          </cell>
          <cell r="V4885" t="str">
            <v>$/</v>
          </cell>
          <cell r="W4885" t="str">
            <v>kg</v>
          </cell>
          <cell r="X4885" t="str">
            <v>=</v>
          </cell>
          <cell r="Y4885">
            <v>1.42</v>
          </cell>
          <cell r="Z4885" t="str">
            <v>$/</v>
          </cell>
          <cell r="AA4885" t="str">
            <v>Un</v>
          </cell>
        </row>
        <row r="4886">
          <cell r="G4886">
            <v>1071</v>
          </cell>
          <cell r="H4886" t="str">
            <v>Madera para encofrado</v>
          </cell>
          <cell r="N4886">
            <v>0.25</v>
          </cell>
          <cell r="O4886" t="str">
            <v>m2</v>
          </cell>
          <cell r="P4886" t="str">
            <v>/</v>
          </cell>
          <cell r="Q4886" t="str">
            <v>Un</v>
          </cell>
          <cell r="R4886" t="str">
            <v>x</v>
          </cell>
          <cell r="S4886">
            <v>29.049600000000002</v>
          </cell>
          <cell r="V4886" t="str">
            <v>$/</v>
          </cell>
          <cell r="W4886" t="str">
            <v>m2</v>
          </cell>
          <cell r="X4886" t="str">
            <v>=</v>
          </cell>
          <cell r="Y4886">
            <v>7.26</v>
          </cell>
          <cell r="Z4886" t="str">
            <v>$/</v>
          </cell>
          <cell r="AA4886" t="str">
            <v>Un</v>
          </cell>
        </row>
        <row r="4887">
          <cell r="G4887">
            <v>1072</v>
          </cell>
          <cell r="H4887" t="str">
            <v>Desencofrante</v>
          </cell>
          <cell r="N4887">
            <v>2.5000000000000001E-2</v>
          </cell>
          <cell r="O4887" t="str">
            <v>lts.</v>
          </cell>
          <cell r="P4887" t="str">
            <v>/</v>
          </cell>
          <cell r="Q4887" t="str">
            <v>Un</v>
          </cell>
          <cell r="R4887" t="str">
            <v>x</v>
          </cell>
          <cell r="S4887">
            <v>10.607999999999999</v>
          </cell>
          <cell r="V4887" t="str">
            <v>$/</v>
          </cell>
          <cell r="W4887" t="str">
            <v>lts.</v>
          </cell>
          <cell r="X4887" t="str">
            <v>=</v>
          </cell>
          <cell r="Y4887">
            <v>0.27</v>
          </cell>
          <cell r="Z4887" t="str">
            <v>$/</v>
          </cell>
          <cell r="AA4887" t="str">
            <v>Un</v>
          </cell>
        </row>
        <row r="4888">
          <cell r="G4888">
            <v>1205</v>
          </cell>
          <cell r="H4888" t="str">
            <v>Bulón, tuerca, capuchón, etc.</v>
          </cell>
          <cell r="N4888">
            <v>0.65</v>
          </cell>
          <cell r="O4888" t="str">
            <v>u</v>
          </cell>
          <cell r="P4888" t="str">
            <v>/</v>
          </cell>
          <cell r="Q4888" t="str">
            <v>Un</v>
          </cell>
          <cell r="R4888" t="str">
            <v>x</v>
          </cell>
          <cell r="S4888">
            <v>7.4867999999999997</v>
          </cell>
          <cell r="V4888" t="str">
            <v>$/</v>
          </cell>
          <cell r="W4888" t="str">
            <v>u</v>
          </cell>
          <cell r="X4888" t="str">
            <v>=</v>
          </cell>
          <cell r="Y4888">
            <v>4.87</v>
          </cell>
          <cell r="Z4888" t="str">
            <v>$/</v>
          </cell>
          <cell r="AA4888" t="str">
            <v>Un</v>
          </cell>
        </row>
        <row r="4889">
          <cell r="G4889">
            <v>1204</v>
          </cell>
          <cell r="H4889" t="str">
            <v>Caño de PVC ø 20 mm</v>
          </cell>
          <cell r="N4889">
            <v>2.625</v>
          </cell>
          <cell r="O4889" t="str">
            <v>m</v>
          </cell>
          <cell r="P4889" t="str">
            <v>/</v>
          </cell>
          <cell r="Q4889" t="str">
            <v>Un</v>
          </cell>
          <cell r="R4889" t="str">
            <v>x</v>
          </cell>
          <cell r="S4889">
            <v>2.9171999999999998</v>
          </cell>
          <cell r="V4889" t="str">
            <v>$/</v>
          </cell>
          <cell r="W4889" t="str">
            <v>m</v>
          </cell>
          <cell r="X4889" t="str">
            <v>=</v>
          </cell>
          <cell r="Y4889">
            <v>7.66</v>
          </cell>
          <cell r="Z4889" t="str">
            <v>$/</v>
          </cell>
          <cell r="AA4889" t="str">
            <v>Un</v>
          </cell>
        </row>
        <row r="4890">
          <cell r="G4890">
            <v>1207</v>
          </cell>
          <cell r="H4890" t="str">
            <v>Film de polietileno</v>
          </cell>
          <cell r="N4890">
            <v>1.05</v>
          </cell>
          <cell r="O4890" t="str">
            <v>m2</v>
          </cell>
          <cell r="P4890" t="str">
            <v>/</v>
          </cell>
          <cell r="Q4890" t="str">
            <v>Un</v>
          </cell>
          <cell r="R4890" t="str">
            <v>x</v>
          </cell>
          <cell r="S4890">
            <v>3.3028</v>
          </cell>
          <cell r="V4890" t="str">
            <v>$/</v>
          </cell>
          <cell r="W4890" t="str">
            <v>m2</v>
          </cell>
          <cell r="X4890" t="str">
            <v>=</v>
          </cell>
          <cell r="Y4890">
            <v>3.47</v>
          </cell>
          <cell r="Z4890" t="str">
            <v>$/</v>
          </cell>
          <cell r="AA4890" t="str">
            <v>Un</v>
          </cell>
        </row>
        <row r="4891">
          <cell r="H4891" t="str">
            <v>Subtotal Materiales</v>
          </cell>
          <cell r="O4891" t="str">
            <v/>
          </cell>
          <cell r="Y4891">
            <v>67.2</v>
          </cell>
          <cell r="Z4891" t="str">
            <v>$/</v>
          </cell>
          <cell r="AA4891" t="str">
            <v>Un</v>
          </cell>
          <cell r="AH4891">
            <v>0</v>
          </cell>
        </row>
        <row r="4892">
          <cell r="A4892">
            <v>1720</v>
          </cell>
          <cell r="H4892" t="str">
            <v>Desperdicio</v>
          </cell>
          <cell r="W4892">
            <v>0.04</v>
          </cell>
          <cell r="X4892" t="str">
            <v>=</v>
          </cell>
          <cell r="Y4892">
            <v>2.69</v>
          </cell>
          <cell r="Z4892" t="str">
            <v>$/</v>
          </cell>
          <cell r="AA4892" t="str">
            <v>Un</v>
          </cell>
          <cell r="AB4892">
            <v>69.89</v>
          </cell>
          <cell r="AC4892" t="str">
            <v>$/</v>
          </cell>
          <cell r="AD4892" t="str">
            <v>Un</v>
          </cell>
          <cell r="AH4892">
            <v>50320.800000000003</v>
          </cell>
        </row>
        <row r="4894">
          <cell r="F4894">
            <v>1720</v>
          </cell>
          <cell r="H4894" t="str">
            <v>COSTO DEL ITEM</v>
          </cell>
          <cell r="AB4894">
            <v>215.58999999999997</v>
          </cell>
          <cell r="AC4894" t="str">
            <v>$/</v>
          </cell>
          <cell r="AD4894" t="str">
            <v>Un</v>
          </cell>
          <cell r="AI4894">
            <v>155224.79999999999</v>
          </cell>
          <cell r="AJ4894">
            <v>155225.40000000002</v>
          </cell>
        </row>
        <row r="4896">
          <cell r="H4896" t="str">
            <v>Gastos Generales y Otros Gastos</v>
          </cell>
        </row>
        <row r="4897">
          <cell r="H4897" t="str">
            <v>Indirectos</v>
          </cell>
          <cell r="Y4897">
            <v>0.10199999999999999</v>
          </cell>
          <cell r="AB4897">
            <v>21.99</v>
          </cell>
          <cell r="AC4897" t="str">
            <v>$/</v>
          </cell>
          <cell r="AD4897" t="str">
            <v>Un</v>
          </cell>
        </row>
        <row r="4898">
          <cell r="H4898" t="str">
            <v>Beneficios</v>
          </cell>
          <cell r="Y4898">
            <v>0.08</v>
          </cell>
          <cell r="AB4898">
            <v>17.25</v>
          </cell>
          <cell r="AC4898" t="str">
            <v>$/</v>
          </cell>
          <cell r="AD4898" t="str">
            <v>Un</v>
          </cell>
        </row>
        <row r="4899">
          <cell r="AB4899">
            <v>254.82999999999998</v>
          </cell>
          <cell r="AC4899" t="str">
            <v>$/</v>
          </cell>
          <cell r="AD4899" t="str">
            <v>Un</v>
          </cell>
        </row>
        <row r="4900">
          <cell r="H4900" t="str">
            <v>Gastos Financieros</v>
          </cell>
          <cell r="Y4900">
            <v>0.01</v>
          </cell>
          <cell r="AB4900">
            <v>2.5499999999999998</v>
          </cell>
          <cell r="AC4900" t="str">
            <v>$/</v>
          </cell>
          <cell r="AD4900" t="str">
            <v>Un</v>
          </cell>
        </row>
        <row r="4901">
          <cell r="AB4901">
            <v>257.38</v>
          </cell>
          <cell r="AC4901" t="str">
            <v>$/</v>
          </cell>
          <cell r="AD4901" t="str">
            <v>Un</v>
          </cell>
        </row>
        <row r="4902">
          <cell r="H4902" t="str">
            <v>I.V.A.</v>
          </cell>
          <cell r="Y4902">
            <v>0.21</v>
          </cell>
          <cell r="AB4902">
            <v>54.05</v>
          </cell>
          <cell r="AC4902" t="str">
            <v>$/</v>
          </cell>
          <cell r="AD4902" t="str">
            <v>Un</v>
          </cell>
        </row>
        <row r="4903">
          <cell r="E4903">
            <v>1720</v>
          </cell>
          <cell r="Y4903" t="str">
            <v>ADOPTADO</v>
          </cell>
          <cell r="AB4903">
            <v>311.43</v>
          </cell>
          <cell r="AC4903" t="str">
            <v>$/</v>
          </cell>
          <cell r="AD4903" t="str">
            <v>Un</v>
          </cell>
        </row>
        <row r="4904">
          <cell r="G4904">
            <v>1730</v>
          </cell>
          <cell r="H4904" t="str">
            <v>Item:</v>
          </cell>
          <cell r="I4904" t="str">
            <v>6.1.6</v>
          </cell>
          <cell r="U4904" t="str">
            <v>Unidad:</v>
          </cell>
          <cell r="W4904" t="str">
            <v>Un</v>
          </cell>
          <cell r="Y4904">
            <v>12</v>
          </cell>
          <cell r="AE4904">
            <v>12</v>
          </cell>
        </row>
        <row r="4905">
          <cell r="H4905" t="str">
            <v>Descripción:</v>
          </cell>
          <cell r="I4905" t="str">
            <v>Compuerta de Desague de Agua de Lavado</v>
          </cell>
        </row>
        <row r="4907">
          <cell r="H4907" t="str">
            <v>1º - Equipo</v>
          </cell>
        </row>
        <row r="4908">
          <cell r="G4908">
            <v>5201</v>
          </cell>
          <cell r="H4908" t="str">
            <v>Camión con hidrogrúa</v>
          </cell>
          <cell r="T4908">
            <v>1</v>
          </cell>
          <cell r="W4908">
            <v>160</v>
          </cell>
          <cell r="X4908" t="str">
            <v>HP</v>
          </cell>
          <cell r="Y4908">
            <v>188000</v>
          </cell>
          <cell r="Z4908" t="str">
            <v>$</v>
          </cell>
        </row>
        <row r="4909">
          <cell r="H4909" t="str">
            <v/>
          </cell>
          <cell r="W4909" t="str">
            <v/>
          </cell>
          <cell r="X4909" t="str">
            <v/>
          </cell>
          <cell r="Y4909" t="str">
            <v/>
          </cell>
          <cell r="Z4909" t="str">
            <v/>
          </cell>
        </row>
        <row r="4910">
          <cell r="H4910" t="str">
            <v/>
          </cell>
          <cell r="W4910" t="str">
            <v/>
          </cell>
          <cell r="X4910" t="str">
            <v/>
          </cell>
          <cell r="Y4910" t="str">
            <v/>
          </cell>
          <cell r="Z4910" t="str">
            <v/>
          </cell>
        </row>
        <row r="4911">
          <cell r="H4911" t="str">
            <v/>
          </cell>
          <cell r="W4911" t="str">
            <v/>
          </cell>
          <cell r="X4911" t="str">
            <v/>
          </cell>
          <cell r="Y4911" t="str">
            <v/>
          </cell>
          <cell r="Z4911" t="str">
            <v/>
          </cell>
        </row>
        <row r="4912">
          <cell r="H4912" t="str">
            <v/>
          </cell>
          <cell r="W4912" t="str">
            <v/>
          </cell>
          <cell r="X4912" t="str">
            <v/>
          </cell>
          <cell r="Y4912" t="str">
            <v/>
          </cell>
          <cell r="Z4912" t="str">
            <v/>
          </cell>
        </row>
        <row r="4913">
          <cell r="H4913" t="str">
            <v/>
          </cell>
          <cell r="W4913" t="str">
            <v/>
          </cell>
          <cell r="X4913" t="str">
            <v/>
          </cell>
          <cell r="Y4913" t="str">
            <v/>
          </cell>
          <cell r="Z4913" t="str">
            <v/>
          </cell>
        </row>
        <row r="4914">
          <cell r="H4914" t="str">
            <v/>
          </cell>
          <cell r="W4914" t="str">
            <v/>
          </cell>
          <cell r="X4914" t="str">
            <v/>
          </cell>
          <cell r="Y4914" t="str">
            <v/>
          </cell>
          <cell r="Z4914" t="str">
            <v/>
          </cell>
        </row>
        <row r="4915">
          <cell r="H4915" t="str">
            <v/>
          </cell>
          <cell r="W4915" t="str">
            <v/>
          </cell>
          <cell r="X4915" t="str">
            <v/>
          </cell>
          <cell r="Y4915" t="str">
            <v/>
          </cell>
          <cell r="Z4915" t="str">
            <v/>
          </cell>
        </row>
        <row r="4916">
          <cell r="H4916" t="str">
            <v/>
          </cell>
          <cell r="W4916" t="str">
            <v/>
          </cell>
          <cell r="X4916" t="str">
            <v/>
          </cell>
          <cell r="Y4916" t="str">
            <v/>
          </cell>
          <cell r="Z4916" t="str">
            <v/>
          </cell>
        </row>
        <row r="4917">
          <cell r="W4917">
            <v>160</v>
          </cell>
          <cell r="X4917" t="str">
            <v>HP</v>
          </cell>
          <cell r="Y4917">
            <v>188000</v>
          </cell>
          <cell r="Z4917" t="str">
            <v>$</v>
          </cell>
        </row>
        <row r="4919">
          <cell r="H4919" t="str">
            <v>Rendimiento:</v>
          </cell>
          <cell r="N4919">
            <v>1</v>
          </cell>
          <cell r="Q4919" t="str">
            <v>Un</v>
          </cell>
          <cell r="R4919" t="str">
            <v>/ d</v>
          </cell>
        </row>
        <row r="4921">
          <cell r="H4921" t="str">
            <v>Amortización e intereses:</v>
          </cell>
        </row>
        <row r="4922">
          <cell r="H4922">
            <v>188000</v>
          </cell>
          <cell r="I4922" t="str">
            <v>$</v>
          </cell>
          <cell r="J4922" t="str">
            <v>x</v>
          </cell>
          <cell r="K4922">
            <v>8</v>
          </cell>
          <cell r="L4922" t="str">
            <v>h/d</v>
          </cell>
          <cell r="M4922" t="str">
            <v>+</v>
          </cell>
          <cell r="N4922">
            <v>188000</v>
          </cell>
          <cell r="O4922" t="str">
            <v>$</v>
          </cell>
          <cell r="P4922" t="str">
            <v>x</v>
          </cell>
          <cell r="Q4922">
            <v>0.14000000000000001</v>
          </cell>
          <cell r="R4922" t="str">
            <v>/ a</v>
          </cell>
          <cell r="S4922" t="str">
            <v>x</v>
          </cell>
          <cell r="T4922">
            <v>8</v>
          </cell>
          <cell r="U4922" t="str">
            <v>h/d</v>
          </cell>
          <cell r="V4922" t="str">
            <v>=</v>
          </cell>
          <cell r="W4922">
            <v>203.04</v>
          </cell>
          <cell r="X4922" t="str">
            <v>$/d</v>
          </cell>
        </row>
        <row r="4923">
          <cell r="H4923">
            <v>10000</v>
          </cell>
          <cell r="J4923" t="str">
            <v>h</v>
          </cell>
          <cell r="N4923">
            <v>2</v>
          </cell>
          <cell r="P4923" t="str">
            <v>x</v>
          </cell>
          <cell r="Q4923">
            <v>2000</v>
          </cell>
          <cell r="R4923" t="str">
            <v>h / a</v>
          </cell>
        </row>
        <row r="4925">
          <cell r="H4925" t="str">
            <v>Reparaciones y Repuestos:</v>
          </cell>
        </row>
        <row r="4926">
          <cell r="H4926">
            <v>0.75</v>
          </cell>
          <cell r="I4926" t="str">
            <v>de amortización</v>
          </cell>
          <cell r="W4926">
            <v>112.8</v>
          </cell>
          <cell r="X4926" t="str">
            <v>$/d</v>
          </cell>
        </row>
        <row r="4928">
          <cell r="H4928" t="str">
            <v>Combustibles:</v>
          </cell>
        </row>
        <row r="4929">
          <cell r="H4929" t="str">
            <v>Gas Oil</v>
          </cell>
        </row>
        <row r="4930">
          <cell r="H4930">
            <v>0.14499999999999999</v>
          </cell>
          <cell r="I4930" t="str">
            <v>l/HP</v>
          </cell>
          <cell r="K4930" t="str">
            <v>x</v>
          </cell>
          <cell r="L4930">
            <v>160</v>
          </cell>
          <cell r="M4930" t="str">
            <v>HP  x  8 h/d   x</v>
          </cell>
          <cell r="Q4930">
            <v>2.7</v>
          </cell>
          <cell r="R4930" t="str">
            <v>$ / l</v>
          </cell>
          <cell r="V4930" t="str">
            <v>=</v>
          </cell>
          <cell r="W4930">
            <v>501.12</v>
          </cell>
          <cell r="X4930" t="str">
            <v>$/d</v>
          </cell>
        </row>
        <row r="4932">
          <cell r="H4932" t="str">
            <v>Lubricantes</v>
          </cell>
        </row>
        <row r="4933">
          <cell r="C4933">
            <v>1730</v>
          </cell>
          <cell r="H4933">
            <v>0.3</v>
          </cell>
          <cell r="I4933" t="str">
            <v>de combustibles</v>
          </cell>
          <cell r="W4933">
            <v>150.34</v>
          </cell>
          <cell r="X4933" t="str">
            <v>$/d</v>
          </cell>
          <cell r="AF4933">
            <v>11607.6</v>
          </cell>
        </row>
        <row r="4935">
          <cell r="H4935" t="str">
            <v>Mano de Obra</v>
          </cell>
        </row>
        <row r="4936">
          <cell r="G4936">
            <v>9050</v>
          </cell>
          <cell r="H4936" t="str">
            <v>OFIC. ESPEC. ELECTROMEC.</v>
          </cell>
          <cell r="N4936">
            <v>6</v>
          </cell>
          <cell r="O4936" t="str">
            <v>x</v>
          </cell>
          <cell r="Q4936">
            <v>297.2</v>
          </cell>
          <cell r="R4936" t="str">
            <v>$/d</v>
          </cell>
          <cell r="S4936" t="str">
            <v>=</v>
          </cell>
          <cell r="T4936">
            <v>1783.2</v>
          </cell>
          <cell r="V4936" t="str">
            <v>$/d</v>
          </cell>
        </row>
        <row r="4937">
          <cell r="G4937">
            <v>9060</v>
          </cell>
          <cell r="H4937" t="str">
            <v>OFIC. ELECTROMEC.</v>
          </cell>
          <cell r="N4937">
            <v>4</v>
          </cell>
          <cell r="O4937" t="str">
            <v>x</v>
          </cell>
          <cell r="Q4937">
            <v>254.16</v>
          </cell>
          <cell r="R4937" t="str">
            <v>$/d</v>
          </cell>
          <cell r="S4937" t="str">
            <v>=</v>
          </cell>
          <cell r="T4937">
            <v>1016.64</v>
          </cell>
          <cell r="V4937" t="str">
            <v>$/d</v>
          </cell>
        </row>
        <row r="4938">
          <cell r="G4938">
            <v>9070</v>
          </cell>
          <cell r="H4938" t="str">
            <v>MEDIO OFIC. ELECTROMEC.</v>
          </cell>
          <cell r="N4938">
            <v>6</v>
          </cell>
          <cell r="O4938" t="str">
            <v>x</v>
          </cell>
          <cell r="Q4938">
            <v>234.48</v>
          </cell>
          <cell r="R4938" t="str">
            <v>$/d</v>
          </cell>
          <cell r="S4938" t="str">
            <v>=</v>
          </cell>
          <cell r="T4938">
            <v>1406.88</v>
          </cell>
          <cell r="V4938" t="str">
            <v>$/d</v>
          </cell>
        </row>
        <row r="4939">
          <cell r="G4939">
            <v>9080</v>
          </cell>
          <cell r="H4939" t="str">
            <v>AYUDANTE ELECTROMEC.</v>
          </cell>
          <cell r="N4939">
            <v>12</v>
          </cell>
          <cell r="O4939" t="str">
            <v>x</v>
          </cell>
          <cell r="Q4939">
            <v>216.16</v>
          </cell>
          <cell r="R4939" t="str">
            <v>$/d</v>
          </cell>
          <cell r="S4939" t="str">
            <v>=</v>
          </cell>
          <cell r="T4939">
            <v>2593.92</v>
          </cell>
          <cell r="V4939" t="str">
            <v>$/d</v>
          </cell>
        </row>
        <row r="4940">
          <cell r="T4940">
            <v>6800.64</v>
          </cell>
          <cell r="V4940" t="str">
            <v>$/d</v>
          </cell>
        </row>
        <row r="4941">
          <cell r="B4941">
            <v>1730</v>
          </cell>
          <cell r="H4941" t="str">
            <v>Vigilancia</v>
          </cell>
          <cell r="N4941">
            <v>0</v>
          </cell>
          <cell r="Q4941">
            <v>0.1</v>
          </cell>
          <cell r="T4941">
            <v>680.06400000000008</v>
          </cell>
          <cell r="V4941" t="str">
            <v>$/d</v>
          </cell>
          <cell r="W4941">
            <v>7480.7040000000006</v>
          </cell>
          <cell r="X4941" t="str">
            <v>$/d</v>
          </cell>
          <cell r="AG4941">
            <v>89768.448000000004</v>
          </cell>
        </row>
        <row r="4943">
          <cell r="N4943" t="str">
            <v>Costo Diario</v>
          </cell>
          <cell r="W4943">
            <v>8448.0040000000008</v>
          </cell>
          <cell r="X4943" t="str">
            <v>$/d</v>
          </cell>
        </row>
        <row r="4945">
          <cell r="H4945" t="str">
            <v>Rendimiento</v>
          </cell>
          <cell r="N4945">
            <v>1</v>
          </cell>
          <cell r="Q4945" t="str">
            <v>Un</v>
          </cell>
          <cell r="R4945" t="str">
            <v>/ d</v>
          </cell>
        </row>
        <row r="4947">
          <cell r="H4947" t="str">
            <v>Costo por Unid.:</v>
          </cell>
          <cell r="N4947">
            <v>8448.0040000000008</v>
          </cell>
          <cell r="P4947" t="str">
            <v>$ / d</v>
          </cell>
          <cell r="V4947" t="str">
            <v>=</v>
          </cell>
          <cell r="AB4947">
            <v>8448</v>
          </cell>
          <cell r="AC4947" t="str">
            <v>$/</v>
          </cell>
          <cell r="AD4947" t="str">
            <v>Un</v>
          </cell>
        </row>
        <row r="4948">
          <cell r="N4948">
            <v>1</v>
          </cell>
          <cell r="O4948" t="str">
            <v>Un</v>
          </cell>
          <cell r="Q4948" t="str">
            <v>/ d</v>
          </cell>
        </row>
        <row r="4949">
          <cell r="P4949" t="str">
            <v/>
          </cell>
        </row>
        <row r="4950">
          <cell r="H4950" t="str">
            <v>2º - Materiales</v>
          </cell>
        </row>
        <row r="4951">
          <cell r="G4951">
            <v>4054</v>
          </cell>
          <cell r="H4951" t="str">
            <v>Compuerta de Desague de Agua de Lavado</v>
          </cell>
          <cell r="N4951">
            <v>1</v>
          </cell>
          <cell r="O4951" t="str">
            <v>u</v>
          </cell>
          <cell r="P4951" t="str">
            <v>/</v>
          </cell>
          <cell r="Q4951" t="str">
            <v>Un</v>
          </cell>
          <cell r="R4951" t="str">
            <v>x</v>
          </cell>
          <cell r="S4951">
            <v>70193</v>
          </cell>
          <cell r="V4951" t="str">
            <v>$/</v>
          </cell>
          <cell r="W4951" t="str">
            <v>u</v>
          </cell>
          <cell r="X4951" t="str">
            <v>=</v>
          </cell>
          <cell r="Y4951">
            <v>70193</v>
          </cell>
          <cell r="Z4951" t="str">
            <v>$/</v>
          </cell>
          <cell r="AA4951" t="str">
            <v>Un</v>
          </cell>
        </row>
        <row r="4952">
          <cell r="G4952">
            <v>1202</v>
          </cell>
          <cell r="H4952" t="str">
            <v>Herramientas menores</v>
          </cell>
          <cell r="N4952">
            <v>18</v>
          </cell>
          <cell r="O4952" t="str">
            <v>u</v>
          </cell>
          <cell r="P4952" t="str">
            <v>/</v>
          </cell>
          <cell r="Q4952" t="str">
            <v>Un</v>
          </cell>
          <cell r="R4952" t="str">
            <v>x</v>
          </cell>
          <cell r="S4952">
            <v>3</v>
          </cell>
          <cell r="V4952" t="str">
            <v>$/</v>
          </cell>
          <cell r="W4952" t="str">
            <v>u</v>
          </cell>
          <cell r="X4952" t="str">
            <v>=</v>
          </cell>
          <cell r="Y4952">
            <v>54</v>
          </cell>
          <cell r="Z4952" t="str">
            <v>$/</v>
          </cell>
          <cell r="AA4952" t="str">
            <v>Un</v>
          </cell>
        </row>
        <row r="4953">
          <cell r="H4953" t="str">
            <v/>
          </cell>
          <cell r="O4953" t="str">
            <v/>
          </cell>
          <cell r="P4953" t="str">
            <v/>
          </cell>
          <cell r="Q4953" t="str">
            <v/>
          </cell>
          <cell r="R4953" t="str">
            <v/>
          </cell>
          <cell r="S4953">
            <v>0</v>
          </cell>
          <cell r="V4953" t="str">
            <v/>
          </cell>
          <cell r="W4953" t="str">
            <v/>
          </cell>
          <cell r="X4953" t="str">
            <v/>
          </cell>
          <cell r="Y4953">
            <v>0</v>
          </cell>
          <cell r="Z4953" t="str">
            <v/>
          </cell>
          <cell r="AA4953" t="str">
            <v/>
          </cell>
        </row>
        <row r="4954">
          <cell r="H4954" t="str">
            <v/>
          </cell>
          <cell r="O4954" t="str">
            <v/>
          </cell>
          <cell r="P4954" t="str">
            <v/>
          </cell>
          <cell r="Q4954" t="str">
            <v/>
          </cell>
          <cell r="R4954" t="str">
            <v/>
          </cell>
          <cell r="S4954">
            <v>0</v>
          </cell>
          <cell r="V4954" t="str">
            <v/>
          </cell>
          <cell r="W4954" t="str">
            <v/>
          </cell>
          <cell r="X4954" t="str">
            <v/>
          </cell>
          <cell r="Y4954">
            <v>0</v>
          </cell>
          <cell r="Z4954" t="str">
            <v/>
          </cell>
          <cell r="AA4954" t="str">
            <v/>
          </cell>
        </row>
        <row r="4955">
          <cell r="H4955" t="str">
            <v/>
          </cell>
          <cell r="O4955" t="str">
            <v/>
          </cell>
          <cell r="Q4955" t="str">
            <v/>
          </cell>
          <cell r="R4955" t="str">
            <v/>
          </cell>
          <cell r="S4955">
            <v>0</v>
          </cell>
          <cell r="W4955" t="str">
            <v/>
          </cell>
          <cell r="Y4955">
            <v>0</v>
          </cell>
          <cell r="Z4955" t="str">
            <v/>
          </cell>
          <cell r="AA4955" t="str">
            <v/>
          </cell>
        </row>
        <row r="4956">
          <cell r="H4956" t="str">
            <v/>
          </cell>
          <cell r="O4956" t="str">
            <v/>
          </cell>
          <cell r="Q4956" t="str">
            <v/>
          </cell>
          <cell r="R4956" t="str">
            <v/>
          </cell>
          <cell r="S4956">
            <v>0</v>
          </cell>
          <cell r="W4956" t="str">
            <v/>
          </cell>
          <cell r="Y4956">
            <v>0</v>
          </cell>
          <cell r="Z4956" t="str">
            <v/>
          </cell>
          <cell r="AA4956" t="str">
            <v/>
          </cell>
        </row>
        <row r="4957">
          <cell r="H4957" t="str">
            <v/>
          </cell>
          <cell r="O4957" t="str">
            <v/>
          </cell>
          <cell r="Q4957" t="str">
            <v/>
          </cell>
          <cell r="R4957" t="str">
            <v/>
          </cell>
          <cell r="S4957">
            <v>0</v>
          </cell>
          <cell r="W4957" t="str">
            <v/>
          </cell>
          <cell r="Y4957">
            <v>0</v>
          </cell>
          <cell r="Z4957" t="str">
            <v/>
          </cell>
          <cell r="AA4957" t="str">
            <v/>
          </cell>
        </row>
        <row r="4958">
          <cell r="H4958" t="str">
            <v/>
          </cell>
          <cell r="O4958" t="str">
            <v/>
          </cell>
          <cell r="Q4958" t="str">
            <v/>
          </cell>
          <cell r="R4958" t="str">
            <v/>
          </cell>
          <cell r="S4958">
            <v>0</v>
          </cell>
          <cell r="W4958" t="str">
            <v/>
          </cell>
          <cell r="Y4958">
            <v>0</v>
          </cell>
          <cell r="Z4958" t="str">
            <v/>
          </cell>
          <cell r="AA4958" t="str">
            <v/>
          </cell>
        </row>
        <row r="4959">
          <cell r="H4959" t="str">
            <v>Subtotal Materiales</v>
          </cell>
          <cell r="O4959" t="str">
            <v/>
          </cell>
          <cell r="Y4959">
            <v>70247</v>
          </cell>
          <cell r="Z4959" t="str">
            <v>$/</v>
          </cell>
          <cell r="AA4959" t="str">
            <v>Un</v>
          </cell>
          <cell r="AH4959">
            <v>0</v>
          </cell>
        </row>
        <row r="4960">
          <cell r="A4960">
            <v>1730</v>
          </cell>
          <cell r="H4960" t="str">
            <v>Desperdicio</v>
          </cell>
          <cell r="X4960" t="str">
            <v/>
          </cell>
          <cell r="Y4960">
            <v>0</v>
          </cell>
          <cell r="Z4960" t="str">
            <v/>
          </cell>
          <cell r="AA4960" t="str">
            <v/>
          </cell>
          <cell r="AB4960">
            <v>70247</v>
          </cell>
          <cell r="AC4960" t="str">
            <v>$/</v>
          </cell>
          <cell r="AD4960" t="str">
            <v>Un</v>
          </cell>
          <cell r="AH4960">
            <v>842964</v>
          </cell>
        </row>
        <row r="4962">
          <cell r="F4962">
            <v>1730</v>
          </cell>
          <cell r="H4962" t="str">
            <v>COSTO DEL ITEM</v>
          </cell>
          <cell r="AB4962">
            <v>78695</v>
          </cell>
          <cell r="AC4962" t="str">
            <v>$/</v>
          </cell>
          <cell r="AD4962" t="str">
            <v>Un</v>
          </cell>
          <cell r="AI4962">
            <v>944340</v>
          </cell>
          <cell r="AJ4962">
            <v>944340.04799999995</v>
          </cell>
        </row>
        <row r="4964">
          <cell r="H4964" t="str">
            <v>Gastos Generales y Otros Gastos</v>
          </cell>
        </row>
        <row r="4965">
          <cell r="H4965" t="str">
            <v>Indirectos</v>
          </cell>
          <cell r="Y4965">
            <v>0.10199999999999999</v>
          </cell>
          <cell r="AB4965">
            <v>8026.89</v>
          </cell>
          <cell r="AC4965" t="str">
            <v>$/</v>
          </cell>
          <cell r="AD4965" t="str">
            <v>Un</v>
          </cell>
        </row>
        <row r="4966">
          <cell r="H4966" t="str">
            <v>Beneficios</v>
          </cell>
          <cell r="Y4966">
            <v>0.08</v>
          </cell>
          <cell r="AB4966">
            <v>6295.6</v>
          </cell>
          <cell r="AC4966" t="str">
            <v>$/</v>
          </cell>
          <cell r="AD4966" t="str">
            <v>Un</v>
          </cell>
        </row>
        <row r="4967">
          <cell r="AB4967">
            <v>93017.49</v>
          </cell>
          <cell r="AC4967" t="str">
            <v>$/</v>
          </cell>
          <cell r="AD4967" t="str">
            <v>Un</v>
          </cell>
        </row>
        <row r="4968">
          <cell r="H4968" t="str">
            <v>Gastos Financieros</v>
          </cell>
          <cell r="Y4968">
            <v>0.01</v>
          </cell>
          <cell r="AB4968">
            <v>930.17</v>
          </cell>
          <cell r="AC4968" t="str">
            <v>$/</v>
          </cell>
          <cell r="AD4968" t="str">
            <v>Un</v>
          </cell>
        </row>
        <row r="4969">
          <cell r="AB4969">
            <v>93947.66</v>
          </cell>
          <cell r="AC4969" t="str">
            <v>$/</v>
          </cell>
          <cell r="AD4969" t="str">
            <v>Un</v>
          </cell>
        </row>
        <row r="4970">
          <cell r="H4970" t="str">
            <v>I.V.A.</v>
          </cell>
          <cell r="Y4970">
            <v>0.21</v>
          </cell>
          <cell r="AB4970">
            <v>19729.009999999998</v>
          </cell>
          <cell r="AC4970" t="str">
            <v>$/</v>
          </cell>
          <cell r="AD4970" t="str">
            <v>Un</v>
          </cell>
        </row>
        <row r="4971">
          <cell r="E4971">
            <v>1730</v>
          </cell>
          <cell r="Y4971" t="str">
            <v>ADOPTADO</v>
          </cell>
          <cell r="AB4971">
            <v>113676.67</v>
          </cell>
          <cell r="AC4971" t="str">
            <v>$/</v>
          </cell>
          <cell r="AD4971" t="str">
            <v>Un</v>
          </cell>
        </row>
        <row r="4972">
          <cell r="G4972">
            <v>1740</v>
          </cell>
          <cell r="H4972" t="str">
            <v>Item:</v>
          </cell>
          <cell r="I4972" t="str">
            <v>6.1.7</v>
          </cell>
          <cell r="U4972" t="str">
            <v>Unidad:</v>
          </cell>
          <cell r="W4972" t="str">
            <v>Gl</v>
          </cell>
          <cell r="Y4972">
            <v>1</v>
          </cell>
          <cell r="AE4972">
            <v>1</v>
          </cell>
        </row>
        <row r="4973">
          <cell r="H4973" t="str">
            <v>Descripción:</v>
          </cell>
          <cell r="I4973" t="str">
            <v>Marcos y Tapas</v>
          </cell>
        </row>
        <row r="4975">
          <cell r="H4975" t="str">
            <v>1º - Equipo</v>
          </cell>
        </row>
        <row r="4976">
          <cell r="G4976">
            <v>5031</v>
          </cell>
          <cell r="H4976" t="str">
            <v>Camión con hidrogrúa</v>
          </cell>
          <cell r="T4976">
            <v>1</v>
          </cell>
          <cell r="W4976">
            <v>140</v>
          </cell>
          <cell r="X4976" t="str">
            <v>HP</v>
          </cell>
          <cell r="Y4976">
            <v>188000</v>
          </cell>
          <cell r="Z4976" t="str">
            <v>$</v>
          </cell>
        </row>
        <row r="4977">
          <cell r="H4977" t="str">
            <v/>
          </cell>
          <cell r="W4977" t="str">
            <v/>
          </cell>
          <cell r="X4977" t="str">
            <v/>
          </cell>
          <cell r="Y4977" t="str">
            <v/>
          </cell>
          <cell r="Z4977" t="str">
            <v/>
          </cell>
        </row>
        <row r="4978">
          <cell r="H4978" t="str">
            <v/>
          </cell>
          <cell r="W4978" t="str">
            <v/>
          </cell>
          <cell r="X4978" t="str">
            <v/>
          </cell>
          <cell r="Y4978" t="str">
            <v/>
          </cell>
          <cell r="Z4978" t="str">
            <v/>
          </cell>
        </row>
        <row r="4979">
          <cell r="H4979" t="str">
            <v/>
          </cell>
          <cell r="W4979" t="str">
            <v/>
          </cell>
          <cell r="X4979" t="str">
            <v/>
          </cell>
          <cell r="Y4979" t="str">
            <v/>
          </cell>
          <cell r="Z4979" t="str">
            <v/>
          </cell>
        </row>
        <row r="4980">
          <cell r="H4980" t="str">
            <v/>
          </cell>
          <cell r="W4980" t="str">
            <v/>
          </cell>
          <cell r="X4980" t="str">
            <v/>
          </cell>
          <cell r="Y4980" t="str">
            <v/>
          </cell>
          <cell r="Z4980" t="str">
            <v/>
          </cell>
        </row>
        <row r="4981">
          <cell r="H4981" t="str">
            <v/>
          </cell>
          <cell r="W4981" t="str">
            <v/>
          </cell>
          <cell r="X4981" t="str">
            <v/>
          </cell>
          <cell r="Y4981" t="str">
            <v/>
          </cell>
          <cell r="Z4981" t="str">
            <v/>
          </cell>
        </row>
        <row r="4982">
          <cell r="H4982" t="str">
            <v/>
          </cell>
          <cell r="W4982" t="str">
            <v/>
          </cell>
          <cell r="X4982" t="str">
            <v/>
          </cell>
          <cell r="Y4982" t="str">
            <v/>
          </cell>
          <cell r="Z4982" t="str">
            <v/>
          </cell>
        </row>
        <row r="4983">
          <cell r="H4983" t="str">
            <v/>
          </cell>
          <cell r="W4983" t="str">
            <v/>
          </cell>
          <cell r="X4983" t="str">
            <v/>
          </cell>
          <cell r="Y4983" t="str">
            <v/>
          </cell>
          <cell r="Z4983" t="str">
            <v/>
          </cell>
        </row>
        <row r="4984">
          <cell r="H4984" t="str">
            <v/>
          </cell>
          <cell r="W4984" t="str">
            <v/>
          </cell>
          <cell r="X4984" t="str">
            <v/>
          </cell>
          <cell r="Y4984" t="str">
            <v/>
          </cell>
          <cell r="Z4984" t="str">
            <v/>
          </cell>
        </row>
        <row r="4985">
          <cell r="W4985">
            <v>140</v>
          </cell>
          <cell r="X4985" t="str">
            <v>HP</v>
          </cell>
          <cell r="Y4985">
            <v>188000</v>
          </cell>
          <cell r="Z4985" t="str">
            <v>$</v>
          </cell>
        </row>
        <row r="4987">
          <cell r="H4987" t="str">
            <v>Rendimiento:</v>
          </cell>
          <cell r="N4987">
            <v>1</v>
          </cell>
          <cell r="Q4987" t="str">
            <v>Gl</v>
          </cell>
          <cell r="R4987" t="str">
            <v>/ d</v>
          </cell>
        </row>
        <row r="4989">
          <cell r="H4989" t="str">
            <v>Amortización e intereses:</v>
          </cell>
        </row>
        <row r="4990">
          <cell r="H4990">
            <v>188000</v>
          </cell>
          <cell r="I4990" t="str">
            <v>$</v>
          </cell>
          <cell r="J4990" t="str">
            <v>x</v>
          </cell>
          <cell r="K4990">
            <v>8</v>
          </cell>
          <cell r="L4990" t="str">
            <v>h/d</v>
          </cell>
          <cell r="M4990" t="str">
            <v>+</v>
          </cell>
          <cell r="N4990">
            <v>188000</v>
          </cell>
          <cell r="O4990" t="str">
            <v>$</v>
          </cell>
          <cell r="P4990" t="str">
            <v>x</v>
          </cell>
          <cell r="Q4990">
            <v>0.14000000000000001</v>
          </cell>
          <cell r="R4990" t="str">
            <v>/ a</v>
          </cell>
          <cell r="S4990" t="str">
            <v>x</v>
          </cell>
          <cell r="T4990">
            <v>8</v>
          </cell>
          <cell r="U4990" t="str">
            <v>h/d</v>
          </cell>
          <cell r="V4990" t="str">
            <v>=</v>
          </cell>
          <cell r="W4990">
            <v>203.04</v>
          </cell>
          <cell r="X4990" t="str">
            <v>$/d</v>
          </cell>
        </row>
        <row r="4991">
          <cell r="H4991">
            <v>10000</v>
          </cell>
          <cell r="J4991" t="str">
            <v>h</v>
          </cell>
          <cell r="N4991">
            <v>2</v>
          </cell>
          <cell r="P4991" t="str">
            <v>x</v>
          </cell>
          <cell r="Q4991">
            <v>2000</v>
          </cell>
          <cell r="R4991" t="str">
            <v>h / a</v>
          </cell>
        </row>
        <row r="4993">
          <cell r="H4993" t="str">
            <v>Reparaciones y Repuestos:</v>
          </cell>
        </row>
        <row r="4994">
          <cell r="H4994">
            <v>0.75</v>
          </cell>
          <cell r="I4994" t="str">
            <v>de amortización</v>
          </cell>
          <cell r="W4994">
            <v>112.8</v>
          </cell>
          <cell r="X4994" t="str">
            <v>$/d</v>
          </cell>
        </row>
        <row r="4996">
          <cell r="H4996" t="str">
            <v>Combustibles:</v>
          </cell>
        </row>
        <row r="4997">
          <cell r="H4997" t="str">
            <v>Gas Oil</v>
          </cell>
        </row>
        <row r="4998">
          <cell r="H4998">
            <v>0.14499999999999999</v>
          </cell>
          <cell r="I4998" t="str">
            <v>l/HP</v>
          </cell>
          <cell r="K4998" t="str">
            <v>x</v>
          </cell>
          <cell r="L4998">
            <v>140</v>
          </cell>
          <cell r="M4998" t="str">
            <v>HP  x  8 h/d   x</v>
          </cell>
          <cell r="Q4998">
            <v>2.7</v>
          </cell>
          <cell r="R4998" t="str">
            <v>$ / l</v>
          </cell>
          <cell r="V4998" t="str">
            <v>=</v>
          </cell>
          <cell r="W4998">
            <v>438.48</v>
          </cell>
          <cell r="X4998" t="str">
            <v>$/d</v>
          </cell>
        </row>
        <row r="5000">
          <cell r="H5000" t="str">
            <v>Lubricantes</v>
          </cell>
        </row>
        <row r="5001">
          <cell r="C5001">
            <v>1740</v>
          </cell>
          <cell r="H5001">
            <v>0.3</v>
          </cell>
          <cell r="I5001" t="str">
            <v>de combustibles</v>
          </cell>
          <cell r="W5001">
            <v>131.54</v>
          </cell>
          <cell r="X5001" t="str">
            <v>$/d</v>
          </cell>
          <cell r="AF5001">
            <v>885.8599999999999</v>
          </cell>
        </row>
        <row r="5003">
          <cell r="H5003" t="str">
            <v>Mano de Obra</v>
          </cell>
        </row>
        <row r="5004">
          <cell r="G5004">
            <v>9050</v>
          </cell>
          <cell r="H5004" t="str">
            <v>OFIC. ESPEC. ELECTROMEC.</v>
          </cell>
          <cell r="O5004" t="str">
            <v/>
          </cell>
          <cell r="Q5004">
            <v>297.2</v>
          </cell>
          <cell r="R5004" t="str">
            <v>$/d</v>
          </cell>
          <cell r="S5004" t="str">
            <v>=</v>
          </cell>
          <cell r="T5004">
            <v>0</v>
          </cell>
          <cell r="V5004" t="str">
            <v>$/d</v>
          </cell>
        </row>
        <row r="5005">
          <cell r="G5005">
            <v>9060</v>
          </cell>
          <cell r="H5005" t="str">
            <v>OFIC. ELECTROMEC.</v>
          </cell>
          <cell r="N5005">
            <v>3</v>
          </cell>
          <cell r="O5005" t="str">
            <v>x</v>
          </cell>
          <cell r="Q5005">
            <v>254.16</v>
          </cell>
          <cell r="R5005" t="str">
            <v>$/d</v>
          </cell>
          <cell r="S5005" t="str">
            <v>=</v>
          </cell>
          <cell r="T5005">
            <v>762.48</v>
          </cell>
          <cell r="V5005" t="str">
            <v>$/d</v>
          </cell>
        </row>
        <row r="5006">
          <cell r="G5006">
            <v>9070</v>
          </cell>
          <cell r="H5006" t="str">
            <v>MEDIO OFIC. ELECTROMEC.</v>
          </cell>
          <cell r="O5006" t="str">
            <v/>
          </cell>
          <cell r="Q5006">
            <v>234.48</v>
          </cell>
          <cell r="R5006" t="str">
            <v>$/d</v>
          </cell>
          <cell r="S5006" t="str">
            <v>=</v>
          </cell>
          <cell r="T5006">
            <v>0</v>
          </cell>
          <cell r="V5006" t="str">
            <v>$/d</v>
          </cell>
        </row>
        <row r="5007">
          <cell r="G5007">
            <v>9080</v>
          </cell>
          <cell r="H5007" t="str">
            <v>AYUDANTE ELECTROMEC.</v>
          </cell>
          <cell r="N5007">
            <v>2</v>
          </cell>
          <cell r="O5007" t="str">
            <v>x</v>
          </cell>
          <cell r="Q5007">
            <v>216.16</v>
          </cell>
          <cell r="R5007" t="str">
            <v>$/d</v>
          </cell>
          <cell r="S5007" t="str">
            <v>=</v>
          </cell>
          <cell r="T5007">
            <v>432.32</v>
          </cell>
          <cell r="V5007" t="str">
            <v>$/d</v>
          </cell>
        </row>
        <row r="5008">
          <cell r="T5008">
            <v>1194.8</v>
          </cell>
          <cell r="V5008" t="str">
            <v>$/d</v>
          </cell>
        </row>
        <row r="5009">
          <cell r="B5009">
            <v>1740</v>
          </cell>
          <cell r="H5009" t="str">
            <v>Vigilancia</v>
          </cell>
          <cell r="N5009">
            <v>0</v>
          </cell>
          <cell r="Q5009">
            <v>0.1</v>
          </cell>
          <cell r="T5009">
            <v>119.48</v>
          </cell>
          <cell r="V5009" t="str">
            <v>$/d</v>
          </cell>
          <cell r="W5009">
            <v>1314.28</v>
          </cell>
          <cell r="X5009" t="str">
            <v>$/d</v>
          </cell>
          <cell r="AG5009">
            <v>1314.28</v>
          </cell>
        </row>
        <row r="5011">
          <cell r="N5011" t="str">
            <v>Costo Diario</v>
          </cell>
          <cell r="W5011">
            <v>2200.14</v>
          </cell>
          <cell r="X5011" t="str">
            <v>$/d</v>
          </cell>
        </row>
        <row r="5013">
          <cell r="H5013" t="str">
            <v>Rendimiento</v>
          </cell>
          <cell r="N5013">
            <v>1</v>
          </cell>
          <cell r="Q5013" t="str">
            <v>Gl</v>
          </cell>
          <cell r="R5013" t="str">
            <v>/ d</v>
          </cell>
        </row>
        <row r="5015">
          <cell r="H5015" t="str">
            <v>Costo por Unid.:</v>
          </cell>
          <cell r="N5015">
            <v>2200.14</v>
          </cell>
          <cell r="P5015" t="str">
            <v>$ / d</v>
          </cell>
          <cell r="V5015" t="str">
            <v>=</v>
          </cell>
          <cell r="AB5015">
            <v>2200.14</v>
          </cell>
          <cell r="AC5015" t="str">
            <v>$/</v>
          </cell>
          <cell r="AD5015" t="str">
            <v>Gl</v>
          </cell>
        </row>
        <row r="5016">
          <cell r="N5016">
            <v>1</v>
          </cell>
          <cell r="O5016" t="str">
            <v>Gl</v>
          </cell>
          <cell r="Q5016" t="str">
            <v>/ d</v>
          </cell>
        </row>
        <row r="5017">
          <cell r="P5017" t="str">
            <v/>
          </cell>
        </row>
        <row r="5018">
          <cell r="H5018" t="str">
            <v>2º - Materiales</v>
          </cell>
        </row>
        <row r="5019">
          <cell r="G5019">
            <v>1564</v>
          </cell>
          <cell r="H5019" t="str">
            <v>Marcos y tapas p/bat. de filtros rápidos</v>
          </cell>
          <cell r="N5019">
            <v>9</v>
          </cell>
          <cell r="O5019" t="str">
            <v>u</v>
          </cell>
          <cell r="P5019" t="str">
            <v>/</v>
          </cell>
          <cell r="Q5019" t="str">
            <v>Gl</v>
          </cell>
          <cell r="R5019" t="str">
            <v>x</v>
          </cell>
          <cell r="S5019">
            <v>1306.7095000000002</v>
          </cell>
          <cell r="V5019" t="str">
            <v>$/</v>
          </cell>
          <cell r="W5019" t="str">
            <v>u</v>
          </cell>
          <cell r="X5019" t="str">
            <v>=</v>
          </cell>
          <cell r="Y5019">
            <v>11760.39</v>
          </cell>
          <cell r="Z5019" t="str">
            <v>$/</v>
          </cell>
          <cell r="AA5019" t="str">
            <v>Gl</v>
          </cell>
        </row>
        <row r="5020">
          <cell r="G5020">
            <v>1202</v>
          </cell>
          <cell r="H5020" t="str">
            <v>Herramientas menores</v>
          </cell>
          <cell r="N5020">
            <v>18</v>
          </cell>
          <cell r="O5020" t="str">
            <v>u</v>
          </cell>
          <cell r="P5020" t="str">
            <v>/</v>
          </cell>
          <cell r="Q5020" t="str">
            <v>Gl</v>
          </cell>
          <cell r="R5020" t="str">
            <v>x</v>
          </cell>
          <cell r="S5020">
            <v>3</v>
          </cell>
          <cell r="V5020" t="str">
            <v>$/</v>
          </cell>
          <cell r="W5020" t="str">
            <v>u</v>
          </cell>
          <cell r="X5020" t="str">
            <v>=</v>
          </cell>
          <cell r="Y5020">
            <v>54</v>
          </cell>
          <cell r="Z5020" t="str">
            <v>$/</v>
          </cell>
          <cell r="AA5020" t="str">
            <v>Gl</v>
          </cell>
        </row>
        <row r="5021">
          <cell r="H5021" t="str">
            <v/>
          </cell>
          <cell r="O5021" t="str">
            <v/>
          </cell>
          <cell r="P5021" t="str">
            <v/>
          </cell>
          <cell r="Q5021" t="str">
            <v/>
          </cell>
          <cell r="R5021" t="str">
            <v/>
          </cell>
          <cell r="S5021">
            <v>0</v>
          </cell>
          <cell r="V5021" t="str">
            <v/>
          </cell>
          <cell r="W5021" t="str">
            <v/>
          </cell>
          <cell r="X5021" t="str">
            <v/>
          </cell>
          <cell r="Y5021">
            <v>0</v>
          </cell>
          <cell r="Z5021" t="str">
            <v/>
          </cell>
          <cell r="AA5021" t="str">
            <v/>
          </cell>
        </row>
        <row r="5022">
          <cell r="H5022" t="str">
            <v/>
          </cell>
          <cell r="O5022" t="str">
            <v/>
          </cell>
          <cell r="P5022" t="str">
            <v/>
          </cell>
          <cell r="Q5022" t="str">
            <v/>
          </cell>
          <cell r="R5022" t="str">
            <v/>
          </cell>
          <cell r="S5022">
            <v>0</v>
          </cell>
          <cell r="V5022" t="str">
            <v/>
          </cell>
          <cell r="W5022" t="str">
            <v/>
          </cell>
          <cell r="X5022" t="str">
            <v/>
          </cell>
          <cell r="Y5022">
            <v>0</v>
          </cell>
          <cell r="Z5022" t="str">
            <v/>
          </cell>
          <cell r="AA5022" t="str">
            <v/>
          </cell>
        </row>
        <row r="5023">
          <cell r="H5023" t="str">
            <v/>
          </cell>
          <cell r="O5023" t="str">
            <v/>
          </cell>
          <cell r="P5023" t="str">
            <v/>
          </cell>
          <cell r="Q5023" t="str">
            <v/>
          </cell>
          <cell r="R5023" t="str">
            <v/>
          </cell>
          <cell r="S5023">
            <v>0</v>
          </cell>
          <cell r="V5023" t="str">
            <v/>
          </cell>
          <cell r="W5023" t="str">
            <v/>
          </cell>
          <cell r="X5023" t="str">
            <v/>
          </cell>
          <cell r="Y5023">
            <v>0</v>
          </cell>
          <cell r="Z5023" t="str">
            <v/>
          </cell>
          <cell r="AA5023" t="str">
            <v/>
          </cell>
        </row>
        <row r="5024">
          <cell r="H5024" t="str">
            <v/>
          </cell>
          <cell r="O5024" t="str">
            <v/>
          </cell>
          <cell r="P5024" t="str">
            <v/>
          </cell>
          <cell r="Q5024" t="str">
            <v/>
          </cell>
          <cell r="R5024" t="str">
            <v/>
          </cell>
          <cell r="S5024">
            <v>0</v>
          </cell>
          <cell r="V5024" t="str">
            <v/>
          </cell>
          <cell r="W5024" t="str">
            <v/>
          </cell>
          <cell r="X5024" t="str">
            <v/>
          </cell>
          <cell r="Y5024">
            <v>0</v>
          </cell>
          <cell r="Z5024" t="str">
            <v/>
          </cell>
          <cell r="AA5024" t="str">
            <v/>
          </cell>
        </row>
        <row r="5025">
          <cell r="H5025" t="str">
            <v/>
          </cell>
          <cell r="O5025" t="str">
            <v/>
          </cell>
          <cell r="P5025" t="str">
            <v/>
          </cell>
          <cell r="Q5025" t="str">
            <v/>
          </cell>
          <cell r="R5025" t="str">
            <v/>
          </cell>
          <cell r="S5025">
            <v>0</v>
          </cell>
          <cell r="V5025" t="str">
            <v/>
          </cell>
          <cell r="W5025" t="str">
            <v/>
          </cell>
          <cell r="X5025" t="str">
            <v/>
          </cell>
          <cell r="Y5025">
            <v>0</v>
          </cell>
          <cell r="Z5025" t="str">
            <v/>
          </cell>
          <cell r="AA5025" t="str">
            <v/>
          </cell>
        </row>
        <row r="5026">
          <cell r="H5026" t="str">
            <v/>
          </cell>
          <cell r="O5026" t="str">
            <v/>
          </cell>
          <cell r="P5026" t="str">
            <v/>
          </cell>
          <cell r="Q5026" t="str">
            <v/>
          </cell>
          <cell r="R5026" t="str">
            <v/>
          </cell>
          <cell r="S5026">
            <v>0</v>
          </cell>
          <cell r="V5026" t="str">
            <v/>
          </cell>
          <cell r="W5026" t="str">
            <v/>
          </cell>
          <cell r="X5026" t="str">
            <v/>
          </cell>
          <cell r="Y5026">
            <v>0</v>
          </cell>
          <cell r="Z5026" t="str">
            <v/>
          </cell>
          <cell r="AA5026" t="str">
            <v/>
          </cell>
        </row>
        <row r="5027">
          <cell r="H5027" t="str">
            <v>Subtotal Materiales</v>
          </cell>
          <cell r="O5027" t="str">
            <v/>
          </cell>
          <cell r="Y5027">
            <v>11814.39</v>
          </cell>
          <cell r="Z5027" t="str">
            <v>$/</v>
          </cell>
          <cell r="AA5027" t="str">
            <v>Gl</v>
          </cell>
          <cell r="AH5027">
            <v>0</v>
          </cell>
        </row>
        <row r="5028">
          <cell r="A5028">
            <v>1740</v>
          </cell>
          <cell r="H5028" t="str">
            <v>Desperdicio</v>
          </cell>
          <cell r="W5028">
            <v>0.02</v>
          </cell>
          <cell r="X5028" t="str">
            <v/>
          </cell>
          <cell r="Y5028">
            <v>236.29</v>
          </cell>
          <cell r="Z5028" t="str">
            <v>$/</v>
          </cell>
          <cell r="AA5028" t="str">
            <v>Gl</v>
          </cell>
          <cell r="AB5028">
            <v>12050.68</v>
          </cell>
          <cell r="AC5028" t="str">
            <v>$/</v>
          </cell>
          <cell r="AD5028" t="str">
            <v>Gl</v>
          </cell>
          <cell r="AH5028">
            <v>12050.68</v>
          </cell>
        </row>
        <row r="5030">
          <cell r="F5030">
            <v>1740</v>
          </cell>
          <cell r="H5030" t="str">
            <v>COSTO DEL ITEM</v>
          </cell>
          <cell r="AB5030">
            <v>14250.82</v>
          </cell>
          <cell r="AC5030" t="str">
            <v>$/</v>
          </cell>
          <cell r="AD5030" t="str">
            <v>Gl</v>
          </cell>
          <cell r="AI5030">
            <v>14250.82</v>
          </cell>
          <cell r="AJ5030">
            <v>14250.82</v>
          </cell>
        </row>
        <row r="5032">
          <cell r="H5032" t="str">
            <v>Gastos Generales y Otros Gastos</v>
          </cell>
        </row>
        <row r="5033">
          <cell r="H5033" t="str">
            <v>Indirectos</v>
          </cell>
          <cell r="Y5033">
            <v>0.10199999999999999</v>
          </cell>
          <cell r="AB5033">
            <v>1453.58</v>
          </cell>
          <cell r="AC5033" t="str">
            <v>$/</v>
          </cell>
          <cell r="AD5033" t="str">
            <v>Gl</v>
          </cell>
        </row>
        <row r="5034">
          <cell r="H5034" t="str">
            <v>Beneficios</v>
          </cell>
          <cell r="Y5034">
            <v>0.08</v>
          </cell>
          <cell r="AB5034">
            <v>1140.07</v>
          </cell>
          <cell r="AC5034" t="str">
            <v>$/</v>
          </cell>
          <cell r="AD5034" t="str">
            <v>Gl</v>
          </cell>
        </row>
        <row r="5035">
          <cell r="AB5035">
            <v>16844.47</v>
          </cell>
          <cell r="AC5035" t="str">
            <v>$/</v>
          </cell>
          <cell r="AD5035" t="str">
            <v>Gl</v>
          </cell>
        </row>
        <row r="5036">
          <cell r="H5036" t="str">
            <v>Gastos Financieros</v>
          </cell>
          <cell r="Y5036">
            <v>0.01</v>
          </cell>
          <cell r="AB5036">
            <v>168.44</v>
          </cell>
          <cell r="AC5036" t="str">
            <v>$/</v>
          </cell>
          <cell r="AD5036" t="str">
            <v>Gl</v>
          </cell>
        </row>
        <row r="5037">
          <cell r="AB5037">
            <v>17012.91</v>
          </cell>
          <cell r="AC5037" t="str">
            <v>$/</v>
          </cell>
          <cell r="AD5037" t="str">
            <v>Gl</v>
          </cell>
        </row>
        <row r="5038">
          <cell r="H5038" t="str">
            <v>I.V.A.</v>
          </cell>
          <cell r="Y5038">
            <v>0.21</v>
          </cell>
          <cell r="AB5038">
            <v>3572.71</v>
          </cell>
          <cell r="AC5038" t="str">
            <v>$/</v>
          </cell>
          <cell r="AD5038" t="str">
            <v>Gl</v>
          </cell>
        </row>
        <row r="5039">
          <cell r="E5039">
            <v>1740</v>
          </cell>
          <cell r="Y5039" t="str">
            <v>ADOPTADO</v>
          </cell>
          <cell r="AB5039">
            <v>20585.62</v>
          </cell>
          <cell r="AC5039" t="str">
            <v>$/</v>
          </cell>
          <cell r="AD5039" t="str">
            <v>Gl</v>
          </cell>
        </row>
        <row r="5040">
          <cell r="G5040">
            <v>1750</v>
          </cell>
          <cell r="H5040" t="str">
            <v>Item:</v>
          </cell>
          <cell r="I5040" t="str">
            <v>6.2.1</v>
          </cell>
          <cell r="U5040" t="str">
            <v>Unidad:</v>
          </cell>
          <cell r="W5040" t="str">
            <v>m3</v>
          </cell>
          <cell r="Y5040">
            <v>34</v>
          </cell>
          <cell r="AE5040">
            <v>34</v>
          </cell>
        </row>
        <row r="5041">
          <cell r="H5041" t="str">
            <v>Descripción:</v>
          </cell>
          <cell r="I5041" t="str">
            <v>Manto sostén</v>
          </cell>
        </row>
        <row r="5043">
          <cell r="H5043" t="str">
            <v>1º - Equipo</v>
          </cell>
        </row>
        <row r="5044">
          <cell r="G5044">
            <v>5019</v>
          </cell>
          <cell r="H5044" t="str">
            <v>Retro con pala</v>
          </cell>
          <cell r="T5044">
            <v>1</v>
          </cell>
          <cell r="W5044">
            <v>110</v>
          </cell>
          <cell r="X5044" t="str">
            <v>HP</v>
          </cell>
          <cell r="Y5044">
            <v>173700</v>
          </cell>
          <cell r="Z5044" t="str">
            <v>$</v>
          </cell>
        </row>
        <row r="5045">
          <cell r="H5045" t="str">
            <v/>
          </cell>
          <cell r="W5045" t="str">
            <v/>
          </cell>
          <cell r="X5045" t="str">
            <v/>
          </cell>
          <cell r="Y5045" t="str">
            <v/>
          </cell>
          <cell r="Z5045" t="str">
            <v/>
          </cell>
        </row>
        <row r="5046">
          <cell r="H5046" t="str">
            <v/>
          </cell>
          <cell r="W5046" t="str">
            <v/>
          </cell>
          <cell r="X5046" t="str">
            <v/>
          </cell>
          <cell r="Y5046" t="str">
            <v/>
          </cell>
          <cell r="Z5046" t="str">
            <v/>
          </cell>
        </row>
        <row r="5047">
          <cell r="H5047" t="str">
            <v/>
          </cell>
          <cell r="W5047" t="str">
            <v/>
          </cell>
          <cell r="X5047" t="str">
            <v/>
          </cell>
          <cell r="Y5047" t="str">
            <v/>
          </cell>
          <cell r="Z5047" t="str">
            <v/>
          </cell>
        </row>
        <row r="5048">
          <cell r="H5048" t="str">
            <v/>
          </cell>
          <cell r="W5048" t="str">
            <v/>
          </cell>
          <cell r="X5048" t="str">
            <v/>
          </cell>
          <cell r="Y5048" t="str">
            <v/>
          </cell>
          <cell r="Z5048" t="str">
            <v/>
          </cell>
        </row>
        <row r="5049">
          <cell r="H5049" t="str">
            <v/>
          </cell>
          <cell r="W5049" t="str">
            <v/>
          </cell>
          <cell r="X5049" t="str">
            <v/>
          </cell>
          <cell r="Y5049" t="str">
            <v/>
          </cell>
          <cell r="Z5049" t="str">
            <v/>
          </cell>
        </row>
        <row r="5050">
          <cell r="H5050" t="str">
            <v/>
          </cell>
          <cell r="W5050" t="str">
            <v/>
          </cell>
          <cell r="X5050" t="str">
            <v/>
          </cell>
          <cell r="Y5050" t="str">
            <v/>
          </cell>
          <cell r="Z5050" t="str">
            <v/>
          </cell>
        </row>
        <row r="5051">
          <cell r="H5051" t="str">
            <v/>
          </cell>
          <cell r="W5051" t="str">
            <v/>
          </cell>
          <cell r="X5051" t="str">
            <v/>
          </cell>
          <cell r="Y5051" t="str">
            <v/>
          </cell>
          <cell r="Z5051" t="str">
            <v/>
          </cell>
        </row>
        <row r="5052">
          <cell r="H5052" t="str">
            <v/>
          </cell>
          <cell r="W5052" t="str">
            <v/>
          </cell>
          <cell r="X5052" t="str">
            <v/>
          </cell>
          <cell r="Y5052" t="str">
            <v/>
          </cell>
          <cell r="Z5052" t="str">
            <v/>
          </cell>
        </row>
        <row r="5053">
          <cell r="W5053">
            <v>110</v>
          </cell>
          <cell r="X5053" t="str">
            <v>HP</v>
          </cell>
          <cell r="Y5053">
            <v>173700</v>
          </cell>
          <cell r="Z5053" t="str">
            <v>$</v>
          </cell>
        </row>
        <row r="5055">
          <cell r="H5055" t="str">
            <v>Rendimiento:</v>
          </cell>
          <cell r="N5055">
            <v>100</v>
          </cell>
          <cell r="Q5055" t="str">
            <v>m3</v>
          </cell>
          <cell r="R5055" t="str">
            <v>/ d</v>
          </cell>
        </row>
        <row r="5057">
          <cell r="H5057" t="str">
            <v>Amortización e intereses:</v>
          </cell>
        </row>
        <row r="5058">
          <cell r="H5058">
            <v>173700</v>
          </cell>
          <cell r="I5058" t="str">
            <v>$</v>
          </cell>
          <cell r="J5058" t="str">
            <v>x</v>
          </cell>
          <cell r="K5058">
            <v>8</v>
          </cell>
          <cell r="L5058" t="str">
            <v>h/d</v>
          </cell>
          <cell r="M5058" t="str">
            <v>+</v>
          </cell>
          <cell r="N5058">
            <v>173700</v>
          </cell>
          <cell r="O5058" t="str">
            <v>$</v>
          </cell>
          <cell r="P5058" t="str">
            <v>x</v>
          </cell>
          <cell r="Q5058">
            <v>0.14000000000000001</v>
          </cell>
          <cell r="R5058" t="str">
            <v>/ a</v>
          </cell>
          <cell r="S5058" t="str">
            <v>x</v>
          </cell>
          <cell r="T5058">
            <v>8</v>
          </cell>
          <cell r="U5058" t="str">
            <v>h/d</v>
          </cell>
          <cell r="V5058" t="str">
            <v>=</v>
          </cell>
          <cell r="W5058">
            <v>187.6</v>
          </cell>
          <cell r="X5058" t="str">
            <v>$/d</v>
          </cell>
        </row>
        <row r="5059">
          <cell r="H5059">
            <v>10000</v>
          </cell>
          <cell r="J5059" t="str">
            <v>h</v>
          </cell>
          <cell r="N5059">
            <v>2</v>
          </cell>
          <cell r="P5059" t="str">
            <v>x</v>
          </cell>
          <cell r="Q5059">
            <v>2000</v>
          </cell>
          <cell r="R5059" t="str">
            <v>h / a</v>
          </cell>
        </row>
        <row r="5061">
          <cell r="H5061" t="str">
            <v>Reparaciones y Repuestos:</v>
          </cell>
        </row>
        <row r="5062">
          <cell r="H5062">
            <v>0.75</v>
          </cell>
          <cell r="I5062" t="str">
            <v>de amortización</v>
          </cell>
          <cell r="W5062">
            <v>104.22</v>
          </cell>
          <cell r="X5062" t="str">
            <v>$/d</v>
          </cell>
        </row>
        <row r="5064">
          <cell r="H5064" t="str">
            <v>Combustibles:</v>
          </cell>
        </row>
        <row r="5065">
          <cell r="H5065" t="str">
            <v>Gas Oil</v>
          </cell>
        </row>
        <row r="5066">
          <cell r="H5066">
            <v>0.14499999999999999</v>
          </cell>
          <cell r="I5066" t="str">
            <v>l/HP</v>
          </cell>
          <cell r="K5066" t="str">
            <v>x</v>
          </cell>
          <cell r="L5066">
            <v>110</v>
          </cell>
          <cell r="M5066" t="str">
            <v>HP  x  8 h/d   x</v>
          </cell>
          <cell r="Q5066">
            <v>2.7</v>
          </cell>
          <cell r="R5066" t="str">
            <v>$ / l</v>
          </cell>
          <cell r="V5066" t="str">
            <v>=</v>
          </cell>
          <cell r="W5066">
            <v>344.52</v>
          </cell>
          <cell r="X5066" t="str">
            <v>$/d</v>
          </cell>
        </row>
        <row r="5068">
          <cell r="H5068" t="str">
            <v>Lubricantes</v>
          </cell>
        </row>
        <row r="5069">
          <cell r="C5069">
            <v>1750</v>
          </cell>
          <cell r="H5069">
            <v>0.3</v>
          </cell>
          <cell r="I5069" t="str">
            <v>de combustibles</v>
          </cell>
          <cell r="W5069">
            <v>103.36</v>
          </cell>
          <cell r="X5069" t="str">
            <v>$/d</v>
          </cell>
          <cell r="AF5069">
            <v>251.49799999999999</v>
          </cell>
        </row>
        <row r="5071">
          <cell r="H5071" t="str">
            <v>Mano de Obra</v>
          </cell>
        </row>
        <row r="5072">
          <cell r="G5072">
            <v>9010</v>
          </cell>
          <cell r="H5072" t="str">
            <v>OFICIAL ESPECIALIZADO</v>
          </cell>
          <cell r="N5072">
            <v>1</v>
          </cell>
          <cell r="O5072" t="str">
            <v>x</v>
          </cell>
          <cell r="Q5072">
            <v>297.2</v>
          </cell>
          <cell r="R5072" t="str">
            <v>$/d</v>
          </cell>
          <cell r="S5072" t="str">
            <v>=</v>
          </cell>
          <cell r="T5072">
            <v>297.2</v>
          </cell>
          <cell r="V5072" t="str">
            <v>$/d</v>
          </cell>
        </row>
        <row r="5073">
          <cell r="G5073">
            <v>9020</v>
          </cell>
          <cell r="H5073" t="str">
            <v>OFICIAL</v>
          </cell>
          <cell r="N5073">
            <v>1</v>
          </cell>
          <cell r="O5073" t="str">
            <v>x</v>
          </cell>
          <cell r="Q5073">
            <v>254.16</v>
          </cell>
          <cell r="R5073" t="str">
            <v>$/d</v>
          </cell>
          <cell r="S5073" t="str">
            <v>=</v>
          </cell>
          <cell r="T5073">
            <v>254.16</v>
          </cell>
          <cell r="V5073" t="str">
            <v>$/d</v>
          </cell>
        </row>
        <row r="5074">
          <cell r="G5074">
            <v>9030</v>
          </cell>
          <cell r="H5074" t="str">
            <v>MEDIO OFICIAL</v>
          </cell>
          <cell r="N5074">
            <v>10</v>
          </cell>
          <cell r="O5074" t="str">
            <v>x</v>
          </cell>
          <cell r="Q5074">
            <v>234.48</v>
          </cell>
          <cell r="R5074" t="str">
            <v>$/d</v>
          </cell>
          <cell r="S5074" t="str">
            <v>=</v>
          </cell>
          <cell r="T5074">
            <v>2344.8000000000002</v>
          </cell>
          <cell r="V5074" t="str">
            <v>$/d</v>
          </cell>
        </row>
        <row r="5075">
          <cell r="G5075">
            <v>9040</v>
          </cell>
          <cell r="H5075" t="str">
            <v>AYUDANTE</v>
          </cell>
          <cell r="N5075">
            <v>18</v>
          </cell>
          <cell r="O5075" t="str">
            <v>x</v>
          </cell>
          <cell r="Q5075">
            <v>216.16</v>
          </cell>
          <cell r="R5075" t="str">
            <v>$/d</v>
          </cell>
          <cell r="S5075" t="str">
            <v>=</v>
          </cell>
          <cell r="T5075">
            <v>3890.88</v>
          </cell>
          <cell r="V5075" t="str">
            <v>$/d</v>
          </cell>
        </row>
        <row r="5076">
          <cell r="T5076">
            <v>6787.0400000000009</v>
          </cell>
          <cell r="V5076" t="str">
            <v>$/d</v>
          </cell>
        </row>
        <row r="5077">
          <cell r="B5077">
            <v>1750</v>
          </cell>
          <cell r="H5077" t="str">
            <v>Vigilancia</v>
          </cell>
          <cell r="N5077">
            <v>0</v>
          </cell>
          <cell r="Q5077">
            <v>0.1</v>
          </cell>
          <cell r="T5077">
            <v>678.70400000000018</v>
          </cell>
          <cell r="V5077" t="str">
            <v>$/d</v>
          </cell>
          <cell r="W5077">
            <v>7465.7440000000006</v>
          </cell>
          <cell r="X5077" t="str">
            <v>$/d</v>
          </cell>
          <cell r="AG5077">
            <v>2538.3529600000002</v>
          </cell>
        </row>
        <row r="5079">
          <cell r="N5079" t="str">
            <v>Costo Diario</v>
          </cell>
          <cell r="W5079">
            <v>8205.4440000000013</v>
          </cell>
          <cell r="X5079" t="str">
            <v>$/d</v>
          </cell>
        </row>
        <row r="5081">
          <cell r="H5081" t="str">
            <v>Rendimiento</v>
          </cell>
          <cell r="N5081">
            <v>100</v>
          </cell>
          <cell r="Q5081" t="str">
            <v>m3</v>
          </cell>
          <cell r="R5081" t="str">
            <v>/ d</v>
          </cell>
        </row>
        <row r="5083">
          <cell r="H5083" t="str">
            <v>Costo por Unid.:</v>
          </cell>
          <cell r="N5083">
            <v>8205.4440000000013</v>
          </cell>
          <cell r="P5083" t="str">
            <v>$ / d</v>
          </cell>
          <cell r="V5083" t="str">
            <v>=</v>
          </cell>
          <cell r="AB5083">
            <v>82.05</v>
          </cell>
          <cell r="AC5083" t="str">
            <v>$/</v>
          </cell>
          <cell r="AD5083" t="str">
            <v>m3</v>
          </cell>
        </row>
        <row r="5084">
          <cell r="N5084">
            <v>100</v>
          </cell>
          <cell r="O5084" t="str">
            <v>m3</v>
          </cell>
          <cell r="Q5084" t="str">
            <v>/ d</v>
          </cell>
        </row>
        <row r="5085">
          <cell r="P5085" t="str">
            <v/>
          </cell>
        </row>
        <row r="5086">
          <cell r="H5086" t="str">
            <v>2º - Materiales</v>
          </cell>
        </row>
        <row r="5087">
          <cell r="G5087">
            <v>1009</v>
          </cell>
          <cell r="H5087" t="str">
            <v>Grava especial tratada GRA 1,7 - 3,3 mm</v>
          </cell>
          <cell r="N5087">
            <v>1.5</v>
          </cell>
          <cell r="O5087" t="str">
            <v>tn</v>
          </cell>
          <cell r="P5087" t="str">
            <v>/</v>
          </cell>
          <cell r="Q5087" t="str">
            <v>m3</v>
          </cell>
          <cell r="R5087" t="str">
            <v>x</v>
          </cell>
          <cell r="S5087">
            <v>289.96559999999999</v>
          </cell>
          <cell r="V5087" t="str">
            <v>$/</v>
          </cell>
          <cell r="W5087" t="str">
            <v>tn</v>
          </cell>
          <cell r="X5087" t="str">
            <v>=</v>
          </cell>
          <cell r="Y5087">
            <v>434.95</v>
          </cell>
          <cell r="Z5087" t="str">
            <v>$/</v>
          </cell>
          <cell r="AA5087" t="str">
            <v>m3</v>
          </cell>
        </row>
        <row r="5088">
          <cell r="G5088">
            <v>1202</v>
          </cell>
          <cell r="H5088" t="str">
            <v>Herramientas menores</v>
          </cell>
          <cell r="N5088">
            <v>4</v>
          </cell>
          <cell r="O5088" t="str">
            <v>u</v>
          </cell>
          <cell r="P5088" t="str">
            <v>/</v>
          </cell>
          <cell r="Q5088" t="str">
            <v>m3</v>
          </cell>
          <cell r="R5088" t="str">
            <v>x</v>
          </cell>
          <cell r="S5088">
            <v>3</v>
          </cell>
          <cell r="V5088" t="str">
            <v>$/</v>
          </cell>
          <cell r="W5088" t="str">
            <v>u</v>
          </cell>
          <cell r="X5088" t="str">
            <v>=</v>
          </cell>
          <cell r="Y5088">
            <v>12</v>
          </cell>
          <cell r="Z5088" t="str">
            <v>$/</v>
          </cell>
          <cell r="AA5088" t="str">
            <v>m3</v>
          </cell>
        </row>
        <row r="5089">
          <cell r="H5089" t="str">
            <v/>
          </cell>
          <cell r="O5089" t="str">
            <v/>
          </cell>
          <cell r="P5089" t="str">
            <v/>
          </cell>
          <cell r="Q5089" t="str">
            <v/>
          </cell>
          <cell r="R5089" t="str">
            <v/>
          </cell>
          <cell r="S5089">
            <v>0</v>
          </cell>
          <cell r="V5089" t="str">
            <v/>
          </cell>
          <cell r="W5089" t="str">
            <v/>
          </cell>
          <cell r="X5089" t="str">
            <v/>
          </cell>
          <cell r="Y5089">
            <v>0</v>
          </cell>
          <cell r="Z5089" t="str">
            <v/>
          </cell>
          <cell r="AA5089" t="str">
            <v/>
          </cell>
        </row>
        <row r="5090">
          <cell r="H5090" t="str">
            <v/>
          </cell>
          <cell r="O5090" t="str">
            <v/>
          </cell>
          <cell r="P5090" t="str">
            <v/>
          </cell>
          <cell r="Q5090" t="str">
            <v/>
          </cell>
          <cell r="R5090" t="str">
            <v/>
          </cell>
          <cell r="S5090">
            <v>0</v>
          </cell>
          <cell r="V5090" t="str">
            <v/>
          </cell>
          <cell r="W5090" t="str">
            <v/>
          </cell>
          <cell r="X5090" t="str">
            <v/>
          </cell>
          <cell r="Y5090">
            <v>0</v>
          </cell>
          <cell r="Z5090" t="str">
            <v/>
          </cell>
          <cell r="AA5090" t="str">
            <v/>
          </cell>
        </row>
        <row r="5091">
          <cell r="H5091" t="str">
            <v/>
          </cell>
          <cell r="O5091" t="str">
            <v/>
          </cell>
          <cell r="P5091" t="str">
            <v/>
          </cell>
          <cell r="Q5091" t="str">
            <v/>
          </cell>
          <cell r="R5091" t="str">
            <v/>
          </cell>
          <cell r="S5091">
            <v>0</v>
          </cell>
          <cell r="V5091" t="str">
            <v/>
          </cell>
          <cell r="W5091" t="str">
            <v/>
          </cell>
          <cell r="X5091" t="str">
            <v/>
          </cell>
          <cell r="Y5091">
            <v>0</v>
          </cell>
          <cell r="Z5091" t="str">
            <v/>
          </cell>
          <cell r="AA5091" t="str">
            <v/>
          </cell>
        </row>
        <row r="5092">
          <cell r="H5092" t="str">
            <v/>
          </cell>
          <cell r="O5092" t="str">
            <v/>
          </cell>
          <cell r="P5092" t="str">
            <v/>
          </cell>
          <cell r="Q5092" t="str">
            <v/>
          </cell>
          <cell r="R5092" t="str">
            <v/>
          </cell>
          <cell r="S5092">
            <v>0</v>
          </cell>
          <cell r="V5092" t="str">
            <v/>
          </cell>
          <cell r="W5092" t="str">
            <v/>
          </cell>
          <cell r="X5092" t="str">
            <v/>
          </cell>
          <cell r="Y5092">
            <v>0</v>
          </cell>
          <cell r="Z5092" t="str">
            <v/>
          </cell>
          <cell r="AA5092" t="str">
            <v/>
          </cell>
        </row>
        <row r="5093">
          <cell r="H5093" t="str">
            <v/>
          </cell>
          <cell r="O5093" t="str">
            <v/>
          </cell>
          <cell r="P5093" t="str">
            <v/>
          </cell>
          <cell r="Q5093" t="str">
            <v/>
          </cell>
          <cell r="R5093" t="str">
            <v/>
          </cell>
          <cell r="S5093">
            <v>0</v>
          </cell>
          <cell r="V5093" t="str">
            <v/>
          </cell>
          <cell r="W5093" t="str">
            <v/>
          </cell>
          <cell r="X5093" t="str">
            <v/>
          </cell>
          <cell r="Y5093">
            <v>0</v>
          </cell>
          <cell r="Z5093" t="str">
            <v/>
          </cell>
          <cell r="AA5093" t="str">
            <v/>
          </cell>
        </row>
        <row r="5094">
          <cell r="H5094" t="str">
            <v/>
          </cell>
          <cell r="O5094" t="str">
            <v/>
          </cell>
          <cell r="P5094" t="str">
            <v/>
          </cell>
          <cell r="Q5094" t="str">
            <v/>
          </cell>
          <cell r="R5094" t="str">
            <v/>
          </cell>
          <cell r="S5094">
            <v>0</v>
          </cell>
          <cell r="V5094" t="str">
            <v/>
          </cell>
          <cell r="W5094" t="str">
            <v/>
          </cell>
          <cell r="X5094" t="str">
            <v/>
          </cell>
          <cell r="Y5094">
            <v>0</v>
          </cell>
          <cell r="Z5094" t="str">
            <v/>
          </cell>
          <cell r="AA5094" t="str">
            <v/>
          </cell>
        </row>
        <row r="5095">
          <cell r="H5095" t="str">
            <v>Subtotal Materiales</v>
          </cell>
          <cell r="O5095" t="str">
            <v/>
          </cell>
          <cell r="Y5095">
            <v>446.95</v>
          </cell>
          <cell r="Z5095" t="str">
            <v>$/</v>
          </cell>
          <cell r="AA5095" t="str">
            <v>m3</v>
          </cell>
          <cell r="AH5095">
            <v>0</v>
          </cell>
        </row>
        <row r="5096">
          <cell r="A5096">
            <v>1750</v>
          </cell>
          <cell r="H5096" t="str">
            <v>Desperdicio</v>
          </cell>
          <cell r="W5096">
            <v>0.03</v>
          </cell>
          <cell r="X5096" t="str">
            <v/>
          </cell>
          <cell r="Y5096">
            <v>13.41</v>
          </cell>
          <cell r="Z5096" t="str">
            <v>$/</v>
          </cell>
          <cell r="AA5096" t="str">
            <v>m3</v>
          </cell>
          <cell r="AB5096">
            <v>460.36</v>
          </cell>
          <cell r="AC5096" t="str">
            <v>$/</v>
          </cell>
          <cell r="AD5096" t="str">
            <v>m3</v>
          </cell>
          <cell r="AH5096">
            <v>15652.24</v>
          </cell>
        </row>
        <row r="5098">
          <cell r="F5098">
            <v>1750</v>
          </cell>
          <cell r="H5098" t="str">
            <v>COSTO DEL ITEM</v>
          </cell>
          <cell r="AB5098">
            <v>542.41</v>
          </cell>
          <cell r="AC5098" t="str">
            <v>$/</v>
          </cell>
          <cell r="AD5098" t="str">
            <v>m3</v>
          </cell>
          <cell r="AI5098">
            <v>18441.939999999999</v>
          </cell>
          <cell r="AJ5098">
            <v>18442.090960000001</v>
          </cell>
        </row>
        <row r="5100">
          <cell r="H5100" t="str">
            <v>Gastos Generales y Otros Gastos</v>
          </cell>
        </row>
        <row r="5101">
          <cell r="H5101" t="str">
            <v>Indirectos</v>
          </cell>
          <cell r="Y5101">
            <v>0.10199999999999999</v>
          </cell>
          <cell r="AB5101">
            <v>55.33</v>
          </cell>
          <cell r="AC5101" t="str">
            <v>$/</v>
          </cell>
          <cell r="AD5101" t="str">
            <v>m3</v>
          </cell>
        </row>
        <row r="5102">
          <cell r="H5102" t="str">
            <v>Beneficios</v>
          </cell>
          <cell r="Y5102">
            <v>0.08</v>
          </cell>
          <cell r="AB5102">
            <v>43.39</v>
          </cell>
          <cell r="AC5102" t="str">
            <v>$/</v>
          </cell>
          <cell r="AD5102" t="str">
            <v>m3</v>
          </cell>
        </row>
        <row r="5103">
          <cell r="AB5103">
            <v>641.13</v>
          </cell>
          <cell r="AC5103" t="str">
            <v>$/</v>
          </cell>
          <cell r="AD5103" t="str">
            <v>m3</v>
          </cell>
        </row>
        <row r="5104">
          <cell r="H5104" t="str">
            <v>Gastos Financieros</v>
          </cell>
          <cell r="Y5104">
            <v>0.01</v>
          </cell>
          <cell r="AB5104">
            <v>6.41</v>
          </cell>
          <cell r="AC5104" t="str">
            <v>$/</v>
          </cell>
          <cell r="AD5104" t="str">
            <v>m3</v>
          </cell>
        </row>
        <row r="5105">
          <cell r="AB5105">
            <v>647.54</v>
          </cell>
          <cell r="AC5105" t="str">
            <v>$/</v>
          </cell>
          <cell r="AD5105" t="str">
            <v>m3</v>
          </cell>
        </row>
        <row r="5106">
          <cell r="H5106" t="str">
            <v>I.V.A.</v>
          </cell>
          <cell r="Y5106">
            <v>0.21</v>
          </cell>
          <cell r="AB5106">
            <v>135.97999999999999</v>
          </cell>
          <cell r="AC5106" t="str">
            <v>$/</v>
          </cell>
          <cell r="AD5106" t="str">
            <v>m3</v>
          </cell>
        </row>
        <row r="5107">
          <cell r="E5107">
            <v>1750</v>
          </cell>
          <cell r="Y5107" t="str">
            <v>ADOPTADO</v>
          </cell>
          <cell r="AB5107">
            <v>783.52</v>
          </cell>
          <cell r="AC5107" t="str">
            <v>$/</v>
          </cell>
          <cell r="AD5107" t="str">
            <v>m3</v>
          </cell>
        </row>
        <row r="5108">
          <cell r="G5108">
            <v>1760</v>
          </cell>
          <cell r="H5108" t="str">
            <v>Item:</v>
          </cell>
          <cell r="I5108" t="str">
            <v>6.2.2</v>
          </cell>
          <cell r="U5108" t="str">
            <v>Unidad:</v>
          </cell>
          <cell r="W5108" t="str">
            <v>m3</v>
          </cell>
          <cell r="Y5108">
            <v>406</v>
          </cell>
          <cell r="AE5108">
            <v>406</v>
          </cell>
        </row>
        <row r="5109">
          <cell r="H5109" t="str">
            <v>Descripción:</v>
          </cell>
          <cell r="I5109" t="str">
            <v>Arena para manto filtrante</v>
          </cell>
        </row>
        <row r="5111">
          <cell r="H5111" t="str">
            <v>1º - Equipo</v>
          </cell>
        </row>
        <row r="5112">
          <cell r="G5112">
            <v>5019</v>
          </cell>
          <cell r="H5112" t="str">
            <v>Retro con pala</v>
          </cell>
          <cell r="T5112">
            <v>1</v>
          </cell>
          <cell r="W5112">
            <v>110</v>
          </cell>
          <cell r="X5112" t="str">
            <v>HP</v>
          </cell>
          <cell r="Y5112">
            <v>173700</v>
          </cell>
          <cell r="Z5112" t="str">
            <v>$</v>
          </cell>
        </row>
        <row r="5113">
          <cell r="H5113" t="str">
            <v/>
          </cell>
          <cell r="W5113" t="str">
            <v/>
          </cell>
          <cell r="X5113" t="str">
            <v/>
          </cell>
          <cell r="Y5113" t="str">
            <v/>
          </cell>
          <cell r="Z5113" t="str">
            <v/>
          </cell>
        </row>
        <row r="5114">
          <cell r="H5114" t="str">
            <v/>
          </cell>
          <cell r="W5114" t="str">
            <v/>
          </cell>
          <cell r="X5114" t="str">
            <v/>
          </cell>
          <cell r="Y5114" t="str">
            <v/>
          </cell>
          <cell r="Z5114" t="str">
            <v/>
          </cell>
        </row>
        <row r="5115">
          <cell r="H5115" t="str">
            <v/>
          </cell>
          <cell r="W5115" t="str">
            <v/>
          </cell>
          <cell r="X5115" t="str">
            <v/>
          </cell>
          <cell r="Y5115" t="str">
            <v/>
          </cell>
          <cell r="Z5115" t="str">
            <v/>
          </cell>
        </row>
        <row r="5116">
          <cell r="H5116" t="str">
            <v/>
          </cell>
          <cell r="W5116" t="str">
            <v/>
          </cell>
          <cell r="X5116" t="str">
            <v/>
          </cell>
          <cell r="Y5116" t="str">
            <v/>
          </cell>
          <cell r="Z5116" t="str">
            <v/>
          </cell>
        </row>
        <row r="5117">
          <cell r="H5117" t="str">
            <v/>
          </cell>
          <cell r="W5117" t="str">
            <v/>
          </cell>
          <cell r="X5117" t="str">
            <v/>
          </cell>
          <cell r="Y5117" t="str">
            <v/>
          </cell>
          <cell r="Z5117" t="str">
            <v/>
          </cell>
        </row>
        <row r="5118">
          <cell r="H5118" t="str">
            <v/>
          </cell>
          <cell r="W5118" t="str">
            <v/>
          </cell>
          <cell r="X5118" t="str">
            <v/>
          </cell>
          <cell r="Y5118" t="str">
            <v/>
          </cell>
          <cell r="Z5118" t="str">
            <v/>
          </cell>
        </row>
        <row r="5119">
          <cell r="H5119" t="str">
            <v/>
          </cell>
          <cell r="W5119" t="str">
            <v/>
          </cell>
          <cell r="X5119" t="str">
            <v/>
          </cell>
          <cell r="Y5119" t="str">
            <v/>
          </cell>
          <cell r="Z5119" t="str">
            <v/>
          </cell>
        </row>
        <row r="5120">
          <cell r="H5120" t="str">
            <v/>
          </cell>
          <cell r="W5120" t="str">
            <v/>
          </cell>
          <cell r="X5120" t="str">
            <v/>
          </cell>
          <cell r="Y5120" t="str">
            <v/>
          </cell>
          <cell r="Z5120" t="str">
            <v/>
          </cell>
        </row>
        <row r="5121">
          <cell r="W5121">
            <v>110</v>
          </cell>
          <cell r="X5121" t="str">
            <v>HP</v>
          </cell>
          <cell r="Y5121">
            <v>173700</v>
          </cell>
          <cell r="Z5121" t="str">
            <v>$</v>
          </cell>
        </row>
        <row r="5123">
          <cell r="H5123" t="str">
            <v>Rendimiento:</v>
          </cell>
          <cell r="N5123">
            <v>100</v>
          </cell>
          <cell r="Q5123" t="str">
            <v>m3</v>
          </cell>
          <cell r="R5123" t="str">
            <v>/ d</v>
          </cell>
        </row>
        <row r="5125">
          <cell r="H5125" t="str">
            <v>Amortización e intereses:</v>
          </cell>
        </row>
        <row r="5126">
          <cell r="H5126">
            <v>173700</v>
          </cell>
          <cell r="I5126" t="str">
            <v>$</v>
          </cell>
          <cell r="J5126" t="str">
            <v>x</v>
          </cell>
          <cell r="K5126">
            <v>8</v>
          </cell>
          <cell r="L5126" t="str">
            <v>h/d</v>
          </cell>
          <cell r="M5126" t="str">
            <v>+</v>
          </cell>
          <cell r="N5126">
            <v>173700</v>
          </cell>
          <cell r="O5126" t="str">
            <v>$</v>
          </cell>
          <cell r="P5126" t="str">
            <v>x</v>
          </cell>
          <cell r="Q5126">
            <v>0.14000000000000001</v>
          </cell>
          <cell r="R5126" t="str">
            <v>/ a</v>
          </cell>
          <cell r="S5126" t="str">
            <v>x</v>
          </cell>
          <cell r="T5126">
            <v>8</v>
          </cell>
          <cell r="U5126" t="str">
            <v>h/d</v>
          </cell>
          <cell r="V5126" t="str">
            <v>=</v>
          </cell>
          <cell r="W5126">
            <v>187.6</v>
          </cell>
          <cell r="X5126" t="str">
            <v>$/d</v>
          </cell>
        </row>
        <row r="5127">
          <cell r="H5127">
            <v>10000</v>
          </cell>
          <cell r="J5127" t="str">
            <v>h</v>
          </cell>
          <cell r="N5127">
            <v>2</v>
          </cell>
          <cell r="P5127" t="str">
            <v>x</v>
          </cell>
          <cell r="Q5127">
            <v>2000</v>
          </cell>
          <cell r="R5127" t="str">
            <v>h / a</v>
          </cell>
        </row>
        <row r="5129">
          <cell r="H5129" t="str">
            <v>Reparaciones y Repuestos:</v>
          </cell>
        </row>
        <row r="5130">
          <cell r="H5130">
            <v>0.75</v>
          </cell>
          <cell r="I5130" t="str">
            <v>de amortización</v>
          </cell>
          <cell r="W5130">
            <v>104.22</v>
          </cell>
          <cell r="X5130" t="str">
            <v>$/d</v>
          </cell>
        </row>
        <row r="5132">
          <cell r="H5132" t="str">
            <v>Combustibles:</v>
          </cell>
        </row>
        <row r="5133">
          <cell r="H5133" t="str">
            <v>Gas Oil</v>
          </cell>
        </row>
        <row r="5134">
          <cell r="H5134">
            <v>0.14499999999999999</v>
          </cell>
          <cell r="I5134" t="str">
            <v>l/HP</v>
          </cell>
          <cell r="K5134" t="str">
            <v>x</v>
          </cell>
          <cell r="L5134">
            <v>110</v>
          </cell>
          <cell r="M5134" t="str">
            <v>HP  x  8 h/d   x</v>
          </cell>
          <cell r="Q5134">
            <v>2.7</v>
          </cell>
          <cell r="R5134" t="str">
            <v>$ / l</v>
          </cell>
          <cell r="V5134" t="str">
            <v>=</v>
          </cell>
          <cell r="W5134">
            <v>344.52</v>
          </cell>
          <cell r="X5134" t="str">
            <v>$/d</v>
          </cell>
        </row>
        <row r="5136">
          <cell r="H5136" t="str">
            <v>Lubricantes</v>
          </cell>
        </row>
        <row r="5137">
          <cell r="C5137">
            <v>1760</v>
          </cell>
          <cell r="H5137">
            <v>0.3</v>
          </cell>
          <cell r="I5137" t="str">
            <v>de combustibles</v>
          </cell>
          <cell r="W5137">
            <v>103.36</v>
          </cell>
          <cell r="X5137" t="str">
            <v>$/d</v>
          </cell>
          <cell r="AF5137">
            <v>3003.1819999999998</v>
          </cell>
        </row>
        <row r="5139">
          <cell r="H5139" t="str">
            <v>Mano de Obra</v>
          </cell>
        </row>
        <row r="5140">
          <cell r="G5140">
            <v>9010</v>
          </cell>
          <cell r="H5140" t="str">
            <v>OFICIAL ESPECIALIZADO</v>
          </cell>
          <cell r="N5140">
            <v>1</v>
          </cell>
          <cell r="O5140" t="str">
            <v>x</v>
          </cell>
          <cell r="Q5140">
            <v>297.2</v>
          </cell>
          <cell r="R5140" t="str">
            <v>$/d</v>
          </cell>
          <cell r="S5140" t="str">
            <v>=</v>
          </cell>
          <cell r="T5140">
            <v>297.2</v>
          </cell>
          <cell r="V5140" t="str">
            <v>$/d</v>
          </cell>
        </row>
        <row r="5141">
          <cell r="G5141">
            <v>9020</v>
          </cell>
          <cell r="H5141" t="str">
            <v>OFICIAL</v>
          </cell>
          <cell r="N5141">
            <v>1</v>
          </cell>
          <cell r="O5141" t="str">
            <v>x</v>
          </cell>
          <cell r="Q5141">
            <v>254.16</v>
          </cell>
          <cell r="R5141" t="str">
            <v>$/d</v>
          </cell>
          <cell r="S5141" t="str">
            <v>=</v>
          </cell>
          <cell r="T5141">
            <v>254.16</v>
          </cell>
          <cell r="V5141" t="str">
            <v>$/d</v>
          </cell>
        </row>
        <row r="5142">
          <cell r="G5142">
            <v>9030</v>
          </cell>
          <cell r="H5142" t="str">
            <v>MEDIO OFICIAL</v>
          </cell>
          <cell r="N5142">
            <v>10</v>
          </cell>
          <cell r="O5142" t="str">
            <v>x</v>
          </cell>
          <cell r="Q5142">
            <v>234.48</v>
          </cell>
          <cell r="R5142" t="str">
            <v>$/d</v>
          </cell>
          <cell r="S5142" t="str">
            <v>=</v>
          </cell>
          <cell r="T5142">
            <v>2344.8000000000002</v>
          </cell>
          <cell r="V5142" t="str">
            <v>$/d</v>
          </cell>
        </row>
        <row r="5143">
          <cell r="G5143">
            <v>9040</v>
          </cell>
          <cell r="H5143" t="str">
            <v>AYUDANTE</v>
          </cell>
          <cell r="N5143">
            <v>18</v>
          </cell>
          <cell r="O5143" t="str">
            <v>x</v>
          </cell>
          <cell r="Q5143">
            <v>216.16</v>
          </cell>
          <cell r="R5143" t="str">
            <v>$/d</v>
          </cell>
          <cell r="S5143" t="str">
            <v>=</v>
          </cell>
          <cell r="T5143">
            <v>3890.88</v>
          </cell>
          <cell r="V5143" t="str">
            <v>$/d</v>
          </cell>
        </row>
        <row r="5144">
          <cell r="T5144">
            <v>6787.0400000000009</v>
          </cell>
          <cell r="V5144" t="str">
            <v>$/d</v>
          </cell>
        </row>
        <row r="5145">
          <cell r="B5145">
            <v>1760</v>
          </cell>
          <cell r="H5145" t="str">
            <v>Vigilancia</v>
          </cell>
          <cell r="N5145">
            <v>0</v>
          </cell>
          <cell r="Q5145">
            <v>0.1</v>
          </cell>
          <cell r="T5145">
            <v>678.70400000000018</v>
          </cell>
          <cell r="V5145" t="str">
            <v>$/d</v>
          </cell>
          <cell r="W5145">
            <v>7465.7440000000006</v>
          </cell>
          <cell r="X5145" t="str">
            <v>$/d</v>
          </cell>
          <cell r="AG5145">
            <v>30310.920640000004</v>
          </cell>
        </row>
        <row r="5147">
          <cell r="N5147" t="str">
            <v>Costo Diario</v>
          </cell>
          <cell r="W5147">
            <v>8205.4440000000013</v>
          </cell>
          <cell r="X5147" t="str">
            <v>$/d</v>
          </cell>
        </row>
        <row r="5149">
          <cell r="H5149" t="str">
            <v>Rendimiento</v>
          </cell>
          <cell r="N5149">
            <v>100</v>
          </cell>
          <cell r="Q5149" t="str">
            <v>m3</v>
          </cell>
          <cell r="R5149" t="str">
            <v>/ d</v>
          </cell>
        </row>
        <row r="5151">
          <cell r="H5151" t="str">
            <v>Costo por Unid.:</v>
          </cell>
          <cell r="N5151">
            <v>8205.4440000000013</v>
          </cell>
          <cell r="P5151" t="str">
            <v>$ / d</v>
          </cell>
          <cell r="V5151" t="str">
            <v>=</v>
          </cell>
          <cell r="AB5151">
            <v>82.05</v>
          </cell>
          <cell r="AC5151" t="str">
            <v>$/</v>
          </cell>
          <cell r="AD5151" t="str">
            <v>m3</v>
          </cell>
        </row>
        <row r="5152">
          <cell r="N5152">
            <v>100</v>
          </cell>
          <cell r="O5152" t="str">
            <v>m3</v>
          </cell>
          <cell r="Q5152" t="str">
            <v>/ d</v>
          </cell>
        </row>
        <row r="5153">
          <cell r="P5153" t="str">
            <v/>
          </cell>
        </row>
        <row r="5154">
          <cell r="H5154" t="str">
            <v>2º - Materiales</v>
          </cell>
        </row>
        <row r="5155">
          <cell r="G5155">
            <v>1008</v>
          </cell>
          <cell r="H5155" t="str">
            <v>Agregado 0-6 trituradoArena especial tratada TE= 1 ± 0,05 mm - CU ≤ 1,48</v>
          </cell>
          <cell r="N5155">
            <v>1.5</v>
          </cell>
          <cell r="O5155" t="str">
            <v>tn</v>
          </cell>
          <cell r="P5155" t="str">
            <v>/</v>
          </cell>
          <cell r="Q5155" t="str">
            <v>m3</v>
          </cell>
          <cell r="R5155" t="str">
            <v>x</v>
          </cell>
          <cell r="S5155">
            <v>289.96559999999999</v>
          </cell>
          <cell r="V5155" t="str">
            <v>$/</v>
          </cell>
          <cell r="W5155" t="str">
            <v>tn</v>
          </cell>
          <cell r="X5155" t="str">
            <v>=</v>
          </cell>
          <cell r="Y5155">
            <v>434.95</v>
          </cell>
          <cell r="Z5155" t="str">
            <v>$/</v>
          </cell>
          <cell r="AA5155" t="str">
            <v>m3</v>
          </cell>
        </row>
        <row r="5156">
          <cell r="G5156">
            <v>1202</v>
          </cell>
          <cell r="H5156" t="str">
            <v>Herramientas menores</v>
          </cell>
          <cell r="N5156">
            <v>4</v>
          </cell>
          <cell r="O5156" t="str">
            <v>u</v>
          </cell>
          <cell r="P5156" t="str">
            <v>/</v>
          </cell>
          <cell r="Q5156" t="str">
            <v>m3</v>
          </cell>
          <cell r="R5156" t="str">
            <v>x</v>
          </cell>
          <cell r="S5156">
            <v>3</v>
          </cell>
          <cell r="V5156" t="str">
            <v>$/</v>
          </cell>
          <cell r="W5156" t="str">
            <v>u</v>
          </cell>
          <cell r="X5156" t="str">
            <v>=</v>
          </cell>
          <cell r="Y5156">
            <v>12</v>
          </cell>
          <cell r="Z5156" t="str">
            <v>$/</v>
          </cell>
          <cell r="AA5156" t="str">
            <v>m3</v>
          </cell>
        </row>
        <row r="5157">
          <cell r="H5157" t="str">
            <v/>
          </cell>
          <cell r="O5157" t="str">
            <v/>
          </cell>
          <cell r="P5157" t="str">
            <v/>
          </cell>
          <cell r="Q5157" t="str">
            <v/>
          </cell>
          <cell r="R5157" t="str">
            <v/>
          </cell>
          <cell r="S5157">
            <v>0</v>
          </cell>
          <cell r="V5157" t="str">
            <v/>
          </cell>
          <cell r="W5157" t="str">
            <v/>
          </cell>
          <cell r="X5157" t="str">
            <v/>
          </cell>
          <cell r="Y5157">
            <v>0</v>
          </cell>
          <cell r="Z5157" t="str">
            <v/>
          </cell>
          <cell r="AA5157" t="str">
            <v/>
          </cell>
        </row>
        <row r="5158">
          <cell r="H5158" t="str">
            <v/>
          </cell>
          <cell r="O5158" t="str">
            <v/>
          </cell>
          <cell r="P5158" t="str">
            <v/>
          </cell>
          <cell r="Q5158" t="str">
            <v/>
          </cell>
          <cell r="R5158" t="str">
            <v/>
          </cell>
          <cell r="S5158">
            <v>0</v>
          </cell>
          <cell r="V5158" t="str">
            <v/>
          </cell>
          <cell r="W5158" t="str">
            <v/>
          </cell>
          <cell r="X5158" t="str">
            <v/>
          </cell>
          <cell r="Y5158">
            <v>0</v>
          </cell>
          <cell r="Z5158" t="str">
            <v/>
          </cell>
          <cell r="AA5158" t="str">
            <v/>
          </cell>
        </row>
        <row r="5159">
          <cell r="H5159" t="str">
            <v/>
          </cell>
          <cell r="O5159" t="str">
            <v/>
          </cell>
          <cell r="P5159" t="str">
            <v/>
          </cell>
          <cell r="Q5159" t="str">
            <v/>
          </cell>
          <cell r="R5159" t="str">
            <v/>
          </cell>
          <cell r="S5159">
            <v>0</v>
          </cell>
          <cell r="V5159" t="str">
            <v/>
          </cell>
          <cell r="W5159" t="str">
            <v/>
          </cell>
          <cell r="X5159" t="str">
            <v/>
          </cell>
          <cell r="Y5159">
            <v>0</v>
          </cell>
          <cell r="Z5159" t="str">
            <v/>
          </cell>
          <cell r="AA5159" t="str">
            <v/>
          </cell>
        </row>
        <row r="5160">
          <cell r="H5160" t="str">
            <v/>
          </cell>
          <cell r="O5160" t="str">
            <v/>
          </cell>
          <cell r="P5160" t="str">
            <v/>
          </cell>
          <cell r="Q5160" t="str">
            <v/>
          </cell>
          <cell r="R5160" t="str">
            <v/>
          </cell>
          <cell r="S5160">
            <v>0</v>
          </cell>
          <cell r="V5160" t="str">
            <v/>
          </cell>
          <cell r="W5160" t="str">
            <v/>
          </cell>
          <cell r="X5160" t="str">
            <v/>
          </cell>
          <cell r="Y5160">
            <v>0</v>
          </cell>
          <cell r="Z5160" t="str">
            <v/>
          </cell>
          <cell r="AA5160" t="str">
            <v/>
          </cell>
        </row>
        <row r="5161">
          <cell r="H5161" t="str">
            <v/>
          </cell>
          <cell r="O5161" t="str">
            <v/>
          </cell>
          <cell r="P5161" t="str">
            <v/>
          </cell>
          <cell r="Q5161" t="str">
            <v/>
          </cell>
          <cell r="R5161" t="str">
            <v/>
          </cell>
          <cell r="S5161">
            <v>0</v>
          </cell>
          <cell r="V5161" t="str">
            <v/>
          </cell>
          <cell r="W5161" t="str">
            <v/>
          </cell>
          <cell r="X5161" t="str">
            <v/>
          </cell>
          <cell r="Y5161">
            <v>0</v>
          </cell>
          <cell r="Z5161" t="str">
            <v/>
          </cell>
          <cell r="AA5161" t="str">
            <v/>
          </cell>
        </row>
        <row r="5162">
          <cell r="H5162" t="str">
            <v/>
          </cell>
          <cell r="O5162" t="str">
            <v/>
          </cell>
          <cell r="P5162" t="str">
            <v/>
          </cell>
          <cell r="Q5162" t="str">
            <v/>
          </cell>
          <cell r="R5162" t="str">
            <v/>
          </cell>
          <cell r="S5162">
            <v>0</v>
          </cell>
          <cell r="V5162" t="str">
            <v/>
          </cell>
          <cell r="W5162" t="str">
            <v/>
          </cell>
          <cell r="X5162" t="str">
            <v/>
          </cell>
          <cell r="Y5162">
            <v>0</v>
          </cell>
          <cell r="Z5162" t="str">
            <v/>
          </cell>
          <cell r="AA5162" t="str">
            <v/>
          </cell>
        </row>
        <row r="5163">
          <cell r="H5163" t="str">
            <v>Subtotal Materiales</v>
          </cell>
          <cell r="O5163" t="str">
            <v/>
          </cell>
          <cell r="Y5163">
            <v>446.95</v>
          </cell>
          <cell r="Z5163" t="str">
            <v>$/</v>
          </cell>
          <cell r="AA5163" t="str">
            <v>m3</v>
          </cell>
          <cell r="AH5163">
            <v>0</v>
          </cell>
        </row>
        <row r="5164">
          <cell r="A5164">
            <v>1760</v>
          </cell>
          <cell r="H5164" t="str">
            <v>Desperdicio</v>
          </cell>
          <cell r="W5164">
            <v>0.03</v>
          </cell>
          <cell r="X5164" t="str">
            <v/>
          </cell>
          <cell r="Y5164">
            <v>13.41</v>
          </cell>
          <cell r="Z5164" t="str">
            <v>$/</v>
          </cell>
          <cell r="AA5164" t="str">
            <v>m3</v>
          </cell>
          <cell r="AB5164">
            <v>460.36</v>
          </cell>
          <cell r="AC5164" t="str">
            <v>$/</v>
          </cell>
          <cell r="AD5164" t="str">
            <v>m3</v>
          </cell>
          <cell r="AH5164">
            <v>186906.16</v>
          </cell>
        </row>
        <row r="5166">
          <cell r="F5166">
            <v>1760</v>
          </cell>
          <cell r="H5166" t="str">
            <v>COSTO DEL ITEM</v>
          </cell>
          <cell r="AB5166">
            <v>542.41</v>
          </cell>
          <cell r="AC5166" t="str">
            <v>$/</v>
          </cell>
          <cell r="AD5166" t="str">
            <v>m3</v>
          </cell>
          <cell r="AI5166">
            <v>220218.46</v>
          </cell>
          <cell r="AJ5166">
            <v>220220.26264</v>
          </cell>
        </row>
        <row r="5168">
          <cell r="H5168" t="str">
            <v>Gastos Generales y Otros Gastos</v>
          </cell>
        </row>
        <row r="5169">
          <cell r="H5169" t="str">
            <v>Indirectos</v>
          </cell>
          <cell r="Y5169">
            <v>0.10199999999999999</v>
          </cell>
          <cell r="AB5169">
            <v>55.33</v>
          </cell>
          <cell r="AC5169" t="str">
            <v>$/</v>
          </cell>
          <cell r="AD5169" t="str">
            <v>m3</v>
          </cell>
        </row>
        <row r="5170">
          <cell r="H5170" t="str">
            <v>Beneficios</v>
          </cell>
          <cell r="Y5170">
            <v>0.08</v>
          </cell>
          <cell r="AB5170">
            <v>43.39</v>
          </cell>
          <cell r="AC5170" t="str">
            <v>$/</v>
          </cell>
          <cell r="AD5170" t="str">
            <v>m3</v>
          </cell>
        </row>
        <row r="5171">
          <cell r="AB5171">
            <v>641.13</v>
          </cell>
          <cell r="AC5171" t="str">
            <v>$/</v>
          </cell>
          <cell r="AD5171" t="str">
            <v>m3</v>
          </cell>
        </row>
        <row r="5172">
          <cell r="H5172" t="str">
            <v>Gastos Financieros</v>
          </cell>
          <cell r="Y5172">
            <v>0.01</v>
          </cell>
          <cell r="AB5172">
            <v>6.41</v>
          </cell>
          <cell r="AC5172" t="str">
            <v>$/</v>
          </cell>
          <cell r="AD5172" t="str">
            <v>m3</v>
          </cell>
        </row>
        <row r="5173">
          <cell r="AB5173">
            <v>647.54</v>
          </cell>
          <cell r="AC5173" t="str">
            <v>$/</v>
          </cell>
          <cell r="AD5173" t="str">
            <v>m3</v>
          </cell>
        </row>
        <row r="5174">
          <cell r="H5174" t="str">
            <v>I.V.A.</v>
          </cell>
          <cell r="Y5174">
            <v>0.21</v>
          </cell>
          <cell r="AB5174">
            <v>135.97999999999999</v>
          </cell>
          <cell r="AC5174" t="str">
            <v>$/</v>
          </cell>
          <cell r="AD5174" t="str">
            <v>m3</v>
          </cell>
        </row>
        <row r="5175">
          <cell r="E5175">
            <v>1760</v>
          </cell>
          <cell r="Y5175" t="str">
            <v>ADOPTADO</v>
          </cell>
          <cell r="AB5175">
            <v>783.52</v>
          </cell>
          <cell r="AC5175" t="str">
            <v>$/</v>
          </cell>
          <cell r="AD5175" t="str">
            <v>m3</v>
          </cell>
        </row>
        <row r="5176">
          <cell r="G5176">
            <v>1770</v>
          </cell>
          <cell r="H5176" t="str">
            <v>Item:</v>
          </cell>
          <cell r="I5176" t="str">
            <v>6.3.1</v>
          </cell>
          <cell r="U5176" t="str">
            <v>Unidad:</v>
          </cell>
          <cell r="W5176" t="str">
            <v>m3</v>
          </cell>
          <cell r="Y5176">
            <v>98</v>
          </cell>
          <cell r="AE5176">
            <v>98</v>
          </cell>
        </row>
        <row r="5177">
          <cell r="H5177" t="str">
            <v>Descripción:</v>
          </cell>
          <cell r="I5177" t="str">
            <v>Hormigón simple de Limpieza (tipo H-8)</v>
          </cell>
        </row>
        <row r="5179">
          <cell r="H5179" t="str">
            <v>1º - Equipo</v>
          </cell>
        </row>
        <row r="5180">
          <cell r="H5180" t="str">
            <v/>
          </cell>
          <cell r="W5180" t="str">
            <v/>
          </cell>
          <cell r="X5180" t="str">
            <v/>
          </cell>
          <cell r="Y5180" t="str">
            <v/>
          </cell>
          <cell r="Z5180" t="str">
            <v/>
          </cell>
        </row>
        <row r="5181">
          <cell r="H5181" t="str">
            <v/>
          </cell>
          <cell r="W5181" t="str">
            <v/>
          </cell>
          <cell r="X5181" t="str">
            <v/>
          </cell>
          <cell r="Y5181" t="str">
            <v/>
          </cell>
          <cell r="Z5181" t="str">
            <v/>
          </cell>
        </row>
        <row r="5182">
          <cell r="H5182" t="str">
            <v/>
          </cell>
          <cell r="W5182" t="str">
            <v/>
          </cell>
          <cell r="X5182" t="str">
            <v/>
          </cell>
          <cell r="Y5182" t="str">
            <v/>
          </cell>
          <cell r="Z5182" t="str">
            <v/>
          </cell>
        </row>
        <row r="5183">
          <cell r="H5183" t="str">
            <v/>
          </cell>
          <cell r="W5183" t="str">
            <v/>
          </cell>
          <cell r="X5183" t="str">
            <v/>
          </cell>
          <cell r="Y5183" t="str">
            <v/>
          </cell>
          <cell r="Z5183" t="str">
            <v/>
          </cell>
        </row>
        <row r="5184">
          <cell r="H5184" t="str">
            <v/>
          </cell>
          <cell r="W5184" t="str">
            <v/>
          </cell>
          <cell r="X5184" t="str">
            <v/>
          </cell>
          <cell r="Y5184" t="str">
            <v/>
          </cell>
          <cell r="Z5184" t="str">
            <v/>
          </cell>
        </row>
        <row r="5185">
          <cell r="H5185" t="str">
            <v/>
          </cell>
          <cell r="W5185" t="str">
            <v/>
          </cell>
          <cell r="X5185" t="str">
            <v/>
          </cell>
          <cell r="Y5185" t="str">
            <v/>
          </cell>
          <cell r="Z5185" t="str">
            <v/>
          </cell>
        </row>
        <row r="5186">
          <cell r="H5186" t="str">
            <v/>
          </cell>
          <cell r="W5186" t="str">
            <v/>
          </cell>
          <cell r="X5186" t="str">
            <v/>
          </cell>
          <cell r="Y5186" t="str">
            <v/>
          </cell>
          <cell r="Z5186" t="str">
            <v/>
          </cell>
        </row>
        <row r="5187">
          <cell r="H5187" t="str">
            <v/>
          </cell>
          <cell r="W5187" t="str">
            <v/>
          </cell>
          <cell r="X5187" t="str">
            <v/>
          </cell>
          <cell r="Y5187" t="str">
            <v/>
          </cell>
          <cell r="Z5187" t="str">
            <v/>
          </cell>
        </row>
        <row r="5188">
          <cell r="H5188" t="str">
            <v/>
          </cell>
          <cell r="W5188" t="str">
            <v/>
          </cell>
          <cell r="X5188" t="str">
            <v/>
          </cell>
          <cell r="Y5188" t="str">
            <v/>
          </cell>
          <cell r="Z5188" t="str">
            <v/>
          </cell>
        </row>
        <row r="5189">
          <cell r="W5189">
            <v>0</v>
          </cell>
          <cell r="X5189" t="str">
            <v/>
          </cell>
          <cell r="Y5189">
            <v>0</v>
          </cell>
          <cell r="Z5189" t="str">
            <v/>
          </cell>
        </row>
        <row r="5191">
          <cell r="H5191" t="str">
            <v>Rendimiento:</v>
          </cell>
          <cell r="N5191">
            <v>12</v>
          </cell>
          <cell r="Q5191" t="str">
            <v>m3</v>
          </cell>
          <cell r="R5191" t="str">
            <v>/ d</v>
          </cell>
        </row>
        <row r="5193">
          <cell r="H5193" t="str">
            <v>Amortización e intereses:</v>
          </cell>
        </row>
        <row r="5194">
          <cell r="H5194">
            <v>0</v>
          </cell>
          <cell r="I5194" t="str">
            <v>$</v>
          </cell>
          <cell r="J5194" t="str">
            <v>x</v>
          </cell>
          <cell r="K5194">
            <v>8</v>
          </cell>
          <cell r="L5194" t="str">
            <v>h/d</v>
          </cell>
          <cell r="M5194" t="str">
            <v>+</v>
          </cell>
          <cell r="N5194">
            <v>0</v>
          </cell>
          <cell r="O5194" t="str">
            <v>$</v>
          </cell>
          <cell r="P5194" t="str">
            <v>x</v>
          </cell>
          <cell r="Q5194">
            <v>0.14000000000000001</v>
          </cell>
          <cell r="R5194" t="str">
            <v>/ a</v>
          </cell>
          <cell r="S5194" t="str">
            <v>x</v>
          </cell>
          <cell r="T5194">
            <v>8</v>
          </cell>
          <cell r="U5194" t="str">
            <v>h/d</v>
          </cell>
          <cell r="V5194" t="str">
            <v>=</v>
          </cell>
          <cell r="W5194">
            <v>0</v>
          </cell>
          <cell r="X5194" t="str">
            <v/>
          </cell>
        </row>
        <row r="5195">
          <cell r="H5195">
            <v>10000</v>
          </cell>
          <cell r="J5195" t="str">
            <v>h</v>
          </cell>
          <cell r="N5195">
            <v>2</v>
          </cell>
          <cell r="P5195" t="str">
            <v>x</v>
          </cell>
          <cell r="Q5195">
            <v>2000</v>
          </cell>
          <cell r="R5195" t="str">
            <v>h / a</v>
          </cell>
        </row>
        <row r="5197">
          <cell r="H5197" t="str">
            <v>Reparaciones y Repuestos:</v>
          </cell>
        </row>
        <row r="5198">
          <cell r="H5198">
            <v>0.75</v>
          </cell>
          <cell r="I5198" t="str">
            <v>de amortización</v>
          </cell>
          <cell r="W5198">
            <v>0</v>
          </cell>
          <cell r="X5198" t="str">
            <v/>
          </cell>
        </row>
        <row r="5200">
          <cell r="H5200" t="str">
            <v>Combustibles:</v>
          </cell>
        </row>
        <row r="5201">
          <cell r="H5201" t="str">
            <v>Gas Oil</v>
          </cell>
        </row>
        <row r="5202">
          <cell r="H5202" t="str">
            <v/>
          </cell>
          <cell r="I5202" t="str">
            <v/>
          </cell>
          <cell r="K5202" t="str">
            <v/>
          </cell>
          <cell r="L5202">
            <v>0</v>
          </cell>
          <cell r="M5202" t="str">
            <v>HP  x  8 h/d   x</v>
          </cell>
          <cell r="Q5202" t="str">
            <v/>
          </cell>
          <cell r="R5202" t="str">
            <v/>
          </cell>
          <cell r="V5202" t="str">
            <v/>
          </cell>
          <cell r="W5202">
            <v>0</v>
          </cell>
          <cell r="X5202" t="str">
            <v/>
          </cell>
        </row>
        <row r="5204">
          <cell r="H5204" t="str">
            <v>Lubricantes</v>
          </cell>
        </row>
        <row r="5205">
          <cell r="C5205">
            <v>1770</v>
          </cell>
          <cell r="H5205">
            <v>0.3</v>
          </cell>
          <cell r="I5205" t="str">
            <v>de combustibles</v>
          </cell>
          <cell r="W5205">
            <v>0</v>
          </cell>
          <cell r="X5205" t="str">
            <v/>
          </cell>
          <cell r="AF5205">
            <v>0</v>
          </cell>
        </row>
        <row r="5207">
          <cell r="H5207" t="str">
            <v>Mano de Obra</v>
          </cell>
        </row>
        <row r="5208">
          <cell r="G5208">
            <v>9010</v>
          </cell>
          <cell r="H5208" t="str">
            <v>OFICIAL ESPECIALIZADO</v>
          </cell>
          <cell r="O5208" t="str">
            <v/>
          </cell>
          <cell r="Q5208">
            <v>297.2</v>
          </cell>
          <cell r="R5208" t="str">
            <v>$/d</v>
          </cell>
          <cell r="S5208" t="str">
            <v>=</v>
          </cell>
          <cell r="T5208">
            <v>0</v>
          </cell>
          <cell r="V5208" t="str">
            <v>$/d</v>
          </cell>
        </row>
        <row r="5209">
          <cell r="G5209">
            <v>9020</v>
          </cell>
          <cell r="H5209" t="str">
            <v>OFICIAL</v>
          </cell>
          <cell r="N5209">
            <v>3</v>
          </cell>
          <cell r="O5209" t="str">
            <v>x</v>
          </cell>
          <cell r="Q5209">
            <v>254.16</v>
          </cell>
          <cell r="R5209" t="str">
            <v>$/d</v>
          </cell>
          <cell r="S5209" t="str">
            <v>=</v>
          </cell>
          <cell r="T5209">
            <v>762.48</v>
          </cell>
          <cell r="V5209" t="str">
            <v>$/d</v>
          </cell>
        </row>
        <row r="5210">
          <cell r="G5210">
            <v>9030</v>
          </cell>
          <cell r="H5210" t="str">
            <v>MEDIO OFICIAL</v>
          </cell>
          <cell r="N5210">
            <v>6</v>
          </cell>
          <cell r="O5210" t="str">
            <v>x</v>
          </cell>
          <cell r="Q5210">
            <v>234.48</v>
          </cell>
          <cell r="R5210" t="str">
            <v>$/d</v>
          </cell>
          <cell r="S5210" t="str">
            <v>=</v>
          </cell>
          <cell r="T5210">
            <v>1406.88</v>
          </cell>
          <cell r="V5210" t="str">
            <v>$/d</v>
          </cell>
        </row>
        <row r="5211">
          <cell r="G5211">
            <v>9040</v>
          </cell>
          <cell r="H5211" t="str">
            <v>AYUDANTE</v>
          </cell>
          <cell r="N5211">
            <v>6</v>
          </cell>
          <cell r="O5211" t="str">
            <v>x</v>
          </cell>
          <cell r="Q5211">
            <v>216.16</v>
          </cell>
          <cell r="R5211" t="str">
            <v>$/d</v>
          </cell>
          <cell r="S5211" t="str">
            <v>=</v>
          </cell>
          <cell r="T5211">
            <v>1296.96</v>
          </cell>
          <cell r="V5211" t="str">
            <v>$/d</v>
          </cell>
        </row>
        <row r="5212">
          <cell r="T5212">
            <v>3466.32</v>
          </cell>
          <cell r="V5212" t="str">
            <v>$/d</v>
          </cell>
        </row>
        <row r="5213">
          <cell r="B5213">
            <v>1770</v>
          </cell>
          <cell r="H5213" t="str">
            <v>Vigilancia</v>
          </cell>
          <cell r="N5213">
            <v>0</v>
          </cell>
          <cell r="Q5213">
            <v>0.1</v>
          </cell>
          <cell r="T5213">
            <v>346.63200000000006</v>
          </cell>
          <cell r="V5213" t="str">
            <v>$/d</v>
          </cell>
          <cell r="W5213">
            <v>3812.9520000000002</v>
          </cell>
          <cell r="X5213" t="str">
            <v>$/d</v>
          </cell>
          <cell r="AG5213">
            <v>31139.108000000004</v>
          </cell>
        </row>
        <row r="5215">
          <cell r="N5215" t="str">
            <v>Costo Diario</v>
          </cell>
          <cell r="W5215">
            <v>3812.9520000000002</v>
          </cell>
          <cell r="X5215" t="str">
            <v>$/d</v>
          </cell>
        </row>
        <row r="5217">
          <cell r="H5217" t="str">
            <v>Rendimiento</v>
          </cell>
          <cell r="N5217">
            <v>12</v>
          </cell>
          <cell r="Q5217" t="str">
            <v>m3</v>
          </cell>
          <cell r="R5217" t="str">
            <v>/ d</v>
          </cell>
        </row>
        <row r="5219">
          <cell r="H5219" t="str">
            <v>Costo por Unid.:</v>
          </cell>
          <cell r="N5219">
            <v>3812.9520000000002</v>
          </cell>
          <cell r="P5219" t="str">
            <v>$ / d</v>
          </cell>
          <cell r="V5219" t="str">
            <v>=</v>
          </cell>
          <cell r="AB5219">
            <v>317.75</v>
          </cell>
          <cell r="AC5219" t="str">
            <v>$/</v>
          </cell>
          <cell r="AD5219" t="str">
            <v>m3</v>
          </cell>
        </row>
        <row r="5220">
          <cell r="N5220">
            <v>12</v>
          </cell>
          <cell r="O5220" t="str">
            <v>m3</v>
          </cell>
          <cell r="Q5220" t="str">
            <v>/ d</v>
          </cell>
        </row>
        <row r="5221">
          <cell r="P5221" t="str">
            <v/>
          </cell>
        </row>
        <row r="5222">
          <cell r="H5222" t="str">
            <v>2º - Materiales</v>
          </cell>
        </row>
        <row r="5223">
          <cell r="G5223">
            <v>1034</v>
          </cell>
          <cell r="H5223" t="str">
            <v>Hormigón elaborado H- 8</v>
          </cell>
          <cell r="N5223">
            <v>1.05</v>
          </cell>
          <cell r="O5223" t="str">
            <v>m3</v>
          </cell>
          <cell r="P5223" t="str">
            <v>/</v>
          </cell>
          <cell r="Q5223" t="str">
            <v>m3</v>
          </cell>
          <cell r="R5223" t="str">
            <v>x</v>
          </cell>
          <cell r="S5223">
            <v>288.06209999999999</v>
          </cell>
          <cell r="V5223" t="str">
            <v>$/</v>
          </cell>
          <cell r="W5223" t="str">
            <v>m3</v>
          </cell>
          <cell r="X5223" t="str">
            <v>=</v>
          </cell>
          <cell r="Y5223">
            <v>302.47000000000003</v>
          </cell>
          <cell r="Z5223" t="str">
            <v>$/</v>
          </cell>
          <cell r="AA5223" t="str">
            <v>m3</v>
          </cell>
        </row>
        <row r="5224">
          <cell r="G5224">
            <v>1202</v>
          </cell>
          <cell r="H5224" t="str">
            <v>Herramientas menores</v>
          </cell>
          <cell r="N5224">
            <v>2</v>
          </cell>
          <cell r="O5224" t="str">
            <v>u</v>
          </cell>
          <cell r="P5224" t="str">
            <v>/</v>
          </cell>
          <cell r="Q5224" t="str">
            <v>m3</v>
          </cell>
          <cell r="R5224" t="str">
            <v>x</v>
          </cell>
          <cell r="S5224">
            <v>3</v>
          </cell>
          <cell r="V5224" t="str">
            <v>$/</v>
          </cell>
          <cell r="W5224" t="str">
            <v>u</v>
          </cell>
          <cell r="X5224" t="str">
            <v>=</v>
          </cell>
          <cell r="Y5224">
            <v>6</v>
          </cell>
          <cell r="Z5224" t="str">
            <v>$/</v>
          </cell>
          <cell r="AA5224" t="str">
            <v>m3</v>
          </cell>
        </row>
        <row r="5225">
          <cell r="H5225" t="str">
            <v/>
          </cell>
          <cell r="O5225" t="str">
            <v/>
          </cell>
          <cell r="P5225" t="str">
            <v/>
          </cell>
          <cell r="Q5225" t="str">
            <v/>
          </cell>
          <cell r="R5225" t="str">
            <v/>
          </cell>
          <cell r="S5225">
            <v>0</v>
          </cell>
          <cell r="V5225" t="str">
            <v/>
          </cell>
          <cell r="W5225" t="str">
            <v/>
          </cell>
          <cell r="X5225" t="str">
            <v/>
          </cell>
          <cell r="Y5225">
            <v>0</v>
          </cell>
          <cell r="Z5225" t="str">
            <v/>
          </cell>
          <cell r="AA5225" t="str">
            <v/>
          </cell>
        </row>
        <row r="5226">
          <cell r="H5226" t="str">
            <v/>
          </cell>
          <cell r="O5226" t="str">
            <v/>
          </cell>
          <cell r="P5226" t="str">
            <v/>
          </cell>
          <cell r="Q5226" t="str">
            <v/>
          </cell>
          <cell r="R5226" t="str">
            <v/>
          </cell>
          <cell r="S5226">
            <v>0</v>
          </cell>
          <cell r="V5226" t="str">
            <v/>
          </cell>
          <cell r="W5226" t="str">
            <v/>
          </cell>
          <cell r="X5226" t="str">
            <v/>
          </cell>
          <cell r="Y5226">
            <v>0</v>
          </cell>
          <cell r="Z5226" t="str">
            <v/>
          </cell>
          <cell r="AA5226" t="str">
            <v/>
          </cell>
        </row>
        <row r="5227">
          <cell r="H5227" t="str">
            <v/>
          </cell>
          <cell r="O5227" t="str">
            <v/>
          </cell>
          <cell r="P5227" t="str">
            <v/>
          </cell>
          <cell r="Q5227" t="str">
            <v/>
          </cell>
          <cell r="R5227" t="str">
            <v/>
          </cell>
          <cell r="S5227">
            <v>0</v>
          </cell>
          <cell r="V5227" t="str">
            <v/>
          </cell>
          <cell r="W5227" t="str">
            <v/>
          </cell>
          <cell r="X5227" t="str">
            <v/>
          </cell>
          <cell r="Y5227">
            <v>0</v>
          </cell>
          <cell r="Z5227" t="str">
            <v/>
          </cell>
          <cell r="AA5227" t="str">
            <v/>
          </cell>
        </row>
        <row r="5228">
          <cell r="H5228" t="str">
            <v/>
          </cell>
          <cell r="O5228" t="str">
            <v/>
          </cell>
          <cell r="P5228" t="str">
            <v/>
          </cell>
          <cell r="Q5228" t="str">
            <v/>
          </cell>
          <cell r="R5228" t="str">
            <v/>
          </cell>
          <cell r="S5228">
            <v>0</v>
          </cell>
          <cell r="V5228" t="str">
            <v/>
          </cell>
          <cell r="W5228" t="str">
            <v/>
          </cell>
          <cell r="X5228" t="str">
            <v/>
          </cell>
          <cell r="Y5228">
            <v>0</v>
          </cell>
          <cell r="Z5228" t="str">
            <v/>
          </cell>
          <cell r="AA5228" t="str">
            <v/>
          </cell>
        </row>
        <row r="5229">
          <cell r="H5229" t="str">
            <v/>
          </cell>
          <cell r="O5229" t="str">
            <v/>
          </cell>
          <cell r="P5229" t="str">
            <v/>
          </cell>
          <cell r="Q5229" t="str">
            <v/>
          </cell>
          <cell r="R5229" t="str">
            <v/>
          </cell>
          <cell r="S5229">
            <v>0</v>
          </cell>
          <cell r="V5229" t="str">
            <v/>
          </cell>
          <cell r="W5229" t="str">
            <v/>
          </cell>
          <cell r="X5229" t="str">
            <v/>
          </cell>
          <cell r="Y5229">
            <v>0</v>
          </cell>
          <cell r="Z5229" t="str">
            <v/>
          </cell>
          <cell r="AA5229" t="str">
            <v/>
          </cell>
        </row>
        <row r="5230">
          <cell r="H5230" t="str">
            <v/>
          </cell>
          <cell r="O5230" t="str">
            <v/>
          </cell>
          <cell r="P5230" t="str">
            <v/>
          </cell>
          <cell r="Q5230" t="str">
            <v/>
          </cell>
          <cell r="R5230" t="str">
            <v/>
          </cell>
          <cell r="S5230">
            <v>0</v>
          </cell>
          <cell r="V5230" t="str">
            <v/>
          </cell>
          <cell r="W5230" t="str">
            <v/>
          </cell>
          <cell r="X5230" t="str">
            <v/>
          </cell>
          <cell r="Y5230">
            <v>0</v>
          </cell>
          <cell r="Z5230" t="str">
            <v/>
          </cell>
          <cell r="AA5230" t="str">
            <v/>
          </cell>
        </row>
        <row r="5231">
          <cell r="H5231" t="str">
            <v>Subtotal Materiales</v>
          </cell>
          <cell r="O5231" t="str">
            <v/>
          </cell>
          <cell r="Y5231">
            <v>308.47000000000003</v>
          </cell>
          <cell r="Z5231" t="str">
            <v>$/</v>
          </cell>
          <cell r="AA5231" t="str">
            <v>m3</v>
          </cell>
          <cell r="AH5231">
            <v>0</v>
          </cell>
        </row>
        <row r="5232">
          <cell r="A5232">
            <v>1770</v>
          </cell>
          <cell r="H5232" t="str">
            <v>Desperdicio</v>
          </cell>
          <cell r="W5232">
            <v>0.04</v>
          </cell>
          <cell r="X5232" t="str">
            <v/>
          </cell>
          <cell r="Y5232">
            <v>12.34</v>
          </cell>
          <cell r="Z5232" t="str">
            <v>$/</v>
          </cell>
          <cell r="AA5232" t="str">
            <v>m3</v>
          </cell>
          <cell r="AB5232">
            <v>320.81</v>
          </cell>
          <cell r="AC5232" t="str">
            <v>$/</v>
          </cell>
          <cell r="AD5232" t="str">
            <v>m3</v>
          </cell>
          <cell r="AH5232">
            <v>31439.38</v>
          </cell>
        </row>
        <row r="5234">
          <cell r="F5234">
            <v>1770</v>
          </cell>
          <cell r="H5234" t="str">
            <v>COSTO DEL ITEM</v>
          </cell>
          <cell r="AB5234">
            <v>638.55999999999995</v>
          </cell>
          <cell r="AC5234" t="str">
            <v>$/</v>
          </cell>
          <cell r="AD5234" t="str">
            <v>m3</v>
          </cell>
          <cell r="AI5234">
            <v>62578.879999999997</v>
          </cell>
          <cell r="AJ5234">
            <v>62578.488000000005</v>
          </cell>
        </row>
        <row r="5236">
          <cell r="H5236" t="str">
            <v>Gastos Generales y Otros Gastos</v>
          </cell>
        </row>
        <row r="5237">
          <cell r="H5237" t="str">
            <v>Indirectos</v>
          </cell>
          <cell r="Y5237">
            <v>0.10199999999999999</v>
          </cell>
          <cell r="AB5237">
            <v>65.13</v>
          </cell>
          <cell r="AC5237" t="str">
            <v>$/</v>
          </cell>
          <cell r="AD5237" t="str">
            <v>m3</v>
          </cell>
        </row>
        <row r="5238">
          <cell r="H5238" t="str">
            <v>Beneficios</v>
          </cell>
          <cell r="Y5238">
            <v>0.08</v>
          </cell>
          <cell r="AB5238">
            <v>51.08</v>
          </cell>
          <cell r="AC5238" t="str">
            <v>$/</v>
          </cell>
          <cell r="AD5238" t="str">
            <v>m3</v>
          </cell>
        </row>
        <row r="5239">
          <cell r="AB5239">
            <v>754.77</v>
          </cell>
          <cell r="AC5239" t="str">
            <v>$/</v>
          </cell>
          <cell r="AD5239" t="str">
            <v>m3</v>
          </cell>
        </row>
        <row r="5240">
          <cell r="H5240" t="str">
            <v>Gastos Financieros</v>
          </cell>
          <cell r="Y5240">
            <v>0.01</v>
          </cell>
          <cell r="AB5240">
            <v>7.55</v>
          </cell>
          <cell r="AC5240" t="str">
            <v>$/</v>
          </cell>
          <cell r="AD5240" t="str">
            <v>m3</v>
          </cell>
        </row>
        <row r="5241">
          <cell r="AB5241">
            <v>762.31999999999994</v>
          </cell>
          <cell r="AC5241" t="str">
            <v>$/</v>
          </cell>
          <cell r="AD5241" t="str">
            <v>m3</v>
          </cell>
        </row>
        <row r="5242">
          <cell r="H5242" t="str">
            <v>I.V.A.</v>
          </cell>
          <cell r="Y5242">
            <v>0.21</v>
          </cell>
          <cell r="AB5242">
            <v>160.09</v>
          </cell>
          <cell r="AC5242" t="str">
            <v>$/</v>
          </cell>
          <cell r="AD5242" t="str">
            <v>m3</v>
          </cell>
        </row>
        <row r="5243">
          <cell r="E5243">
            <v>1770</v>
          </cell>
          <cell r="Y5243" t="str">
            <v>ADOPTADO</v>
          </cell>
          <cell r="AB5243">
            <v>922.41</v>
          </cell>
          <cell r="AC5243" t="str">
            <v>$/</v>
          </cell>
          <cell r="AD5243" t="str">
            <v>m3</v>
          </cell>
        </row>
        <row r="5244">
          <cell r="G5244">
            <v>1780</v>
          </cell>
          <cell r="H5244" t="str">
            <v>Item:</v>
          </cell>
          <cell r="I5244" t="str">
            <v>6.3.2</v>
          </cell>
          <cell r="U5244" t="str">
            <v>Unidad:</v>
          </cell>
          <cell r="W5244" t="str">
            <v>m3</v>
          </cell>
          <cell r="Y5244">
            <v>564</v>
          </cell>
          <cell r="AE5244">
            <v>564</v>
          </cell>
        </row>
        <row r="5245">
          <cell r="H5245" t="str">
            <v>Descripción:</v>
          </cell>
          <cell r="I5245" t="str">
            <v>Estructuras de Hormigón Armado H-21 incluyendo pilotes</v>
          </cell>
        </row>
        <row r="5247">
          <cell r="H5247" t="str">
            <v>1º - Equipo</v>
          </cell>
        </row>
        <row r="5248">
          <cell r="G5248">
            <v>5041</v>
          </cell>
          <cell r="H5248" t="str">
            <v>Perforadora rotativa</v>
          </cell>
          <cell r="T5248">
            <v>0.4</v>
          </cell>
          <cell r="W5248">
            <v>220</v>
          </cell>
          <cell r="X5248" t="str">
            <v>HP</v>
          </cell>
          <cell r="Y5248">
            <v>2624800</v>
          </cell>
          <cell r="Z5248" t="str">
            <v>$</v>
          </cell>
        </row>
        <row r="5249">
          <cell r="G5249">
            <v>5037</v>
          </cell>
          <cell r="H5249" t="str">
            <v>Bomba para hormigón</v>
          </cell>
          <cell r="T5249">
            <v>0.33749999999999997</v>
          </cell>
          <cell r="W5249">
            <v>120</v>
          </cell>
          <cell r="X5249" t="str">
            <v>HP</v>
          </cell>
          <cell r="Y5249">
            <v>263252</v>
          </cell>
          <cell r="Z5249" t="str">
            <v>$</v>
          </cell>
        </row>
        <row r="5250">
          <cell r="G5250">
            <v>5025</v>
          </cell>
          <cell r="H5250" t="str">
            <v>Motocompresor c/mart. demoledor</v>
          </cell>
          <cell r="T5250">
            <v>0.25</v>
          </cell>
          <cell r="W5250">
            <v>65</v>
          </cell>
          <cell r="X5250" t="str">
            <v>HP</v>
          </cell>
          <cell r="Y5250">
            <v>64848</v>
          </cell>
          <cell r="Z5250" t="str">
            <v>$</v>
          </cell>
        </row>
        <row r="5251">
          <cell r="G5251">
            <v>5034</v>
          </cell>
          <cell r="H5251" t="str">
            <v>Cortadora dobladora e acero</v>
          </cell>
          <cell r="T5251">
            <v>1</v>
          </cell>
          <cell r="W5251">
            <v>12</v>
          </cell>
          <cell r="X5251" t="str">
            <v>HP</v>
          </cell>
          <cell r="Y5251">
            <v>24009.200000000001</v>
          </cell>
          <cell r="Z5251" t="str">
            <v>$</v>
          </cell>
        </row>
        <row r="5252">
          <cell r="G5252">
            <v>5044</v>
          </cell>
          <cell r="H5252" t="str">
            <v>Mesa de sierra</v>
          </cell>
          <cell r="T5252">
            <v>1</v>
          </cell>
          <cell r="W5252">
            <v>4</v>
          </cell>
          <cell r="X5252" t="str">
            <v>HP</v>
          </cell>
          <cell r="Y5252">
            <v>10808</v>
          </cell>
          <cell r="Z5252" t="str">
            <v>$</v>
          </cell>
        </row>
        <row r="5253">
          <cell r="G5253">
            <v>5045</v>
          </cell>
          <cell r="H5253" t="str">
            <v>Vibrador de inmersión</v>
          </cell>
          <cell r="T5253">
            <v>1</v>
          </cell>
          <cell r="W5253">
            <v>2</v>
          </cell>
          <cell r="X5253" t="str">
            <v>HP</v>
          </cell>
          <cell r="Y5253">
            <v>6484.8</v>
          </cell>
          <cell r="Z5253" t="str">
            <v>$</v>
          </cell>
        </row>
        <row r="5254">
          <cell r="G5254">
            <v>5014</v>
          </cell>
          <cell r="H5254" t="str">
            <v>Minicargadora</v>
          </cell>
          <cell r="T5254">
            <v>0.15</v>
          </cell>
          <cell r="W5254">
            <v>54</v>
          </cell>
          <cell r="X5254" t="str">
            <v>HP</v>
          </cell>
          <cell r="Y5254">
            <v>160576</v>
          </cell>
          <cell r="Z5254" t="str">
            <v>$</v>
          </cell>
        </row>
        <row r="5255">
          <cell r="G5255">
            <v>5012</v>
          </cell>
          <cell r="H5255" t="str">
            <v xml:space="preserve">Camión </v>
          </cell>
          <cell r="T5255">
            <v>0.05</v>
          </cell>
          <cell r="W5255">
            <v>140</v>
          </cell>
          <cell r="X5255" t="str">
            <v>HP</v>
          </cell>
          <cell r="Y5255">
            <v>162120</v>
          </cell>
          <cell r="Z5255" t="str">
            <v>$</v>
          </cell>
        </row>
        <row r="5256">
          <cell r="H5256" t="str">
            <v/>
          </cell>
          <cell r="W5256" t="str">
            <v/>
          </cell>
          <cell r="X5256" t="str">
            <v/>
          </cell>
          <cell r="Y5256" t="str">
            <v/>
          </cell>
          <cell r="Z5256" t="str">
            <v/>
          </cell>
        </row>
        <row r="5257">
          <cell r="W5257">
            <v>178</v>
          </cell>
          <cell r="X5257" t="str">
            <v>HP</v>
          </cell>
          <cell r="Y5257">
            <v>1228474</v>
          </cell>
          <cell r="Z5257" t="str">
            <v>$</v>
          </cell>
        </row>
        <row r="5259">
          <cell r="H5259" t="str">
            <v>Rendimiento:</v>
          </cell>
          <cell r="N5259">
            <v>9</v>
          </cell>
          <cell r="Q5259" t="str">
            <v>m3</v>
          </cell>
          <cell r="R5259" t="str">
            <v>/ d</v>
          </cell>
        </row>
        <row r="5261">
          <cell r="H5261" t="str">
            <v>Amortización e intereses:</v>
          </cell>
        </row>
        <row r="5262">
          <cell r="H5262">
            <v>1228474</v>
          </cell>
          <cell r="I5262" t="str">
            <v>$</v>
          </cell>
          <cell r="J5262" t="str">
            <v>x</v>
          </cell>
          <cell r="K5262">
            <v>8</v>
          </cell>
          <cell r="L5262" t="str">
            <v>h/d</v>
          </cell>
          <cell r="M5262" t="str">
            <v>+</v>
          </cell>
          <cell r="N5262">
            <v>1228474</v>
          </cell>
          <cell r="O5262" t="str">
            <v>$</v>
          </cell>
          <cell r="P5262" t="str">
            <v>x</v>
          </cell>
          <cell r="Q5262">
            <v>0.14000000000000001</v>
          </cell>
          <cell r="R5262" t="str">
            <v>/ a</v>
          </cell>
          <cell r="S5262" t="str">
            <v>x</v>
          </cell>
          <cell r="T5262">
            <v>8</v>
          </cell>
          <cell r="U5262" t="str">
            <v>h/d</v>
          </cell>
          <cell r="V5262" t="str">
            <v>=</v>
          </cell>
          <cell r="W5262">
            <v>1326.75</v>
          </cell>
          <cell r="X5262" t="str">
            <v>$/d</v>
          </cell>
        </row>
        <row r="5263">
          <cell r="H5263">
            <v>10000</v>
          </cell>
          <cell r="J5263" t="str">
            <v>h</v>
          </cell>
          <cell r="N5263">
            <v>2</v>
          </cell>
          <cell r="P5263" t="str">
            <v>x</v>
          </cell>
          <cell r="Q5263">
            <v>2000</v>
          </cell>
          <cell r="R5263" t="str">
            <v>h / a</v>
          </cell>
        </row>
        <row r="5265">
          <cell r="H5265" t="str">
            <v>Reparaciones y Repuestos:</v>
          </cell>
        </row>
        <row r="5266">
          <cell r="H5266">
            <v>0.75</v>
          </cell>
          <cell r="I5266" t="str">
            <v>de amortización</v>
          </cell>
          <cell r="W5266">
            <v>737.08</v>
          </cell>
          <cell r="X5266" t="str">
            <v>$/d</v>
          </cell>
        </row>
        <row r="5268">
          <cell r="H5268" t="str">
            <v>Combustibles:</v>
          </cell>
        </row>
        <row r="5269">
          <cell r="H5269" t="str">
            <v>Gas Oil</v>
          </cell>
        </row>
        <row r="5270">
          <cell r="H5270">
            <v>0.14499999999999999</v>
          </cell>
          <cell r="I5270" t="str">
            <v>l/HP</v>
          </cell>
          <cell r="K5270" t="str">
            <v>x</v>
          </cell>
          <cell r="L5270">
            <v>178</v>
          </cell>
          <cell r="M5270" t="str">
            <v>HP  x  8 h/d   x</v>
          </cell>
          <cell r="Q5270">
            <v>2.7</v>
          </cell>
          <cell r="R5270" t="str">
            <v>$ / l</v>
          </cell>
          <cell r="V5270" t="str">
            <v>=</v>
          </cell>
          <cell r="W5270">
            <v>557.5</v>
          </cell>
          <cell r="X5270" t="str">
            <v>$/d</v>
          </cell>
        </row>
        <row r="5272">
          <cell r="H5272" t="str">
            <v>Lubricantes</v>
          </cell>
        </row>
        <row r="5273">
          <cell r="C5273">
            <v>1780</v>
          </cell>
          <cell r="H5273">
            <v>0.3</v>
          </cell>
          <cell r="I5273" t="str">
            <v>de combustibles</v>
          </cell>
          <cell r="W5273">
            <v>167.25</v>
          </cell>
          <cell r="X5273" t="str">
            <v>$/d</v>
          </cell>
          <cell r="AF5273">
            <v>174751.01333333334</v>
          </cell>
        </row>
        <row r="5275">
          <cell r="H5275" t="str">
            <v>Mano de Obra</v>
          </cell>
        </row>
        <row r="5276">
          <cell r="G5276">
            <v>9010</v>
          </cell>
          <cell r="H5276" t="str">
            <v>OFICIAL ESPECIALIZADO</v>
          </cell>
          <cell r="N5276">
            <v>6.15</v>
          </cell>
          <cell r="O5276" t="str">
            <v>x</v>
          </cell>
          <cell r="Q5276">
            <v>297.2</v>
          </cell>
          <cell r="R5276" t="str">
            <v>$/d</v>
          </cell>
          <cell r="S5276" t="str">
            <v>=</v>
          </cell>
          <cell r="T5276">
            <v>1827.78</v>
          </cell>
          <cell r="V5276" t="str">
            <v>$/d</v>
          </cell>
        </row>
        <row r="5277">
          <cell r="G5277">
            <v>9020</v>
          </cell>
          <cell r="H5277" t="str">
            <v>OFICIAL</v>
          </cell>
          <cell r="N5277">
            <v>6.15</v>
          </cell>
          <cell r="O5277" t="str">
            <v>x</v>
          </cell>
          <cell r="Q5277">
            <v>254.16</v>
          </cell>
          <cell r="R5277" t="str">
            <v>$/d</v>
          </cell>
          <cell r="S5277" t="str">
            <v>=</v>
          </cell>
          <cell r="T5277">
            <v>1563.08</v>
          </cell>
          <cell r="V5277" t="str">
            <v>$/d</v>
          </cell>
        </row>
        <row r="5278">
          <cell r="G5278">
            <v>9030</v>
          </cell>
          <cell r="H5278" t="str">
            <v>MEDIO OFICIAL</v>
          </cell>
          <cell r="N5278">
            <v>9.1999999999999993</v>
          </cell>
          <cell r="O5278" t="str">
            <v>x</v>
          </cell>
          <cell r="Q5278">
            <v>234.48</v>
          </cell>
          <cell r="R5278" t="str">
            <v>$/d</v>
          </cell>
          <cell r="S5278" t="str">
            <v>=</v>
          </cell>
          <cell r="T5278">
            <v>2157.2199999999998</v>
          </cell>
          <cell r="V5278" t="str">
            <v>$/d</v>
          </cell>
        </row>
        <row r="5279">
          <cell r="G5279">
            <v>9040</v>
          </cell>
          <cell r="H5279" t="str">
            <v>AYUDANTE</v>
          </cell>
          <cell r="N5279">
            <v>12.3</v>
          </cell>
          <cell r="O5279" t="str">
            <v>x</v>
          </cell>
          <cell r="Q5279">
            <v>216.16</v>
          </cell>
          <cell r="R5279" t="str">
            <v>$/d</v>
          </cell>
          <cell r="S5279" t="str">
            <v>=</v>
          </cell>
          <cell r="T5279">
            <v>2658.77</v>
          </cell>
          <cell r="V5279" t="str">
            <v>$/d</v>
          </cell>
        </row>
        <row r="5280">
          <cell r="T5280">
            <v>8206.85</v>
          </cell>
          <cell r="V5280" t="str">
            <v>$/d</v>
          </cell>
        </row>
        <row r="5281">
          <cell r="B5281">
            <v>1780</v>
          </cell>
          <cell r="H5281" t="str">
            <v>Vigilancia</v>
          </cell>
          <cell r="N5281">
            <v>0</v>
          </cell>
          <cell r="Q5281">
            <v>0.1</v>
          </cell>
          <cell r="T5281">
            <v>820.68500000000006</v>
          </cell>
          <cell r="V5281" t="str">
            <v>$/d</v>
          </cell>
          <cell r="W5281">
            <v>9027.5349999999999</v>
          </cell>
          <cell r="X5281" t="str">
            <v>$/d</v>
          </cell>
          <cell r="AG5281">
            <v>565725.52666666673</v>
          </cell>
        </row>
        <row r="5283">
          <cell r="N5283" t="str">
            <v>Costo Diario</v>
          </cell>
          <cell r="W5283">
            <v>11816.115</v>
          </cell>
          <cell r="X5283" t="str">
            <v>$/d</v>
          </cell>
        </row>
        <row r="5285">
          <cell r="H5285" t="str">
            <v>Rendimiento</v>
          </cell>
          <cell r="N5285">
            <v>9</v>
          </cell>
          <cell r="Q5285" t="str">
            <v>m3</v>
          </cell>
          <cell r="R5285" t="str">
            <v>/ d</v>
          </cell>
        </row>
        <row r="5287">
          <cell r="H5287" t="str">
            <v>Costo por Unid.:</v>
          </cell>
          <cell r="N5287">
            <v>11816.115</v>
          </cell>
          <cell r="P5287" t="str">
            <v>$ / d</v>
          </cell>
          <cell r="V5287" t="str">
            <v>=</v>
          </cell>
          <cell r="AB5287">
            <v>1312.9</v>
          </cell>
          <cell r="AC5287" t="str">
            <v>$/</v>
          </cell>
          <cell r="AD5287" t="str">
            <v>m3</v>
          </cell>
        </row>
        <row r="5288">
          <cell r="N5288">
            <v>9</v>
          </cell>
          <cell r="O5288" t="str">
            <v>m3</v>
          </cell>
          <cell r="Q5288" t="str">
            <v>/ d</v>
          </cell>
        </row>
        <row r="5289">
          <cell r="P5289" t="str">
            <v/>
          </cell>
        </row>
        <row r="5290">
          <cell r="H5290" t="str">
            <v>2º - Materiales</v>
          </cell>
        </row>
        <row r="5291">
          <cell r="G5291">
            <v>1035</v>
          </cell>
          <cell r="H5291" t="str">
            <v>Hormigón elaborado H-21 ARS</v>
          </cell>
          <cell r="N5291">
            <v>0.33156028368794332</v>
          </cell>
          <cell r="O5291" t="str">
            <v>m3</v>
          </cell>
          <cell r="P5291" t="str">
            <v>/</v>
          </cell>
          <cell r="Q5291" t="str">
            <v>m3</v>
          </cell>
          <cell r="R5291" t="str">
            <v>x</v>
          </cell>
          <cell r="S5291">
            <v>361.8426</v>
          </cell>
          <cell r="V5291" t="str">
            <v>$/</v>
          </cell>
          <cell r="W5291" t="str">
            <v>m3</v>
          </cell>
          <cell r="X5291" t="str">
            <v>=</v>
          </cell>
          <cell r="Y5291">
            <v>119.97</v>
          </cell>
          <cell r="Z5291" t="str">
            <v>$/</v>
          </cell>
          <cell r="AA5291" t="str">
            <v>m3</v>
          </cell>
        </row>
        <row r="5292">
          <cell r="G5292">
            <v>1032</v>
          </cell>
          <cell r="H5292" t="str">
            <v>Hormigón elaborado H-21</v>
          </cell>
          <cell r="N5292">
            <v>0.70556737588652485</v>
          </cell>
          <cell r="O5292" t="str">
            <v>m3</v>
          </cell>
          <cell r="P5292" t="str">
            <v>/</v>
          </cell>
          <cell r="Q5292" t="str">
            <v>m3</v>
          </cell>
          <cell r="R5292" t="str">
            <v>x</v>
          </cell>
          <cell r="S5292">
            <v>323.34139999999996</v>
          </cell>
          <cell r="V5292" t="str">
            <v>$/</v>
          </cell>
          <cell r="W5292" t="str">
            <v>m3</v>
          </cell>
          <cell r="X5292" t="str">
            <v>=</v>
          </cell>
          <cell r="Y5292">
            <v>228.14</v>
          </cell>
          <cell r="Z5292" t="str">
            <v>$/</v>
          </cell>
          <cell r="AA5292" t="str">
            <v>m3</v>
          </cell>
        </row>
        <row r="5293">
          <cell r="G5293">
            <v>1061</v>
          </cell>
          <cell r="H5293" t="str">
            <v>Acero tipo III ADN 420</v>
          </cell>
          <cell r="N5293">
            <v>7.4200000000000016E-2</v>
          </cell>
          <cell r="O5293" t="str">
            <v>tn</v>
          </cell>
          <cell r="P5293" t="str">
            <v>/</v>
          </cell>
          <cell r="Q5293" t="str">
            <v>m3</v>
          </cell>
          <cell r="R5293" t="str">
            <v>x</v>
          </cell>
          <cell r="S5293">
            <v>3538.5839999999998</v>
          </cell>
          <cell r="V5293" t="str">
            <v>$/</v>
          </cell>
          <cell r="W5293" t="str">
            <v>tn</v>
          </cell>
          <cell r="X5293" t="str">
            <v>=</v>
          </cell>
          <cell r="Y5293">
            <v>262.56</v>
          </cell>
          <cell r="Z5293" t="str">
            <v>$/</v>
          </cell>
          <cell r="AA5293" t="str">
            <v>m3</v>
          </cell>
        </row>
        <row r="5294">
          <cell r="G5294">
            <v>1062</v>
          </cell>
          <cell r="H5294" t="str">
            <v>Clavos</v>
          </cell>
          <cell r="N5294">
            <v>1.65</v>
          </cell>
          <cell r="O5294" t="str">
            <v>kg</v>
          </cell>
          <cell r="P5294" t="str">
            <v>/</v>
          </cell>
          <cell r="Q5294" t="str">
            <v>m3</v>
          </cell>
          <cell r="R5294" t="str">
            <v>x</v>
          </cell>
          <cell r="S5294">
            <v>5.0490000000000004</v>
          </cell>
          <cell r="V5294" t="str">
            <v>$/</v>
          </cell>
          <cell r="W5294" t="str">
            <v>kg</v>
          </cell>
          <cell r="X5294" t="str">
            <v>=</v>
          </cell>
          <cell r="Y5294">
            <v>8.33</v>
          </cell>
          <cell r="Z5294" t="str">
            <v>$/</v>
          </cell>
          <cell r="AA5294" t="str">
            <v>m3</v>
          </cell>
        </row>
        <row r="5295">
          <cell r="G5295">
            <v>1063</v>
          </cell>
          <cell r="H5295" t="str">
            <v>Alambre</v>
          </cell>
          <cell r="N5295">
            <v>1.6</v>
          </cell>
          <cell r="O5295" t="str">
            <v>kg</v>
          </cell>
          <cell r="P5295" t="str">
            <v>/</v>
          </cell>
          <cell r="Q5295" t="str">
            <v>m3</v>
          </cell>
          <cell r="R5295" t="str">
            <v>x</v>
          </cell>
          <cell r="S5295">
            <v>6.3035999999999994</v>
          </cell>
          <cell r="V5295" t="str">
            <v>$/</v>
          </cell>
          <cell r="W5295" t="str">
            <v>kg</v>
          </cell>
          <cell r="X5295" t="str">
            <v>=</v>
          </cell>
          <cell r="Y5295">
            <v>10.09</v>
          </cell>
          <cell r="Z5295" t="str">
            <v>$/</v>
          </cell>
          <cell r="AA5295" t="str">
            <v>m3</v>
          </cell>
        </row>
        <row r="5296">
          <cell r="G5296">
            <v>1071</v>
          </cell>
          <cell r="H5296" t="str">
            <v>Madera para encofrado</v>
          </cell>
          <cell r="N5296">
            <v>1.6071428571428572</v>
          </cell>
          <cell r="O5296" t="str">
            <v>m2</v>
          </cell>
          <cell r="P5296" t="str">
            <v>/</v>
          </cell>
          <cell r="Q5296" t="str">
            <v>m3</v>
          </cell>
          <cell r="R5296" t="str">
            <v>x</v>
          </cell>
          <cell r="S5296">
            <v>29.049600000000002</v>
          </cell>
          <cell r="V5296" t="str">
            <v>$/</v>
          </cell>
          <cell r="W5296" t="str">
            <v>m2</v>
          </cell>
          <cell r="X5296" t="str">
            <v>=</v>
          </cell>
          <cell r="Y5296">
            <v>46.69</v>
          </cell>
          <cell r="Z5296" t="str">
            <v>$/</v>
          </cell>
          <cell r="AA5296" t="str">
            <v>m3</v>
          </cell>
        </row>
        <row r="5297">
          <cell r="G5297">
            <v>1072</v>
          </cell>
          <cell r="H5297" t="str">
            <v>Desencofrante</v>
          </cell>
          <cell r="N5297">
            <v>0.66</v>
          </cell>
          <cell r="O5297" t="str">
            <v>lts.</v>
          </cell>
          <cell r="P5297" t="str">
            <v>/</v>
          </cell>
          <cell r="Q5297" t="str">
            <v>m3</v>
          </cell>
          <cell r="R5297" t="str">
            <v>x</v>
          </cell>
          <cell r="S5297">
            <v>10.607999999999999</v>
          </cell>
          <cell r="V5297" t="str">
            <v>$/</v>
          </cell>
          <cell r="W5297" t="str">
            <v>lts.</v>
          </cell>
          <cell r="X5297" t="str">
            <v>=</v>
          </cell>
          <cell r="Y5297">
            <v>7</v>
          </cell>
          <cell r="Z5297" t="str">
            <v>$/</v>
          </cell>
          <cell r="AA5297" t="str">
            <v>m3</v>
          </cell>
        </row>
        <row r="5298">
          <cell r="G5298">
            <v>1203</v>
          </cell>
          <cell r="H5298" t="str">
            <v>Apuntalamiento pesado</v>
          </cell>
          <cell r="N5298">
            <v>0.5</v>
          </cell>
          <cell r="O5298" t="str">
            <v>m3</v>
          </cell>
          <cell r="P5298" t="str">
            <v>/</v>
          </cell>
          <cell r="Q5298" t="str">
            <v>m3</v>
          </cell>
          <cell r="R5298" t="str">
            <v>x</v>
          </cell>
          <cell r="S5298">
            <v>21</v>
          </cell>
          <cell r="V5298" t="str">
            <v>$/</v>
          </cell>
          <cell r="W5298" t="str">
            <v>m3</v>
          </cell>
          <cell r="X5298" t="str">
            <v>=</v>
          </cell>
          <cell r="Y5298">
            <v>10.5</v>
          </cell>
          <cell r="Z5298" t="str">
            <v>$/</v>
          </cell>
          <cell r="AA5298" t="str">
            <v>m3</v>
          </cell>
        </row>
        <row r="5299">
          <cell r="H5299" t="str">
            <v>Subtotal Materiales</v>
          </cell>
          <cell r="O5299" t="str">
            <v/>
          </cell>
          <cell r="Y5299">
            <v>693.2800000000002</v>
          </cell>
          <cell r="Z5299" t="str">
            <v>$/</v>
          </cell>
          <cell r="AA5299" t="str">
            <v>m3</v>
          </cell>
          <cell r="AH5299">
            <v>0</v>
          </cell>
        </row>
        <row r="5300">
          <cell r="A5300">
            <v>1780</v>
          </cell>
          <cell r="H5300" t="str">
            <v>Desperdicio</v>
          </cell>
          <cell r="W5300">
            <v>0.04</v>
          </cell>
          <cell r="X5300" t="str">
            <v>=</v>
          </cell>
          <cell r="Y5300">
            <v>27.73</v>
          </cell>
          <cell r="Z5300" t="str">
            <v>$/</v>
          </cell>
          <cell r="AA5300" t="str">
            <v>m3</v>
          </cell>
          <cell r="AB5300">
            <v>721.01000000000022</v>
          </cell>
          <cell r="AC5300" t="str">
            <v>$/</v>
          </cell>
          <cell r="AD5300" t="str">
            <v>m3</v>
          </cell>
          <cell r="AH5300">
            <v>406649.64000000013</v>
          </cell>
        </row>
        <row r="5302">
          <cell r="F5302">
            <v>1780</v>
          </cell>
          <cell r="H5302" t="str">
            <v>COSTO DEL ITEM</v>
          </cell>
          <cell r="AB5302">
            <v>2033.9100000000003</v>
          </cell>
          <cell r="AC5302" t="str">
            <v>$/</v>
          </cell>
          <cell r="AD5302" t="str">
            <v>m3</v>
          </cell>
          <cell r="AI5302">
            <v>1147125.2400000002</v>
          </cell>
          <cell r="AJ5302">
            <v>1147126.1800000002</v>
          </cell>
        </row>
        <row r="5304">
          <cell r="H5304" t="str">
            <v>Gastos Generales y Otros Gastos</v>
          </cell>
        </row>
        <row r="5305">
          <cell r="H5305" t="str">
            <v>Indirectos</v>
          </cell>
          <cell r="Y5305">
            <v>0.10199999999999999</v>
          </cell>
          <cell r="AB5305">
            <v>207.46</v>
          </cell>
          <cell r="AC5305" t="str">
            <v>$/</v>
          </cell>
          <cell r="AD5305" t="str">
            <v>m3</v>
          </cell>
        </row>
        <row r="5306">
          <cell r="H5306" t="str">
            <v>Beneficios</v>
          </cell>
          <cell r="Y5306">
            <v>0.08</v>
          </cell>
          <cell r="AB5306">
            <v>162.71</v>
          </cell>
          <cell r="AC5306" t="str">
            <v>$/</v>
          </cell>
          <cell r="AD5306" t="str">
            <v>m3</v>
          </cell>
        </row>
        <row r="5307">
          <cell r="AB5307">
            <v>2404.0800000000004</v>
          </cell>
          <cell r="AC5307" t="str">
            <v>$/</v>
          </cell>
          <cell r="AD5307" t="str">
            <v>m3</v>
          </cell>
        </row>
        <row r="5308">
          <cell r="H5308" t="str">
            <v>Gastos Financieros</v>
          </cell>
          <cell r="Y5308">
            <v>0.01</v>
          </cell>
          <cell r="AB5308">
            <v>24.04</v>
          </cell>
          <cell r="AC5308" t="str">
            <v>$/</v>
          </cell>
          <cell r="AD5308" t="str">
            <v>m3</v>
          </cell>
        </row>
        <row r="5309">
          <cell r="AB5309">
            <v>2428.1200000000003</v>
          </cell>
          <cell r="AC5309" t="str">
            <v>$/</v>
          </cell>
          <cell r="AD5309" t="str">
            <v>m3</v>
          </cell>
        </row>
        <row r="5310">
          <cell r="H5310" t="str">
            <v>I.V.A.</v>
          </cell>
          <cell r="Y5310">
            <v>0.21</v>
          </cell>
          <cell r="AB5310">
            <v>509.91</v>
          </cell>
          <cell r="AC5310" t="str">
            <v>$/</v>
          </cell>
          <cell r="AD5310" t="str">
            <v>m3</v>
          </cell>
        </row>
        <row r="5311">
          <cell r="E5311">
            <v>1780</v>
          </cell>
          <cell r="Y5311" t="str">
            <v>ADOPTADO</v>
          </cell>
          <cell r="AB5311">
            <v>2938.03</v>
          </cell>
          <cell r="AC5311" t="str">
            <v>$/</v>
          </cell>
          <cell r="AD5311" t="str">
            <v>m3</v>
          </cell>
        </row>
        <row r="5312">
          <cell r="G5312">
            <v>1790</v>
          </cell>
          <cell r="H5312" t="str">
            <v>Item:</v>
          </cell>
          <cell r="I5312" t="str">
            <v>6.3.3</v>
          </cell>
          <cell r="U5312" t="str">
            <v>Unidad:</v>
          </cell>
          <cell r="W5312" t="str">
            <v>m2</v>
          </cell>
          <cell r="Y5312">
            <v>140.86000000000001</v>
          </cell>
          <cell r="AE5312">
            <v>1</v>
          </cell>
        </row>
        <row r="5313">
          <cell r="H5313" t="str">
            <v>Descripción:</v>
          </cell>
          <cell r="I5313" t="str">
            <v>Cañerías de acero de D° 400 mm y válvulas de ingreso de agua decantada a filtros</v>
          </cell>
        </row>
        <row r="5315">
          <cell r="H5315" t="str">
            <v>1º - Equipo</v>
          </cell>
        </row>
        <row r="5316">
          <cell r="G5316">
            <v>5201</v>
          </cell>
          <cell r="H5316" t="str">
            <v>Camión con hidrogrúa</v>
          </cell>
          <cell r="T5316">
            <v>5</v>
          </cell>
          <cell r="W5316">
            <v>160</v>
          </cell>
          <cell r="X5316" t="str">
            <v>HP</v>
          </cell>
          <cell r="Y5316">
            <v>188000</v>
          </cell>
          <cell r="Z5316" t="str">
            <v>$</v>
          </cell>
        </row>
        <row r="5317">
          <cell r="H5317" t="str">
            <v/>
          </cell>
          <cell r="W5317" t="str">
            <v/>
          </cell>
          <cell r="X5317" t="str">
            <v/>
          </cell>
          <cell r="Y5317" t="str">
            <v/>
          </cell>
          <cell r="Z5317" t="str">
            <v/>
          </cell>
        </row>
        <row r="5318">
          <cell r="H5318" t="str">
            <v/>
          </cell>
          <cell r="W5318" t="str">
            <v/>
          </cell>
          <cell r="X5318" t="str">
            <v/>
          </cell>
          <cell r="Y5318" t="str">
            <v/>
          </cell>
          <cell r="Z5318" t="str">
            <v/>
          </cell>
        </row>
        <row r="5319">
          <cell r="H5319" t="str">
            <v/>
          </cell>
          <cell r="W5319" t="str">
            <v/>
          </cell>
          <cell r="X5319" t="str">
            <v/>
          </cell>
          <cell r="Y5319" t="str">
            <v/>
          </cell>
          <cell r="Z5319" t="str">
            <v/>
          </cell>
        </row>
        <row r="5320">
          <cell r="H5320" t="str">
            <v/>
          </cell>
          <cell r="W5320" t="str">
            <v/>
          </cell>
          <cell r="X5320" t="str">
            <v/>
          </cell>
          <cell r="Y5320" t="str">
            <v/>
          </cell>
          <cell r="Z5320" t="str">
            <v/>
          </cell>
        </row>
        <row r="5321">
          <cell r="H5321" t="str">
            <v/>
          </cell>
          <cell r="W5321" t="str">
            <v/>
          </cell>
          <cell r="X5321" t="str">
            <v/>
          </cell>
          <cell r="Y5321" t="str">
            <v/>
          </cell>
          <cell r="Z5321" t="str">
            <v/>
          </cell>
        </row>
        <row r="5322">
          <cell r="H5322" t="str">
            <v/>
          </cell>
          <cell r="W5322" t="str">
            <v/>
          </cell>
          <cell r="X5322" t="str">
            <v/>
          </cell>
          <cell r="Y5322" t="str">
            <v/>
          </cell>
          <cell r="Z5322" t="str">
            <v/>
          </cell>
        </row>
        <row r="5323">
          <cell r="H5323" t="str">
            <v/>
          </cell>
          <cell r="W5323" t="str">
            <v/>
          </cell>
          <cell r="X5323" t="str">
            <v/>
          </cell>
          <cell r="Y5323" t="str">
            <v/>
          </cell>
          <cell r="Z5323" t="str">
            <v/>
          </cell>
        </row>
        <row r="5324">
          <cell r="H5324" t="str">
            <v/>
          </cell>
          <cell r="W5324" t="str">
            <v/>
          </cell>
          <cell r="X5324" t="str">
            <v/>
          </cell>
          <cell r="Y5324" t="str">
            <v/>
          </cell>
          <cell r="Z5324" t="str">
            <v/>
          </cell>
        </row>
        <row r="5325">
          <cell r="W5325">
            <v>800</v>
          </cell>
          <cell r="X5325" t="str">
            <v>HP</v>
          </cell>
          <cell r="Y5325">
            <v>940000</v>
          </cell>
          <cell r="Z5325" t="str">
            <v>$</v>
          </cell>
        </row>
        <row r="5327">
          <cell r="H5327" t="str">
            <v>Rendimiento:</v>
          </cell>
          <cell r="N5327">
            <v>1</v>
          </cell>
          <cell r="Q5327" t="str">
            <v>m2</v>
          </cell>
          <cell r="R5327" t="str">
            <v>/ d</v>
          </cell>
        </row>
        <row r="5329">
          <cell r="H5329" t="str">
            <v>Amortización e intereses:</v>
          </cell>
        </row>
        <row r="5330">
          <cell r="H5330">
            <v>940000</v>
          </cell>
          <cell r="I5330" t="str">
            <v>$</v>
          </cell>
          <cell r="J5330" t="str">
            <v>x</v>
          </cell>
          <cell r="K5330">
            <v>8</v>
          </cell>
          <cell r="L5330" t="str">
            <v>h/d</v>
          </cell>
          <cell r="M5330" t="str">
            <v>+</v>
          </cell>
          <cell r="N5330">
            <v>940000</v>
          </cell>
          <cell r="O5330" t="str">
            <v>$</v>
          </cell>
          <cell r="P5330" t="str">
            <v>x</v>
          </cell>
          <cell r="Q5330">
            <v>0.14000000000000001</v>
          </cell>
          <cell r="R5330" t="str">
            <v>/ a</v>
          </cell>
          <cell r="S5330" t="str">
            <v>x</v>
          </cell>
          <cell r="T5330">
            <v>8</v>
          </cell>
          <cell r="U5330" t="str">
            <v>h/d</v>
          </cell>
          <cell r="V5330" t="str">
            <v>=</v>
          </cell>
          <cell r="W5330">
            <v>1015.2</v>
          </cell>
          <cell r="X5330" t="str">
            <v>$/d</v>
          </cell>
        </row>
        <row r="5331">
          <cell r="H5331">
            <v>10000</v>
          </cell>
          <cell r="J5331" t="str">
            <v>h</v>
          </cell>
          <cell r="N5331">
            <v>2</v>
          </cell>
          <cell r="P5331" t="str">
            <v>x</v>
          </cell>
          <cell r="Q5331">
            <v>2000</v>
          </cell>
          <cell r="R5331" t="str">
            <v>h / a</v>
          </cell>
        </row>
        <row r="5333">
          <cell r="H5333" t="str">
            <v>Reparaciones y Repuestos:</v>
          </cell>
        </row>
        <row r="5334">
          <cell r="H5334">
            <v>0.75</v>
          </cell>
          <cell r="I5334" t="str">
            <v>de amortización</v>
          </cell>
          <cell r="W5334">
            <v>564</v>
          </cell>
          <cell r="X5334" t="str">
            <v>$/d</v>
          </cell>
        </row>
        <row r="5336">
          <cell r="H5336" t="str">
            <v>Combustibles:</v>
          </cell>
        </row>
        <row r="5337">
          <cell r="H5337" t="str">
            <v>Gas Oil</v>
          </cell>
        </row>
        <row r="5338">
          <cell r="H5338">
            <v>0.14499999999999999</v>
          </cell>
          <cell r="I5338" t="str">
            <v>l/HP</v>
          </cell>
          <cell r="K5338" t="str">
            <v>x</v>
          </cell>
          <cell r="L5338">
            <v>800</v>
          </cell>
          <cell r="M5338" t="str">
            <v>HP  x  8 h/d   x</v>
          </cell>
          <cell r="Q5338">
            <v>2.7</v>
          </cell>
          <cell r="R5338" t="str">
            <v>$ / l</v>
          </cell>
          <cell r="V5338" t="str">
            <v>=</v>
          </cell>
          <cell r="W5338">
            <v>2505.6</v>
          </cell>
          <cell r="X5338" t="str">
            <v>$/d</v>
          </cell>
        </row>
        <row r="5340">
          <cell r="H5340" t="str">
            <v>Lubricantes</v>
          </cell>
        </row>
        <row r="5341">
          <cell r="C5341">
            <v>1790</v>
          </cell>
          <cell r="H5341">
            <v>0.3</v>
          </cell>
          <cell r="I5341" t="str">
            <v>de combustibles</v>
          </cell>
          <cell r="W5341">
            <v>751.68</v>
          </cell>
          <cell r="X5341" t="str">
            <v>$/d</v>
          </cell>
          <cell r="AF5341">
            <v>4836.4800000000005</v>
          </cell>
        </row>
        <row r="5343">
          <cell r="H5343" t="str">
            <v>Mano de Obra</v>
          </cell>
        </row>
        <row r="5344">
          <cell r="G5344">
            <v>9050</v>
          </cell>
          <cell r="H5344" t="str">
            <v>OFIC. ESPEC. ELECTROMEC.</v>
          </cell>
          <cell r="N5344">
            <v>62</v>
          </cell>
          <cell r="O5344" t="str">
            <v>x</v>
          </cell>
          <cell r="Q5344">
            <v>297.2</v>
          </cell>
          <cell r="R5344" t="str">
            <v>$/d</v>
          </cell>
          <cell r="S5344" t="str">
            <v>=</v>
          </cell>
          <cell r="T5344">
            <v>18426.400000000001</v>
          </cell>
          <cell r="V5344" t="str">
            <v>$/d</v>
          </cell>
        </row>
        <row r="5345">
          <cell r="G5345">
            <v>9060</v>
          </cell>
          <cell r="H5345" t="str">
            <v>OFIC. ELECTROMEC.</v>
          </cell>
          <cell r="N5345">
            <v>55</v>
          </cell>
          <cell r="O5345" t="str">
            <v>x</v>
          </cell>
          <cell r="Q5345">
            <v>254.16</v>
          </cell>
          <cell r="R5345" t="str">
            <v>$/d</v>
          </cell>
          <cell r="S5345" t="str">
            <v>=</v>
          </cell>
          <cell r="T5345">
            <v>13978.8</v>
          </cell>
          <cell r="V5345" t="str">
            <v>$/d</v>
          </cell>
        </row>
        <row r="5346">
          <cell r="G5346">
            <v>9070</v>
          </cell>
          <cell r="H5346" t="str">
            <v>MEDIO OFIC. ELECTROMEC.</v>
          </cell>
          <cell r="N5346">
            <v>40</v>
          </cell>
          <cell r="O5346" t="str">
            <v>x</v>
          </cell>
          <cell r="Q5346">
            <v>234.48</v>
          </cell>
          <cell r="R5346" t="str">
            <v>$/d</v>
          </cell>
          <cell r="S5346" t="str">
            <v>=</v>
          </cell>
          <cell r="T5346">
            <v>9379.2000000000007</v>
          </cell>
          <cell r="V5346" t="str">
            <v>$/d</v>
          </cell>
        </row>
        <row r="5347">
          <cell r="G5347">
            <v>9080</v>
          </cell>
          <cell r="H5347" t="str">
            <v>AYUDANTE ELECTROMEC.</v>
          </cell>
          <cell r="N5347">
            <v>50</v>
          </cell>
          <cell r="O5347" t="str">
            <v>x</v>
          </cell>
          <cell r="Q5347">
            <v>216.16</v>
          </cell>
          <cell r="R5347" t="str">
            <v>$/d</v>
          </cell>
          <cell r="S5347" t="str">
            <v>=</v>
          </cell>
          <cell r="T5347">
            <v>10808</v>
          </cell>
          <cell r="V5347" t="str">
            <v>$/d</v>
          </cell>
        </row>
        <row r="5348">
          <cell r="T5348">
            <v>52592.4</v>
          </cell>
          <cell r="V5348" t="str">
            <v>$/d</v>
          </cell>
        </row>
        <row r="5349">
          <cell r="B5349">
            <v>1790</v>
          </cell>
          <cell r="H5349" t="str">
            <v>Vigilancia</v>
          </cell>
          <cell r="N5349">
            <v>0</v>
          </cell>
          <cell r="Q5349">
            <v>0.1</v>
          </cell>
          <cell r="T5349">
            <v>5259.2400000000007</v>
          </cell>
          <cell r="V5349" t="str">
            <v>$/d</v>
          </cell>
          <cell r="W5349">
            <v>57851.64</v>
          </cell>
          <cell r="X5349" t="str">
            <v>$/d</v>
          </cell>
          <cell r="AG5349">
            <v>57851.64</v>
          </cell>
        </row>
        <row r="5351">
          <cell r="N5351" t="str">
            <v>Costo Diario</v>
          </cell>
          <cell r="W5351">
            <v>62688.12</v>
          </cell>
          <cell r="X5351" t="str">
            <v>$/d</v>
          </cell>
        </row>
        <row r="5353">
          <cell r="H5353" t="str">
            <v>Rendimiento</v>
          </cell>
          <cell r="N5353">
            <v>1</v>
          </cell>
          <cell r="Q5353" t="str">
            <v>m2</v>
          </cell>
          <cell r="R5353" t="str">
            <v>/ d</v>
          </cell>
        </row>
        <row r="5355">
          <cell r="H5355" t="str">
            <v>Costo por Unid.:</v>
          </cell>
          <cell r="N5355">
            <v>62688.12</v>
          </cell>
          <cell r="P5355" t="str">
            <v>$ / d</v>
          </cell>
          <cell r="V5355" t="str">
            <v>=</v>
          </cell>
          <cell r="AB5355">
            <v>62688.12</v>
          </cell>
          <cell r="AC5355" t="str">
            <v>$/</v>
          </cell>
          <cell r="AD5355">
            <v>0</v>
          </cell>
        </row>
        <row r="5356">
          <cell r="N5356">
            <v>1</v>
          </cell>
          <cell r="O5356" t="str">
            <v>m2</v>
          </cell>
          <cell r="Q5356" t="str">
            <v>/ d</v>
          </cell>
        </row>
        <row r="5357">
          <cell r="P5357" t="str">
            <v/>
          </cell>
        </row>
        <row r="5358">
          <cell r="H5358" t="str">
            <v>2º - Materiales</v>
          </cell>
        </row>
        <row r="5359">
          <cell r="G5359">
            <v>4055</v>
          </cell>
          <cell r="H5359" t="str">
            <v>Cañerías de acero de D° 400 mm y válvulas de ingreso de agua decantada a filtros</v>
          </cell>
          <cell r="N5359">
            <v>1</v>
          </cell>
          <cell r="O5359" t="str">
            <v>gl</v>
          </cell>
          <cell r="P5359" t="str">
            <v>/</v>
          </cell>
          <cell r="Q5359" t="str">
            <v>m2</v>
          </cell>
          <cell r="R5359" t="str">
            <v>x</v>
          </cell>
          <cell r="S5359">
            <v>518944</v>
          </cell>
          <cell r="V5359" t="str">
            <v>$/</v>
          </cell>
          <cell r="W5359" t="str">
            <v>gl</v>
          </cell>
          <cell r="X5359" t="str">
            <v>=</v>
          </cell>
          <cell r="Y5359">
            <v>518944</v>
          </cell>
          <cell r="Z5359" t="str">
            <v>$/</v>
          </cell>
          <cell r="AA5359" t="str">
            <v>m2</v>
          </cell>
        </row>
        <row r="5360">
          <cell r="G5360">
            <v>1202</v>
          </cell>
          <cell r="H5360" t="str">
            <v>Herramientas menores</v>
          </cell>
          <cell r="N5360">
            <v>56</v>
          </cell>
          <cell r="O5360" t="str">
            <v>u</v>
          </cell>
          <cell r="P5360" t="str">
            <v>/</v>
          </cell>
          <cell r="Q5360" t="str">
            <v>m2</v>
          </cell>
          <cell r="R5360" t="str">
            <v>x</v>
          </cell>
          <cell r="S5360">
            <v>3</v>
          </cell>
          <cell r="V5360" t="str">
            <v>$/</v>
          </cell>
          <cell r="W5360" t="str">
            <v>u</v>
          </cell>
          <cell r="X5360" t="str">
            <v>=</v>
          </cell>
          <cell r="Y5360">
            <v>168</v>
          </cell>
          <cell r="Z5360" t="str">
            <v>$/</v>
          </cell>
          <cell r="AA5360" t="str">
            <v>m2</v>
          </cell>
        </row>
        <row r="5361">
          <cell r="H5361" t="str">
            <v/>
          </cell>
          <cell r="O5361" t="str">
            <v/>
          </cell>
          <cell r="P5361" t="str">
            <v/>
          </cell>
          <cell r="Q5361" t="str">
            <v/>
          </cell>
          <cell r="R5361" t="str">
            <v/>
          </cell>
          <cell r="S5361">
            <v>0</v>
          </cell>
          <cell r="V5361" t="str">
            <v/>
          </cell>
          <cell r="W5361" t="str">
            <v/>
          </cell>
          <cell r="X5361" t="str">
            <v/>
          </cell>
          <cell r="Y5361">
            <v>0</v>
          </cell>
          <cell r="Z5361" t="str">
            <v/>
          </cell>
          <cell r="AA5361" t="str">
            <v/>
          </cell>
        </row>
        <row r="5362">
          <cell r="H5362" t="str">
            <v/>
          </cell>
          <cell r="O5362" t="str">
            <v/>
          </cell>
          <cell r="P5362" t="str">
            <v/>
          </cell>
          <cell r="Q5362" t="str">
            <v/>
          </cell>
          <cell r="R5362" t="str">
            <v/>
          </cell>
          <cell r="S5362">
            <v>0</v>
          </cell>
          <cell r="V5362" t="str">
            <v/>
          </cell>
          <cell r="W5362" t="str">
            <v/>
          </cell>
          <cell r="X5362" t="str">
            <v/>
          </cell>
          <cell r="Y5362">
            <v>0</v>
          </cell>
          <cell r="Z5362" t="str">
            <v/>
          </cell>
          <cell r="AA5362" t="str">
            <v/>
          </cell>
        </row>
        <row r="5363">
          <cell r="H5363" t="str">
            <v/>
          </cell>
          <cell r="O5363" t="str">
            <v/>
          </cell>
          <cell r="Q5363" t="str">
            <v/>
          </cell>
          <cell r="R5363" t="str">
            <v/>
          </cell>
          <cell r="S5363">
            <v>0</v>
          </cell>
          <cell r="W5363" t="str">
            <v/>
          </cell>
          <cell r="Y5363">
            <v>0</v>
          </cell>
          <cell r="Z5363" t="str">
            <v/>
          </cell>
          <cell r="AA5363" t="str">
            <v/>
          </cell>
        </row>
        <row r="5364">
          <cell r="H5364" t="str">
            <v/>
          </cell>
          <cell r="O5364" t="str">
            <v/>
          </cell>
          <cell r="Q5364" t="str">
            <v/>
          </cell>
          <cell r="R5364" t="str">
            <v/>
          </cell>
          <cell r="S5364">
            <v>0</v>
          </cell>
          <cell r="W5364" t="str">
            <v/>
          </cell>
          <cell r="Y5364">
            <v>0</v>
          </cell>
          <cell r="Z5364" t="str">
            <v/>
          </cell>
          <cell r="AA5364" t="str">
            <v/>
          </cell>
        </row>
        <row r="5365">
          <cell r="H5365" t="str">
            <v/>
          </cell>
          <cell r="O5365" t="str">
            <v/>
          </cell>
          <cell r="Q5365" t="str">
            <v/>
          </cell>
          <cell r="R5365" t="str">
            <v/>
          </cell>
          <cell r="S5365">
            <v>0</v>
          </cell>
          <cell r="W5365" t="str">
            <v/>
          </cell>
          <cell r="Y5365">
            <v>0</v>
          </cell>
          <cell r="Z5365" t="str">
            <v/>
          </cell>
          <cell r="AA5365" t="str">
            <v/>
          </cell>
        </row>
        <row r="5366">
          <cell r="H5366" t="str">
            <v/>
          </cell>
          <cell r="O5366" t="str">
            <v/>
          </cell>
          <cell r="Q5366" t="str">
            <v/>
          </cell>
          <cell r="R5366" t="str">
            <v/>
          </cell>
          <cell r="S5366">
            <v>0</v>
          </cell>
          <cell r="W5366" t="str">
            <v/>
          </cell>
          <cell r="Y5366">
            <v>0</v>
          </cell>
          <cell r="Z5366" t="str">
            <v/>
          </cell>
          <cell r="AA5366" t="str">
            <v/>
          </cell>
        </row>
        <row r="5367">
          <cell r="H5367" t="str">
            <v>Subtotal Materiales</v>
          </cell>
          <cell r="O5367" t="str">
            <v/>
          </cell>
          <cell r="Y5367">
            <v>519112</v>
          </cell>
          <cell r="Z5367" t="str">
            <v>$/</v>
          </cell>
          <cell r="AA5367" t="str">
            <v>m2</v>
          </cell>
          <cell r="AH5367">
            <v>0</v>
          </cell>
        </row>
        <row r="5368">
          <cell r="A5368">
            <v>1790</v>
          </cell>
          <cell r="H5368" t="str">
            <v>Desperdicio</v>
          </cell>
          <cell r="X5368" t="str">
            <v/>
          </cell>
          <cell r="Y5368">
            <v>0</v>
          </cell>
          <cell r="Z5368" t="str">
            <v/>
          </cell>
          <cell r="AA5368" t="str">
            <v/>
          </cell>
          <cell r="AB5368">
            <v>519112</v>
          </cell>
          <cell r="AC5368" t="str">
            <v>$/</v>
          </cell>
          <cell r="AD5368">
            <v>0</v>
          </cell>
          <cell r="AH5368">
            <v>519112</v>
          </cell>
        </row>
        <row r="5370">
          <cell r="F5370">
            <v>1790</v>
          </cell>
          <cell r="H5370" t="str">
            <v>COSTO DEL ITEM</v>
          </cell>
          <cell r="AB5370">
            <v>581800.12</v>
          </cell>
          <cell r="AC5370" t="str">
            <v>$/</v>
          </cell>
          <cell r="AD5370" t="str">
            <v>m2</v>
          </cell>
          <cell r="AI5370">
            <v>581800.12</v>
          </cell>
          <cell r="AJ5370">
            <v>581800.12</v>
          </cell>
        </row>
        <row r="5372">
          <cell r="H5372" t="str">
            <v>Gastos Generales y Otros Gastos</v>
          </cell>
        </row>
        <row r="5373">
          <cell r="H5373" t="str">
            <v>Indirectos</v>
          </cell>
          <cell r="Y5373">
            <v>0.10199999999999999</v>
          </cell>
          <cell r="AB5373">
            <v>59343.61</v>
          </cell>
          <cell r="AC5373" t="str">
            <v>$/</v>
          </cell>
          <cell r="AD5373" t="str">
            <v>m2</v>
          </cell>
        </row>
        <row r="5374">
          <cell r="H5374" t="str">
            <v>Beneficios</v>
          </cell>
          <cell r="Y5374">
            <v>0.08</v>
          </cell>
          <cell r="AB5374">
            <v>46544.01</v>
          </cell>
          <cell r="AC5374" t="str">
            <v>$/</v>
          </cell>
          <cell r="AD5374" t="str">
            <v>m2</v>
          </cell>
        </row>
        <row r="5375">
          <cell r="AB5375">
            <v>687687.74</v>
          </cell>
          <cell r="AC5375" t="str">
            <v>$/</v>
          </cell>
          <cell r="AD5375" t="str">
            <v>m2</v>
          </cell>
        </row>
        <row r="5376">
          <cell r="H5376" t="str">
            <v>Gastos Financieros</v>
          </cell>
          <cell r="Y5376">
            <v>0.01</v>
          </cell>
          <cell r="AB5376">
            <v>6876.88</v>
          </cell>
          <cell r="AC5376" t="str">
            <v>$/</v>
          </cell>
          <cell r="AD5376" t="str">
            <v>m2</v>
          </cell>
        </row>
        <row r="5377">
          <cell r="AB5377">
            <v>694564.62</v>
          </cell>
          <cell r="AC5377" t="str">
            <v>$/</v>
          </cell>
          <cell r="AD5377" t="str">
            <v>m2</v>
          </cell>
        </row>
        <row r="5378">
          <cell r="H5378" t="str">
            <v>I.V.A.</v>
          </cell>
          <cell r="Y5378">
            <v>0.21</v>
          </cell>
          <cell r="AB5378">
            <v>145858.57</v>
          </cell>
          <cell r="AC5378" t="str">
            <v>$/</v>
          </cell>
          <cell r="AD5378" t="str">
            <v>m2</v>
          </cell>
        </row>
        <row r="5379">
          <cell r="E5379">
            <v>1790</v>
          </cell>
          <cell r="Y5379" t="str">
            <v>ADOPTADO</v>
          </cell>
          <cell r="AB5379">
            <v>840423.19</v>
          </cell>
          <cell r="AC5379" t="str">
            <v>$/</v>
          </cell>
          <cell r="AD5379" t="str">
            <v>m2</v>
          </cell>
        </row>
        <row r="5380">
          <cell r="G5380">
            <v>1800</v>
          </cell>
          <cell r="H5380" t="str">
            <v>Item:</v>
          </cell>
          <cell r="I5380" t="str">
            <v>6.3.4</v>
          </cell>
          <cell r="U5380" t="str">
            <v>Unidad:</v>
          </cell>
          <cell r="W5380" t="str">
            <v>Gl</v>
          </cell>
          <cell r="Y5380">
            <v>1</v>
          </cell>
          <cell r="AE5380">
            <v>1</v>
          </cell>
        </row>
        <row r="5381">
          <cell r="H5381" t="str">
            <v>Descripción:</v>
          </cell>
          <cell r="I5381" t="str">
            <v>Cañerías de acero de D° 350 mm de agua filtrada y de agua para lavado de los filtros y sus válvulas</v>
          </cell>
        </row>
        <row r="5383">
          <cell r="H5383" t="str">
            <v>1º - Equipo</v>
          </cell>
        </row>
        <row r="5384">
          <cell r="G5384">
            <v>5201</v>
          </cell>
          <cell r="H5384" t="str">
            <v>Camión con hidrogrúa</v>
          </cell>
          <cell r="T5384">
            <v>10</v>
          </cell>
          <cell r="W5384">
            <v>160</v>
          </cell>
          <cell r="X5384" t="str">
            <v>HP</v>
          </cell>
          <cell r="Y5384">
            <v>188000</v>
          </cell>
          <cell r="Z5384" t="str">
            <v>$</v>
          </cell>
        </row>
        <row r="5385">
          <cell r="H5385" t="str">
            <v/>
          </cell>
          <cell r="W5385" t="str">
            <v/>
          </cell>
          <cell r="X5385" t="str">
            <v/>
          </cell>
          <cell r="Y5385" t="str">
            <v/>
          </cell>
          <cell r="Z5385" t="str">
            <v/>
          </cell>
        </row>
        <row r="5386">
          <cell r="H5386" t="str">
            <v/>
          </cell>
          <cell r="W5386" t="str">
            <v/>
          </cell>
          <cell r="X5386" t="str">
            <v/>
          </cell>
          <cell r="Y5386" t="str">
            <v/>
          </cell>
          <cell r="Z5386" t="str">
            <v/>
          </cell>
        </row>
        <row r="5387">
          <cell r="H5387" t="str">
            <v/>
          </cell>
          <cell r="W5387" t="str">
            <v/>
          </cell>
          <cell r="X5387" t="str">
            <v/>
          </cell>
          <cell r="Y5387" t="str">
            <v/>
          </cell>
          <cell r="Z5387" t="str">
            <v/>
          </cell>
        </row>
        <row r="5388">
          <cell r="H5388" t="str">
            <v/>
          </cell>
          <cell r="W5388" t="str">
            <v/>
          </cell>
          <cell r="X5388" t="str">
            <v/>
          </cell>
          <cell r="Y5388" t="str">
            <v/>
          </cell>
          <cell r="Z5388" t="str">
            <v/>
          </cell>
        </row>
        <row r="5389">
          <cell r="H5389" t="str">
            <v/>
          </cell>
          <cell r="W5389" t="str">
            <v/>
          </cell>
          <cell r="X5389" t="str">
            <v/>
          </cell>
          <cell r="Y5389" t="str">
            <v/>
          </cell>
          <cell r="Z5389" t="str">
            <v/>
          </cell>
        </row>
        <row r="5390">
          <cell r="H5390" t="str">
            <v/>
          </cell>
          <cell r="W5390" t="str">
            <v/>
          </cell>
          <cell r="X5390" t="str">
            <v/>
          </cell>
          <cell r="Y5390" t="str">
            <v/>
          </cell>
          <cell r="Z5390" t="str">
            <v/>
          </cell>
        </row>
        <row r="5391">
          <cell r="H5391" t="str">
            <v/>
          </cell>
          <cell r="W5391" t="str">
            <v/>
          </cell>
          <cell r="X5391" t="str">
            <v/>
          </cell>
          <cell r="Y5391" t="str">
            <v/>
          </cell>
          <cell r="Z5391" t="str">
            <v/>
          </cell>
        </row>
        <row r="5392">
          <cell r="H5392" t="str">
            <v/>
          </cell>
          <cell r="W5392" t="str">
            <v/>
          </cell>
          <cell r="X5392" t="str">
            <v/>
          </cell>
          <cell r="Y5392" t="str">
            <v/>
          </cell>
          <cell r="Z5392" t="str">
            <v/>
          </cell>
        </row>
        <row r="5393">
          <cell r="W5393">
            <v>1600</v>
          </cell>
          <cell r="X5393" t="str">
            <v>HP</v>
          </cell>
          <cell r="Y5393">
            <v>1880000</v>
          </cell>
          <cell r="Z5393" t="str">
            <v>$</v>
          </cell>
        </row>
        <row r="5395">
          <cell r="H5395" t="str">
            <v>Rendimiento:</v>
          </cell>
          <cell r="N5395">
            <v>1</v>
          </cell>
          <cell r="Q5395" t="str">
            <v>Gl</v>
          </cell>
          <cell r="R5395" t="str">
            <v>/ d</v>
          </cell>
        </row>
        <row r="5397">
          <cell r="H5397" t="str">
            <v>Amortización e intereses:</v>
          </cell>
        </row>
        <row r="5398">
          <cell r="H5398">
            <v>1880000</v>
          </cell>
          <cell r="I5398" t="str">
            <v>$</v>
          </cell>
          <cell r="J5398" t="str">
            <v>x</v>
          </cell>
          <cell r="K5398">
            <v>8</v>
          </cell>
          <cell r="L5398" t="str">
            <v>h/d</v>
          </cell>
          <cell r="M5398" t="str">
            <v>+</v>
          </cell>
          <cell r="N5398">
            <v>1880000</v>
          </cell>
          <cell r="O5398" t="str">
            <v>$</v>
          </cell>
          <cell r="P5398" t="str">
            <v>x</v>
          </cell>
          <cell r="Q5398">
            <v>0.14000000000000001</v>
          </cell>
          <cell r="R5398" t="str">
            <v>/ a</v>
          </cell>
          <cell r="S5398" t="str">
            <v>x</v>
          </cell>
          <cell r="T5398">
            <v>8</v>
          </cell>
          <cell r="U5398" t="str">
            <v>h/d</v>
          </cell>
          <cell r="V5398" t="str">
            <v>=</v>
          </cell>
          <cell r="W5398">
            <v>2030.4</v>
          </cell>
          <cell r="X5398" t="str">
            <v>$/d</v>
          </cell>
        </row>
        <row r="5399">
          <cell r="H5399">
            <v>10000</v>
          </cell>
          <cell r="J5399" t="str">
            <v>h</v>
          </cell>
          <cell r="N5399">
            <v>2</v>
          </cell>
          <cell r="P5399" t="str">
            <v>x</v>
          </cell>
          <cell r="Q5399">
            <v>2000</v>
          </cell>
          <cell r="R5399" t="str">
            <v>h / a</v>
          </cell>
        </row>
        <row r="5401">
          <cell r="H5401" t="str">
            <v>Reparaciones y Repuestos:</v>
          </cell>
        </row>
        <row r="5402">
          <cell r="H5402">
            <v>0.75</v>
          </cell>
          <cell r="I5402" t="str">
            <v>de amortización</v>
          </cell>
          <cell r="W5402">
            <v>1128</v>
          </cell>
          <cell r="X5402" t="str">
            <v>$/d</v>
          </cell>
        </row>
        <row r="5404">
          <cell r="H5404" t="str">
            <v>Combustibles:</v>
          </cell>
        </row>
        <row r="5405">
          <cell r="H5405" t="str">
            <v>Gas Oil</v>
          </cell>
        </row>
        <row r="5406">
          <cell r="H5406">
            <v>0.14499999999999999</v>
          </cell>
          <cell r="I5406" t="str">
            <v>l/HP</v>
          </cell>
          <cell r="K5406" t="str">
            <v>x</v>
          </cell>
          <cell r="L5406">
            <v>1600</v>
          </cell>
          <cell r="M5406" t="str">
            <v>HP  x  8 h/d   x</v>
          </cell>
          <cell r="Q5406">
            <v>2.7</v>
          </cell>
          <cell r="R5406" t="str">
            <v>$ / l</v>
          </cell>
          <cell r="V5406" t="str">
            <v>=</v>
          </cell>
          <cell r="W5406">
            <v>5011.2</v>
          </cell>
          <cell r="X5406" t="str">
            <v>$/d</v>
          </cell>
        </row>
        <row r="5408">
          <cell r="H5408" t="str">
            <v>Lubricantes</v>
          </cell>
        </row>
        <row r="5409">
          <cell r="C5409">
            <v>1800</v>
          </cell>
          <cell r="H5409">
            <v>0.3</v>
          </cell>
          <cell r="I5409" t="str">
            <v>de combustibles</v>
          </cell>
          <cell r="W5409">
            <v>1503.36</v>
          </cell>
          <cell r="X5409" t="str">
            <v>$/d</v>
          </cell>
          <cell r="AF5409">
            <v>9672.9600000000009</v>
          </cell>
        </row>
        <row r="5411">
          <cell r="H5411" t="str">
            <v>Mano de Obra</v>
          </cell>
        </row>
        <row r="5412">
          <cell r="G5412">
            <v>9050</v>
          </cell>
          <cell r="H5412" t="str">
            <v>OFIC. ESPEC. ELECTROMEC.</v>
          </cell>
          <cell r="N5412">
            <v>146</v>
          </cell>
          <cell r="O5412" t="str">
            <v>x</v>
          </cell>
          <cell r="Q5412">
            <v>297.2</v>
          </cell>
          <cell r="R5412" t="str">
            <v>$/d</v>
          </cell>
          <cell r="S5412" t="str">
            <v>=</v>
          </cell>
          <cell r="T5412">
            <v>43391.199999999997</v>
          </cell>
          <cell r="V5412" t="str">
            <v>$/d</v>
          </cell>
        </row>
        <row r="5413">
          <cell r="G5413">
            <v>9060</v>
          </cell>
          <cell r="H5413" t="str">
            <v>OFIC. ELECTROMEC.</v>
          </cell>
          <cell r="N5413">
            <v>120</v>
          </cell>
          <cell r="O5413" t="str">
            <v>x</v>
          </cell>
          <cell r="Q5413">
            <v>254.16</v>
          </cell>
          <cell r="R5413" t="str">
            <v>$/d</v>
          </cell>
          <cell r="S5413" t="str">
            <v>=</v>
          </cell>
          <cell r="T5413">
            <v>30499.200000000001</v>
          </cell>
          <cell r="V5413" t="str">
            <v>$/d</v>
          </cell>
        </row>
        <row r="5414">
          <cell r="G5414">
            <v>9070</v>
          </cell>
          <cell r="H5414" t="str">
            <v>MEDIO OFIC. ELECTROMEC.</v>
          </cell>
          <cell r="N5414">
            <v>120</v>
          </cell>
          <cell r="O5414" t="str">
            <v>x</v>
          </cell>
          <cell r="Q5414">
            <v>234.48</v>
          </cell>
          <cell r="R5414" t="str">
            <v>$/d</v>
          </cell>
          <cell r="S5414" t="str">
            <v>=</v>
          </cell>
          <cell r="T5414">
            <v>28137.599999999999</v>
          </cell>
          <cell r="V5414" t="str">
            <v>$/d</v>
          </cell>
        </row>
        <row r="5415">
          <cell r="G5415">
            <v>9080</v>
          </cell>
          <cell r="H5415" t="str">
            <v>AYUDANTE ELECTROMEC.</v>
          </cell>
          <cell r="N5415">
            <v>180</v>
          </cell>
          <cell r="O5415" t="str">
            <v>x</v>
          </cell>
          <cell r="Q5415">
            <v>216.16</v>
          </cell>
          <cell r="R5415" t="str">
            <v>$/d</v>
          </cell>
          <cell r="S5415" t="str">
            <v>=</v>
          </cell>
          <cell r="T5415">
            <v>38908.800000000003</v>
          </cell>
          <cell r="V5415" t="str">
            <v>$/d</v>
          </cell>
        </row>
        <row r="5416">
          <cell r="T5416">
            <v>140936.79999999999</v>
          </cell>
          <cell r="V5416" t="str">
            <v>$/d</v>
          </cell>
        </row>
        <row r="5417">
          <cell r="B5417">
            <v>1800</v>
          </cell>
          <cell r="H5417" t="str">
            <v>Vigilancia</v>
          </cell>
          <cell r="N5417">
            <v>0</v>
          </cell>
          <cell r="Q5417">
            <v>0.1</v>
          </cell>
          <cell r="T5417">
            <v>14093.68</v>
          </cell>
          <cell r="V5417" t="str">
            <v>$/d</v>
          </cell>
          <cell r="W5417">
            <v>155030.47999999998</v>
          </cell>
          <cell r="X5417" t="str">
            <v>$/d</v>
          </cell>
          <cell r="AG5417">
            <v>155030.47999999998</v>
          </cell>
        </row>
        <row r="5419">
          <cell r="N5419" t="str">
            <v>Costo Diario</v>
          </cell>
          <cell r="W5419">
            <v>164703.43999999997</v>
          </cell>
          <cell r="X5419" t="str">
            <v>$/d</v>
          </cell>
        </row>
        <row r="5421">
          <cell r="H5421" t="str">
            <v>Rendimiento</v>
          </cell>
          <cell r="N5421">
            <v>1</v>
          </cell>
          <cell r="Q5421" t="str">
            <v>Gl</v>
          </cell>
          <cell r="R5421" t="str">
            <v>/ d</v>
          </cell>
        </row>
        <row r="5423">
          <cell r="H5423" t="str">
            <v>Costo por Unid.:</v>
          </cell>
          <cell r="N5423">
            <v>164703.43999999997</v>
          </cell>
          <cell r="P5423" t="str">
            <v>$ / d</v>
          </cell>
          <cell r="V5423" t="str">
            <v>=</v>
          </cell>
          <cell r="AB5423">
            <v>164703.44</v>
          </cell>
          <cell r="AC5423" t="str">
            <v>$/</v>
          </cell>
          <cell r="AD5423">
            <v>0</v>
          </cell>
        </row>
        <row r="5424">
          <cell r="N5424">
            <v>1</v>
          </cell>
          <cell r="O5424" t="str">
            <v>Gl</v>
          </cell>
          <cell r="Q5424" t="str">
            <v>/ d</v>
          </cell>
        </row>
        <row r="5425">
          <cell r="P5425" t="str">
            <v/>
          </cell>
        </row>
        <row r="5426">
          <cell r="H5426" t="str">
            <v>2º - Materiales</v>
          </cell>
        </row>
        <row r="5427">
          <cell r="G5427">
            <v>4056</v>
          </cell>
          <cell r="H5427" t="str">
            <v>Cañerías de acero de D° 350 mm de agua filtrada y de agua para lavado de los filtros y sus válvulas</v>
          </cell>
          <cell r="N5427">
            <v>1</v>
          </cell>
          <cell r="O5427" t="str">
            <v>gl</v>
          </cell>
          <cell r="P5427" t="str">
            <v>/</v>
          </cell>
          <cell r="Q5427" t="str">
            <v>Gl</v>
          </cell>
          <cell r="R5427" t="str">
            <v>x</v>
          </cell>
          <cell r="S5427">
            <v>1367955</v>
          </cell>
          <cell r="V5427" t="str">
            <v>$/</v>
          </cell>
          <cell r="W5427" t="str">
            <v>gl</v>
          </cell>
          <cell r="X5427" t="str">
            <v>=</v>
          </cell>
          <cell r="Y5427">
            <v>1367955</v>
          </cell>
          <cell r="Z5427" t="str">
            <v>$/</v>
          </cell>
          <cell r="AA5427" t="str">
            <v>Gl</v>
          </cell>
        </row>
        <row r="5428">
          <cell r="G5428">
            <v>1202</v>
          </cell>
          <cell r="H5428" t="str">
            <v>Herramientas menores</v>
          </cell>
          <cell r="N5428">
            <v>332</v>
          </cell>
          <cell r="O5428" t="str">
            <v>u</v>
          </cell>
          <cell r="P5428" t="str">
            <v>/</v>
          </cell>
          <cell r="Q5428" t="str">
            <v>Gl</v>
          </cell>
          <cell r="R5428" t="str">
            <v>x</v>
          </cell>
          <cell r="S5428">
            <v>3</v>
          </cell>
          <cell r="V5428" t="str">
            <v>$/</v>
          </cell>
          <cell r="W5428" t="str">
            <v>u</v>
          </cell>
          <cell r="X5428" t="str">
            <v>=</v>
          </cell>
          <cell r="Y5428">
            <v>996</v>
          </cell>
          <cell r="Z5428" t="str">
            <v>$/</v>
          </cell>
          <cell r="AA5428" t="str">
            <v>Gl</v>
          </cell>
        </row>
        <row r="5429">
          <cell r="H5429" t="str">
            <v/>
          </cell>
          <cell r="O5429" t="str">
            <v/>
          </cell>
          <cell r="P5429" t="str">
            <v/>
          </cell>
          <cell r="Q5429" t="str">
            <v/>
          </cell>
          <cell r="R5429" t="str">
            <v/>
          </cell>
          <cell r="S5429">
            <v>0</v>
          </cell>
          <cell r="V5429" t="str">
            <v/>
          </cell>
          <cell r="W5429" t="str">
            <v/>
          </cell>
          <cell r="X5429" t="str">
            <v/>
          </cell>
          <cell r="Y5429">
            <v>0</v>
          </cell>
          <cell r="Z5429" t="str">
            <v/>
          </cell>
          <cell r="AA5429" t="str">
            <v/>
          </cell>
        </row>
        <row r="5430">
          <cell r="H5430" t="str">
            <v/>
          </cell>
          <cell r="O5430" t="str">
            <v/>
          </cell>
          <cell r="P5430" t="str">
            <v/>
          </cell>
          <cell r="Q5430" t="str">
            <v/>
          </cell>
          <cell r="R5430" t="str">
            <v/>
          </cell>
          <cell r="S5430">
            <v>0</v>
          </cell>
          <cell r="V5430" t="str">
            <v/>
          </cell>
          <cell r="W5430" t="str">
            <v/>
          </cell>
          <cell r="X5430" t="str">
            <v/>
          </cell>
          <cell r="Y5430">
            <v>0</v>
          </cell>
          <cell r="Z5430" t="str">
            <v/>
          </cell>
          <cell r="AA5430" t="str">
            <v/>
          </cell>
        </row>
        <row r="5431">
          <cell r="H5431" t="str">
            <v/>
          </cell>
          <cell r="O5431" t="str">
            <v/>
          </cell>
          <cell r="P5431" t="str">
            <v/>
          </cell>
          <cell r="Q5431" t="str">
            <v/>
          </cell>
          <cell r="R5431" t="str">
            <v/>
          </cell>
          <cell r="S5431">
            <v>0</v>
          </cell>
          <cell r="V5431" t="str">
            <v/>
          </cell>
          <cell r="W5431" t="str">
            <v/>
          </cell>
          <cell r="X5431" t="str">
            <v/>
          </cell>
          <cell r="Y5431">
            <v>0</v>
          </cell>
          <cell r="Z5431" t="str">
            <v/>
          </cell>
          <cell r="AA5431" t="str">
            <v/>
          </cell>
        </row>
        <row r="5432">
          <cell r="H5432" t="str">
            <v/>
          </cell>
          <cell r="O5432" t="str">
            <v/>
          </cell>
          <cell r="P5432" t="str">
            <v/>
          </cell>
          <cell r="Q5432" t="str">
            <v/>
          </cell>
          <cell r="R5432" t="str">
            <v/>
          </cell>
          <cell r="S5432">
            <v>0</v>
          </cell>
          <cell r="V5432" t="str">
            <v/>
          </cell>
          <cell r="W5432" t="str">
            <v/>
          </cell>
          <cell r="X5432" t="str">
            <v/>
          </cell>
          <cell r="Y5432">
            <v>0</v>
          </cell>
          <cell r="Z5432" t="str">
            <v/>
          </cell>
          <cell r="AA5432" t="str">
            <v/>
          </cell>
        </row>
        <row r="5433">
          <cell r="H5433" t="str">
            <v/>
          </cell>
          <cell r="O5433" t="str">
            <v/>
          </cell>
          <cell r="P5433" t="str">
            <v/>
          </cell>
          <cell r="Q5433" t="str">
            <v/>
          </cell>
          <cell r="R5433" t="str">
            <v/>
          </cell>
          <cell r="S5433">
            <v>0</v>
          </cell>
          <cell r="V5433" t="str">
            <v/>
          </cell>
          <cell r="W5433" t="str">
            <v/>
          </cell>
          <cell r="X5433" t="str">
            <v/>
          </cell>
          <cell r="Y5433">
            <v>0</v>
          </cell>
          <cell r="Z5433" t="str">
            <v/>
          </cell>
          <cell r="AA5433" t="str">
            <v/>
          </cell>
        </row>
        <row r="5434">
          <cell r="H5434" t="str">
            <v/>
          </cell>
          <cell r="O5434" t="str">
            <v/>
          </cell>
          <cell r="P5434" t="str">
            <v/>
          </cell>
          <cell r="Q5434" t="str">
            <v/>
          </cell>
          <cell r="R5434" t="str">
            <v/>
          </cell>
          <cell r="S5434">
            <v>0</v>
          </cell>
          <cell r="V5434" t="str">
            <v/>
          </cell>
          <cell r="W5434" t="str">
            <v/>
          </cell>
          <cell r="X5434" t="str">
            <v/>
          </cell>
          <cell r="Y5434">
            <v>0</v>
          </cell>
          <cell r="Z5434" t="str">
            <v/>
          </cell>
          <cell r="AA5434" t="str">
            <v/>
          </cell>
        </row>
        <row r="5435">
          <cell r="H5435" t="str">
            <v>Subtotal Materiales</v>
          </cell>
          <cell r="O5435" t="str">
            <v/>
          </cell>
          <cell r="Y5435">
            <v>1368951</v>
          </cell>
          <cell r="Z5435" t="str">
            <v>$/</v>
          </cell>
          <cell r="AA5435" t="str">
            <v>Gl</v>
          </cell>
          <cell r="AH5435">
            <v>0</v>
          </cell>
        </row>
        <row r="5436">
          <cell r="A5436">
            <v>1800</v>
          </cell>
          <cell r="H5436" t="str">
            <v>Desperdicio</v>
          </cell>
          <cell r="X5436" t="str">
            <v/>
          </cell>
          <cell r="Y5436">
            <v>0</v>
          </cell>
          <cell r="Z5436" t="str">
            <v/>
          </cell>
          <cell r="AA5436" t="str">
            <v/>
          </cell>
          <cell r="AB5436">
            <v>1368951</v>
          </cell>
          <cell r="AC5436" t="str">
            <v>$/</v>
          </cell>
          <cell r="AD5436">
            <v>0</v>
          </cell>
          <cell r="AH5436">
            <v>1368951</v>
          </cell>
        </row>
        <row r="5438">
          <cell r="F5438">
            <v>1800</v>
          </cell>
          <cell r="H5438" t="str">
            <v>COSTO DEL ITEM</v>
          </cell>
          <cell r="AB5438">
            <v>1533654.44</v>
          </cell>
          <cell r="AC5438" t="str">
            <v>$/</v>
          </cell>
          <cell r="AD5438" t="str">
            <v>Gl</v>
          </cell>
          <cell r="AI5438">
            <v>1533654.44</v>
          </cell>
          <cell r="AJ5438">
            <v>1533654.44</v>
          </cell>
        </row>
        <row r="5440">
          <cell r="H5440" t="str">
            <v>Gastos Generales y Otros Gastos</v>
          </cell>
        </row>
        <row r="5441">
          <cell r="H5441" t="str">
            <v>Indirectos</v>
          </cell>
          <cell r="Y5441">
            <v>0.10199999999999999</v>
          </cell>
          <cell r="AB5441">
            <v>156432.75</v>
          </cell>
          <cell r="AC5441" t="str">
            <v>$/</v>
          </cell>
          <cell r="AD5441" t="str">
            <v>Gl</v>
          </cell>
        </row>
        <row r="5442">
          <cell r="H5442" t="str">
            <v>Beneficios</v>
          </cell>
          <cell r="Y5442">
            <v>0.08</v>
          </cell>
          <cell r="AB5442">
            <v>122692.36</v>
          </cell>
          <cell r="AC5442" t="str">
            <v>$/</v>
          </cell>
          <cell r="AD5442" t="str">
            <v>Gl</v>
          </cell>
        </row>
        <row r="5443">
          <cell r="AB5443">
            <v>1812779.55</v>
          </cell>
          <cell r="AC5443" t="str">
            <v>$/</v>
          </cell>
          <cell r="AD5443" t="str">
            <v>Gl</v>
          </cell>
        </row>
        <row r="5444">
          <cell r="H5444" t="str">
            <v>Gastos Financieros</v>
          </cell>
          <cell r="Y5444">
            <v>0.01</v>
          </cell>
          <cell r="AB5444">
            <v>18127.8</v>
          </cell>
          <cell r="AC5444" t="str">
            <v>$/</v>
          </cell>
          <cell r="AD5444" t="str">
            <v>Gl</v>
          </cell>
        </row>
        <row r="5445">
          <cell r="AB5445">
            <v>1830907.35</v>
          </cell>
          <cell r="AC5445" t="str">
            <v>$/</v>
          </cell>
          <cell r="AD5445" t="str">
            <v>Gl</v>
          </cell>
        </row>
        <row r="5446">
          <cell r="H5446" t="str">
            <v>I.V.A.</v>
          </cell>
          <cell r="Y5446">
            <v>0.21</v>
          </cell>
          <cell r="AB5446">
            <v>384490.54</v>
          </cell>
          <cell r="AC5446" t="str">
            <v>$/</v>
          </cell>
          <cell r="AD5446" t="str">
            <v>Gl</v>
          </cell>
        </row>
        <row r="5447">
          <cell r="E5447">
            <v>1800</v>
          </cell>
          <cell r="Y5447" t="str">
            <v>ADOPTADO</v>
          </cell>
          <cell r="AB5447">
            <v>2215397.89</v>
          </cell>
          <cell r="AC5447" t="str">
            <v>$/</v>
          </cell>
          <cell r="AD5447" t="str">
            <v>Gl</v>
          </cell>
        </row>
        <row r="5448">
          <cell r="G5448">
            <v>1810</v>
          </cell>
          <cell r="H5448" t="str">
            <v>Item:</v>
          </cell>
          <cell r="I5448" t="str">
            <v>6.3.5</v>
          </cell>
          <cell r="U5448" t="str">
            <v>Unidad:</v>
          </cell>
          <cell r="W5448" t="str">
            <v>Gl</v>
          </cell>
          <cell r="Y5448">
            <v>1</v>
          </cell>
          <cell r="AE5448">
            <v>1</v>
          </cell>
        </row>
        <row r="5449">
          <cell r="H5449" t="str">
            <v>Descripción:</v>
          </cell>
          <cell r="I5449" t="str">
            <v>Cañería de acero de D° 300 mm para aire y sus válvulas</v>
          </cell>
        </row>
        <row r="5451">
          <cell r="H5451" t="str">
            <v>1º - Equipo</v>
          </cell>
        </row>
        <row r="5452">
          <cell r="G5452">
            <v>5201</v>
          </cell>
          <cell r="H5452" t="str">
            <v>Camión con hidrogrúa</v>
          </cell>
          <cell r="T5452">
            <v>6</v>
          </cell>
          <cell r="W5452">
            <v>160</v>
          </cell>
          <cell r="X5452" t="str">
            <v>HP</v>
          </cell>
          <cell r="Y5452">
            <v>188000</v>
          </cell>
          <cell r="Z5452" t="str">
            <v>$</v>
          </cell>
        </row>
        <row r="5453">
          <cell r="H5453" t="str">
            <v/>
          </cell>
          <cell r="W5453" t="str">
            <v/>
          </cell>
          <cell r="X5453" t="str">
            <v/>
          </cell>
          <cell r="Y5453" t="str">
            <v/>
          </cell>
          <cell r="Z5453" t="str">
            <v/>
          </cell>
        </row>
        <row r="5454">
          <cell r="H5454" t="str">
            <v/>
          </cell>
          <cell r="W5454" t="str">
            <v/>
          </cell>
          <cell r="X5454" t="str">
            <v/>
          </cell>
          <cell r="Y5454" t="str">
            <v/>
          </cell>
          <cell r="Z5454" t="str">
            <v/>
          </cell>
        </row>
        <row r="5455">
          <cell r="H5455" t="str">
            <v/>
          </cell>
          <cell r="W5455" t="str">
            <v/>
          </cell>
          <cell r="X5455" t="str">
            <v/>
          </cell>
          <cell r="Y5455" t="str">
            <v/>
          </cell>
          <cell r="Z5455" t="str">
            <v/>
          </cell>
        </row>
        <row r="5456">
          <cell r="H5456" t="str">
            <v/>
          </cell>
          <cell r="W5456" t="str">
            <v/>
          </cell>
          <cell r="X5456" t="str">
            <v/>
          </cell>
          <cell r="Y5456" t="str">
            <v/>
          </cell>
          <cell r="Z5456" t="str">
            <v/>
          </cell>
        </row>
        <row r="5457">
          <cell r="H5457" t="str">
            <v/>
          </cell>
          <cell r="W5457" t="str">
            <v/>
          </cell>
          <cell r="X5457" t="str">
            <v/>
          </cell>
          <cell r="Y5457" t="str">
            <v/>
          </cell>
          <cell r="Z5457" t="str">
            <v/>
          </cell>
        </row>
        <row r="5458">
          <cell r="H5458" t="str">
            <v/>
          </cell>
          <cell r="W5458" t="str">
            <v/>
          </cell>
          <cell r="X5458" t="str">
            <v/>
          </cell>
          <cell r="Y5458" t="str">
            <v/>
          </cell>
          <cell r="Z5458" t="str">
            <v/>
          </cell>
        </row>
        <row r="5459">
          <cell r="H5459" t="str">
            <v/>
          </cell>
          <cell r="W5459" t="str">
            <v/>
          </cell>
          <cell r="X5459" t="str">
            <v/>
          </cell>
          <cell r="Y5459" t="str">
            <v/>
          </cell>
          <cell r="Z5459" t="str">
            <v/>
          </cell>
        </row>
        <row r="5460">
          <cell r="H5460" t="str">
            <v/>
          </cell>
          <cell r="W5460" t="str">
            <v/>
          </cell>
          <cell r="X5460" t="str">
            <v/>
          </cell>
          <cell r="Y5460" t="str">
            <v/>
          </cell>
          <cell r="Z5460" t="str">
            <v/>
          </cell>
        </row>
        <row r="5461">
          <cell r="W5461">
            <v>960</v>
          </cell>
          <cell r="X5461" t="str">
            <v>HP</v>
          </cell>
          <cell r="Y5461">
            <v>1128000</v>
          </cell>
          <cell r="Z5461" t="str">
            <v>$</v>
          </cell>
        </row>
        <row r="5463">
          <cell r="H5463" t="str">
            <v>Rendimiento:</v>
          </cell>
          <cell r="N5463">
            <v>1</v>
          </cell>
          <cell r="Q5463" t="str">
            <v>Gl</v>
          </cell>
          <cell r="R5463" t="str">
            <v>/ d</v>
          </cell>
        </row>
        <row r="5465">
          <cell r="H5465" t="str">
            <v>Amortización e intereses:</v>
          </cell>
        </row>
        <row r="5466">
          <cell r="H5466">
            <v>1128000</v>
          </cell>
          <cell r="I5466" t="str">
            <v>$</v>
          </cell>
          <cell r="J5466" t="str">
            <v>x</v>
          </cell>
          <cell r="K5466">
            <v>8</v>
          </cell>
          <cell r="L5466" t="str">
            <v>h/d</v>
          </cell>
          <cell r="M5466" t="str">
            <v>+</v>
          </cell>
          <cell r="N5466">
            <v>1128000</v>
          </cell>
          <cell r="O5466" t="str">
            <v>$</v>
          </cell>
          <cell r="P5466" t="str">
            <v>x</v>
          </cell>
          <cell r="Q5466">
            <v>0.14000000000000001</v>
          </cell>
          <cell r="R5466" t="str">
            <v>/ a</v>
          </cell>
          <cell r="S5466" t="str">
            <v>x</v>
          </cell>
          <cell r="T5466">
            <v>8</v>
          </cell>
          <cell r="U5466" t="str">
            <v>h/d</v>
          </cell>
          <cell r="V5466" t="str">
            <v>=</v>
          </cell>
          <cell r="W5466">
            <v>1218.24</v>
          </cell>
          <cell r="X5466" t="str">
            <v>$/d</v>
          </cell>
        </row>
        <row r="5467">
          <cell r="H5467">
            <v>10000</v>
          </cell>
          <cell r="J5467" t="str">
            <v>h</v>
          </cell>
          <cell r="N5467">
            <v>2</v>
          </cell>
          <cell r="P5467" t="str">
            <v>x</v>
          </cell>
          <cell r="Q5467">
            <v>2000</v>
          </cell>
          <cell r="R5467" t="str">
            <v>h / a</v>
          </cell>
        </row>
        <row r="5469">
          <cell r="H5469" t="str">
            <v>Reparaciones y Repuestos:</v>
          </cell>
        </row>
        <row r="5470">
          <cell r="H5470">
            <v>0.75</v>
          </cell>
          <cell r="I5470" t="str">
            <v>de amortización</v>
          </cell>
          <cell r="W5470">
            <v>676.8</v>
          </cell>
          <cell r="X5470" t="str">
            <v>$/d</v>
          </cell>
        </row>
        <row r="5472">
          <cell r="H5472" t="str">
            <v>Combustibles:</v>
          </cell>
        </row>
        <row r="5473">
          <cell r="H5473" t="str">
            <v>Gas Oil</v>
          </cell>
        </row>
        <row r="5474">
          <cell r="H5474">
            <v>0.14499999999999999</v>
          </cell>
          <cell r="I5474" t="str">
            <v>l/HP</v>
          </cell>
          <cell r="K5474" t="str">
            <v>x</v>
          </cell>
          <cell r="L5474">
            <v>960</v>
          </cell>
          <cell r="M5474" t="str">
            <v>HP  x  8 h/d   x</v>
          </cell>
          <cell r="Q5474">
            <v>2.7</v>
          </cell>
          <cell r="R5474" t="str">
            <v>$ / l</v>
          </cell>
          <cell r="V5474" t="str">
            <v>=</v>
          </cell>
          <cell r="W5474">
            <v>3006.72</v>
          </cell>
          <cell r="X5474" t="str">
            <v>$/d</v>
          </cell>
        </row>
        <row r="5476">
          <cell r="H5476" t="str">
            <v>Lubricantes</v>
          </cell>
        </row>
        <row r="5477">
          <cell r="C5477">
            <v>1810</v>
          </cell>
          <cell r="H5477">
            <v>0.3</v>
          </cell>
          <cell r="I5477" t="str">
            <v>de combustibles</v>
          </cell>
          <cell r="W5477">
            <v>902.02</v>
          </cell>
          <cell r="X5477" t="str">
            <v>$/d</v>
          </cell>
          <cell r="AF5477">
            <v>5803.7800000000007</v>
          </cell>
        </row>
        <row r="5479">
          <cell r="H5479" t="str">
            <v>Mano de Obra</v>
          </cell>
        </row>
        <row r="5480">
          <cell r="G5480">
            <v>9050</v>
          </cell>
          <cell r="H5480" t="str">
            <v>OFIC. ESPEC. ELECTROMEC.</v>
          </cell>
          <cell r="N5480">
            <v>55</v>
          </cell>
          <cell r="O5480" t="str">
            <v>x</v>
          </cell>
          <cell r="Q5480">
            <v>297.2</v>
          </cell>
          <cell r="R5480" t="str">
            <v>$/d</v>
          </cell>
          <cell r="S5480" t="str">
            <v>=</v>
          </cell>
          <cell r="T5480">
            <v>16346</v>
          </cell>
          <cell r="V5480" t="str">
            <v>$/d</v>
          </cell>
        </row>
        <row r="5481">
          <cell r="G5481">
            <v>9060</v>
          </cell>
          <cell r="H5481" t="str">
            <v>OFIC. ELECTROMEC.</v>
          </cell>
          <cell r="N5481">
            <v>40</v>
          </cell>
          <cell r="O5481" t="str">
            <v>x</v>
          </cell>
          <cell r="Q5481">
            <v>254.16</v>
          </cell>
          <cell r="R5481" t="str">
            <v>$/d</v>
          </cell>
          <cell r="S5481" t="str">
            <v>=</v>
          </cell>
          <cell r="T5481">
            <v>10166.4</v>
          </cell>
          <cell r="V5481" t="str">
            <v>$/d</v>
          </cell>
        </row>
        <row r="5482">
          <cell r="G5482">
            <v>9070</v>
          </cell>
          <cell r="H5482" t="str">
            <v>MEDIO OFIC. ELECTROMEC.</v>
          </cell>
          <cell r="N5482">
            <v>40</v>
          </cell>
          <cell r="O5482" t="str">
            <v>x</v>
          </cell>
          <cell r="Q5482">
            <v>234.48</v>
          </cell>
          <cell r="R5482" t="str">
            <v>$/d</v>
          </cell>
          <cell r="S5482" t="str">
            <v>=</v>
          </cell>
          <cell r="T5482">
            <v>9379.2000000000007</v>
          </cell>
          <cell r="V5482" t="str">
            <v>$/d</v>
          </cell>
        </row>
        <row r="5483">
          <cell r="G5483">
            <v>9080</v>
          </cell>
          <cell r="H5483" t="str">
            <v>AYUDANTE ELECTROMEC.</v>
          </cell>
          <cell r="N5483">
            <v>74</v>
          </cell>
          <cell r="O5483" t="str">
            <v>x</v>
          </cell>
          <cell r="Q5483">
            <v>216.16</v>
          </cell>
          <cell r="R5483" t="str">
            <v>$/d</v>
          </cell>
          <cell r="S5483" t="str">
            <v>=</v>
          </cell>
          <cell r="T5483">
            <v>15995.84</v>
          </cell>
          <cell r="V5483" t="str">
            <v>$/d</v>
          </cell>
        </row>
        <row r="5484">
          <cell r="T5484">
            <v>51887.44</v>
          </cell>
          <cell r="V5484" t="str">
            <v>$/d</v>
          </cell>
        </row>
        <row r="5485">
          <cell r="B5485">
            <v>1810</v>
          </cell>
          <cell r="H5485" t="str">
            <v>Vigilancia</v>
          </cell>
          <cell r="N5485">
            <v>0</v>
          </cell>
          <cell r="Q5485">
            <v>0.1</v>
          </cell>
          <cell r="T5485">
            <v>5188.7440000000006</v>
          </cell>
          <cell r="V5485" t="str">
            <v>$/d</v>
          </cell>
          <cell r="W5485">
            <v>57076.184000000001</v>
          </cell>
          <cell r="X5485" t="str">
            <v>$/d</v>
          </cell>
          <cell r="AG5485">
            <v>57076.184000000001</v>
          </cell>
        </row>
        <row r="5487">
          <cell r="N5487" t="str">
            <v>Costo Diario</v>
          </cell>
          <cell r="W5487">
            <v>62879.964</v>
          </cell>
          <cell r="X5487" t="str">
            <v>$/d</v>
          </cell>
        </row>
        <row r="5489">
          <cell r="H5489" t="str">
            <v>Rendimiento</v>
          </cell>
          <cell r="N5489">
            <v>1</v>
          </cell>
          <cell r="Q5489" t="str">
            <v>Gl</v>
          </cell>
          <cell r="R5489" t="str">
            <v>/ d</v>
          </cell>
        </row>
        <row r="5491">
          <cell r="H5491" t="str">
            <v>Costo por Unid.:</v>
          </cell>
          <cell r="N5491">
            <v>62879.964</v>
          </cell>
          <cell r="P5491" t="str">
            <v>$ / d</v>
          </cell>
          <cell r="V5491" t="str">
            <v>=</v>
          </cell>
          <cell r="AB5491">
            <v>62879.96</v>
          </cell>
          <cell r="AC5491" t="str">
            <v>$/</v>
          </cell>
          <cell r="AD5491">
            <v>0</v>
          </cell>
        </row>
        <row r="5492">
          <cell r="N5492">
            <v>1</v>
          </cell>
          <cell r="O5492" t="str">
            <v>Gl</v>
          </cell>
          <cell r="Q5492" t="str">
            <v>/ d</v>
          </cell>
        </row>
        <row r="5493">
          <cell r="P5493" t="str">
            <v/>
          </cell>
        </row>
        <row r="5494">
          <cell r="H5494" t="str">
            <v>2º - Materiales</v>
          </cell>
        </row>
        <row r="5495">
          <cell r="G5495">
            <v>4057</v>
          </cell>
          <cell r="H5495" t="str">
            <v>Cañería de acero de D° 300 mm para aire y sus válvulas</v>
          </cell>
          <cell r="N5495">
            <v>1</v>
          </cell>
          <cell r="O5495" t="str">
            <v>gl</v>
          </cell>
          <cell r="P5495" t="str">
            <v>/</v>
          </cell>
          <cell r="Q5495" t="str">
            <v>Gl</v>
          </cell>
          <cell r="R5495" t="str">
            <v>x</v>
          </cell>
          <cell r="S5495">
            <v>520755</v>
          </cell>
          <cell r="V5495" t="str">
            <v>$/</v>
          </cell>
          <cell r="W5495" t="str">
            <v>gl</v>
          </cell>
          <cell r="X5495" t="str">
            <v>=</v>
          </cell>
          <cell r="Y5495">
            <v>520755</v>
          </cell>
          <cell r="Z5495" t="str">
            <v>$/</v>
          </cell>
          <cell r="AA5495" t="str">
            <v>Gl</v>
          </cell>
        </row>
        <row r="5496">
          <cell r="G5496">
            <v>1202</v>
          </cell>
          <cell r="H5496" t="str">
            <v>Herramientas menores</v>
          </cell>
          <cell r="N5496">
            <v>66</v>
          </cell>
          <cell r="O5496" t="str">
            <v>u</v>
          </cell>
          <cell r="P5496" t="str">
            <v>/</v>
          </cell>
          <cell r="Q5496" t="str">
            <v>Gl</v>
          </cell>
          <cell r="R5496" t="str">
            <v>x</v>
          </cell>
          <cell r="S5496">
            <v>3</v>
          </cell>
          <cell r="V5496" t="str">
            <v>$/</v>
          </cell>
          <cell r="W5496" t="str">
            <v>u</v>
          </cell>
          <cell r="X5496" t="str">
            <v>=</v>
          </cell>
          <cell r="Y5496">
            <v>198</v>
          </cell>
          <cell r="Z5496" t="str">
            <v>$/</v>
          </cell>
          <cell r="AA5496" t="str">
            <v>Gl</v>
          </cell>
        </row>
        <row r="5497">
          <cell r="H5497" t="str">
            <v/>
          </cell>
          <cell r="O5497" t="str">
            <v/>
          </cell>
          <cell r="P5497" t="str">
            <v/>
          </cell>
          <cell r="Q5497" t="str">
            <v/>
          </cell>
          <cell r="R5497" t="str">
            <v/>
          </cell>
          <cell r="S5497">
            <v>0</v>
          </cell>
          <cell r="V5497" t="str">
            <v/>
          </cell>
          <cell r="W5497" t="str">
            <v/>
          </cell>
          <cell r="X5497" t="str">
            <v/>
          </cell>
          <cell r="Y5497">
            <v>0</v>
          </cell>
          <cell r="Z5497" t="str">
            <v/>
          </cell>
          <cell r="AA5497" t="str">
            <v/>
          </cell>
        </row>
        <row r="5498">
          <cell r="H5498" t="str">
            <v/>
          </cell>
          <cell r="O5498" t="str">
            <v/>
          </cell>
          <cell r="P5498" t="str">
            <v/>
          </cell>
          <cell r="Q5498" t="str">
            <v/>
          </cell>
          <cell r="R5498" t="str">
            <v/>
          </cell>
          <cell r="S5498">
            <v>0</v>
          </cell>
          <cell r="V5498" t="str">
            <v/>
          </cell>
          <cell r="W5498" t="str">
            <v/>
          </cell>
          <cell r="X5498" t="str">
            <v/>
          </cell>
          <cell r="Y5498">
            <v>0</v>
          </cell>
          <cell r="Z5498" t="str">
            <v/>
          </cell>
          <cell r="AA5498" t="str">
            <v/>
          </cell>
        </row>
        <row r="5499">
          <cell r="H5499" t="str">
            <v/>
          </cell>
          <cell r="O5499" t="str">
            <v/>
          </cell>
          <cell r="P5499" t="str">
            <v/>
          </cell>
          <cell r="Q5499" t="str">
            <v/>
          </cell>
          <cell r="R5499" t="str">
            <v/>
          </cell>
          <cell r="S5499">
            <v>0</v>
          </cell>
          <cell r="V5499" t="str">
            <v/>
          </cell>
          <cell r="W5499" t="str">
            <v/>
          </cell>
          <cell r="X5499" t="str">
            <v/>
          </cell>
          <cell r="Y5499">
            <v>0</v>
          </cell>
          <cell r="Z5499" t="str">
            <v/>
          </cell>
          <cell r="AA5499" t="str">
            <v/>
          </cell>
        </row>
        <row r="5500">
          <cell r="H5500" t="str">
            <v/>
          </cell>
          <cell r="O5500" t="str">
            <v/>
          </cell>
          <cell r="P5500" t="str">
            <v/>
          </cell>
          <cell r="Q5500" t="str">
            <v/>
          </cell>
          <cell r="R5500" t="str">
            <v/>
          </cell>
          <cell r="S5500">
            <v>0</v>
          </cell>
          <cell r="V5500" t="str">
            <v/>
          </cell>
          <cell r="W5500" t="str">
            <v/>
          </cell>
          <cell r="X5500" t="str">
            <v/>
          </cell>
          <cell r="Y5500">
            <v>0</v>
          </cell>
          <cell r="Z5500" t="str">
            <v/>
          </cell>
          <cell r="AA5500" t="str">
            <v/>
          </cell>
        </row>
        <row r="5501">
          <cell r="H5501" t="str">
            <v/>
          </cell>
          <cell r="O5501" t="str">
            <v/>
          </cell>
          <cell r="P5501" t="str">
            <v/>
          </cell>
          <cell r="Q5501" t="str">
            <v/>
          </cell>
          <cell r="R5501" t="str">
            <v/>
          </cell>
          <cell r="S5501">
            <v>0</v>
          </cell>
          <cell r="V5501" t="str">
            <v/>
          </cell>
          <cell r="W5501" t="str">
            <v/>
          </cell>
          <cell r="X5501" t="str">
            <v/>
          </cell>
          <cell r="Y5501">
            <v>0</v>
          </cell>
          <cell r="Z5501" t="str">
            <v/>
          </cell>
          <cell r="AA5501" t="str">
            <v/>
          </cell>
        </row>
        <row r="5502">
          <cell r="H5502" t="str">
            <v/>
          </cell>
          <cell r="O5502" t="str">
            <v/>
          </cell>
          <cell r="P5502" t="str">
            <v/>
          </cell>
          <cell r="Q5502" t="str">
            <v/>
          </cell>
          <cell r="R5502" t="str">
            <v/>
          </cell>
          <cell r="S5502">
            <v>0</v>
          </cell>
          <cell r="V5502" t="str">
            <v/>
          </cell>
          <cell r="W5502" t="str">
            <v/>
          </cell>
          <cell r="X5502" t="str">
            <v/>
          </cell>
          <cell r="Y5502">
            <v>0</v>
          </cell>
          <cell r="Z5502" t="str">
            <v/>
          </cell>
          <cell r="AA5502" t="str">
            <v/>
          </cell>
        </row>
        <row r="5503">
          <cell r="H5503" t="str">
            <v>Subtotal Materiales</v>
          </cell>
          <cell r="O5503" t="str">
            <v/>
          </cell>
          <cell r="Y5503">
            <v>520953</v>
          </cell>
          <cell r="Z5503" t="str">
            <v>$/</v>
          </cell>
          <cell r="AA5503" t="str">
            <v>Gl</v>
          </cell>
          <cell r="AH5503">
            <v>0</v>
          </cell>
        </row>
        <row r="5504">
          <cell r="A5504">
            <v>1810</v>
          </cell>
          <cell r="H5504" t="str">
            <v>Desperdicio</v>
          </cell>
          <cell r="X5504" t="str">
            <v/>
          </cell>
          <cell r="Y5504">
            <v>0</v>
          </cell>
          <cell r="Z5504" t="str">
            <v/>
          </cell>
          <cell r="AA5504" t="str">
            <v/>
          </cell>
          <cell r="AB5504">
            <v>520953</v>
          </cell>
          <cell r="AC5504" t="str">
            <v>$/</v>
          </cell>
          <cell r="AD5504">
            <v>0</v>
          </cell>
          <cell r="AH5504">
            <v>520953</v>
          </cell>
        </row>
        <row r="5506">
          <cell r="F5506">
            <v>1810</v>
          </cell>
          <cell r="H5506" t="str">
            <v>COSTO DEL ITEM</v>
          </cell>
          <cell r="AB5506">
            <v>583832.96</v>
          </cell>
          <cell r="AC5506" t="str">
            <v>$/</v>
          </cell>
          <cell r="AD5506" t="str">
            <v>Gl</v>
          </cell>
          <cell r="AI5506">
            <v>583832.96</v>
          </cell>
          <cell r="AJ5506">
            <v>583832.96400000004</v>
          </cell>
        </row>
        <row r="5508">
          <cell r="H5508" t="str">
            <v>Gastos Generales y Otros Gastos</v>
          </cell>
        </row>
        <row r="5509">
          <cell r="H5509" t="str">
            <v>Indirectos</v>
          </cell>
          <cell r="Y5509">
            <v>0.10199999999999999</v>
          </cell>
          <cell r="AB5509">
            <v>59550.96</v>
          </cell>
          <cell r="AC5509" t="str">
            <v>$/</v>
          </cell>
          <cell r="AD5509" t="str">
            <v>Gl</v>
          </cell>
        </row>
        <row r="5510">
          <cell r="H5510" t="str">
            <v>Beneficios</v>
          </cell>
          <cell r="Y5510">
            <v>0.08</v>
          </cell>
          <cell r="AB5510">
            <v>46706.64</v>
          </cell>
          <cell r="AC5510" t="str">
            <v>$/</v>
          </cell>
          <cell r="AD5510" t="str">
            <v>Gl</v>
          </cell>
        </row>
        <row r="5511">
          <cell r="AB5511">
            <v>690090.55999999994</v>
          </cell>
          <cell r="AC5511" t="str">
            <v>$/</v>
          </cell>
          <cell r="AD5511" t="str">
            <v>Gl</v>
          </cell>
        </row>
        <row r="5512">
          <cell r="H5512" t="str">
            <v>Gastos Financieros</v>
          </cell>
          <cell r="Y5512">
            <v>0.01</v>
          </cell>
          <cell r="AB5512">
            <v>6900.91</v>
          </cell>
          <cell r="AC5512" t="str">
            <v>$/</v>
          </cell>
          <cell r="AD5512" t="str">
            <v>Gl</v>
          </cell>
        </row>
        <row r="5513">
          <cell r="AB5513">
            <v>696991.47</v>
          </cell>
          <cell r="AC5513" t="str">
            <v>$/</v>
          </cell>
          <cell r="AD5513" t="str">
            <v>Gl</v>
          </cell>
        </row>
        <row r="5514">
          <cell r="H5514" t="str">
            <v>I.V.A.</v>
          </cell>
          <cell r="Y5514">
            <v>0.21</v>
          </cell>
          <cell r="AB5514">
            <v>146368.21</v>
          </cell>
          <cell r="AC5514" t="str">
            <v>$/</v>
          </cell>
          <cell r="AD5514" t="str">
            <v>Gl</v>
          </cell>
        </row>
        <row r="5515">
          <cell r="E5515">
            <v>1810</v>
          </cell>
          <cell r="Y5515" t="str">
            <v>ADOPTADO</v>
          </cell>
          <cell r="AB5515">
            <v>843359.67999999993</v>
          </cell>
          <cell r="AC5515" t="str">
            <v>$/</v>
          </cell>
          <cell r="AD5515" t="str">
            <v>Gl</v>
          </cell>
        </row>
        <row r="5516">
          <cell r="G5516">
            <v>1820</v>
          </cell>
          <cell r="H5516" t="str">
            <v>Item:</v>
          </cell>
          <cell r="I5516" t="str">
            <v>6.3.6</v>
          </cell>
          <cell r="U5516" t="str">
            <v>Unidad:</v>
          </cell>
          <cell r="W5516" t="str">
            <v>Gl</v>
          </cell>
          <cell r="Y5516">
            <v>1</v>
          </cell>
          <cell r="AE5516">
            <v>1</v>
          </cell>
        </row>
        <row r="5517">
          <cell r="H5517" t="str">
            <v>Descripción:</v>
          </cell>
          <cell r="I5517" t="str">
            <v>Cañería de acero de D° 150 mm para vaciado del filtro</v>
          </cell>
        </row>
        <row r="5519">
          <cell r="H5519" t="str">
            <v>1º - Equipo</v>
          </cell>
        </row>
        <row r="5520">
          <cell r="G5520">
            <v>5201</v>
          </cell>
          <cell r="H5520" t="str">
            <v>Camión con hidrogrúa</v>
          </cell>
          <cell r="T5520">
            <v>2</v>
          </cell>
          <cell r="W5520">
            <v>160</v>
          </cell>
          <cell r="X5520" t="str">
            <v>HP</v>
          </cell>
          <cell r="Y5520">
            <v>188000</v>
          </cell>
          <cell r="Z5520" t="str">
            <v>$</v>
          </cell>
        </row>
        <row r="5521">
          <cell r="H5521" t="str">
            <v/>
          </cell>
          <cell r="W5521" t="str">
            <v/>
          </cell>
          <cell r="X5521" t="str">
            <v/>
          </cell>
          <cell r="Y5521" t="str">
            <v/>
          </cell>
          <cell r="Z5521" t="str">
            <v/>
          </cell>
        </row>
        <row r="5522">
          <cell r="H5522" t="str">
            <v/>
          </cell>
          <cell r="W5522" t="str">
            <v/>
          </cell>
          <cell r="X5522" t="str">
            <v/>
          </cell>
          <cell r="Y5522" t="str">
            <v/>
          </cell>
          <cell r="Z5522" t="str">
            <v/>
          </cell>
        </row>
        <row r="5523">
          <cell r="H5523" t="str">
            <v/>
          </cell>
          <cell r="W5523" t="str">
            <v/>
          </cell>
          <cell r="X5523" t="str">
            <v/>
          </cell>
          <cell r="Y5523" t="str">
            <v/>
          </cell>
          <cell r="Z5523" t="str">
            <v/>
          </cell>
        </row>
        <row r="5524">
          <cell r="H5524" t="str">
            <v/>
          </cell>
          <cell r="W5524" t="str">
            <v/>
          </cell>
          <cell r="X5524" t="str">
            <v/>
          </cell>
          <cell r="Y5524" t="str">
            <v/>
          </cell>
          <cell r="Z5524" t="str">
            <v/>
          </cell>
        </row>
        <row r="5525">
          <cell r="H5525" t="str">
            <v/>
          </cell>
          <cell r="W5525" t="str">
            <v/>
          </cell>
          <cell r="X5525" t="str">
            <v/>
          </cell>
          <cell r="Y5525" t="str">
            <v/>
          </cell>
          <cell r="Z5525" t="str">
            <v/>
          </cell>
        </row>
        <row r="5526">
          <cell r="H5526" t="str">
            <v/>
          </cell>
          <cell r="W5526" t="str">
            <v/>
          </cell>
          <cell r="X5526" t="str">
            <v/>
          </cell>
          <cell r="Y5526" t="str">
            <v/>
          </cell>
          <cell r="Z5526" t="str">
            <v/>
          </cell>
        </row>
        <row r="5527">
          <cell r="H5527" t="str">
            <v/>
          </cell>
          <cell r="W5527" t="str">
            <v/>
          </cell>
          <cell r="X5527" t="str">
            <v/>
          </cell>
          <cell r="Y5527" t="str">
            <v/>
          </cell>
          <cell r="Z5527" t="str">
            <v/>
          </cell>
        </row>
        <row r="5528">
          <cell r="H5528" t="str">
            <v/>
          </cell>
          <cell r="W5528" t="str">
            <v/>
          </cell>
          <cell r="X5528" t="str">
            <v/>
          </cell>
          <cell r="Y5528" t="str">
            <v/>
          </cell>
          <cell r="Z5528" t="str">
            <v/>
          </cell>
        </row>
        <row r="5529">
          <cell r="W5529">
            <v>320</v>
          </cell>
          <cell r="X5529" t="str">
            <v>HP</v>
          </cell>
          <cell r="Y5529">
            <v>376000</v>
          </cell>
          <cell r="Z5529" t="str">
            <v>$</v>
          </cell>
        </row>
        <row r="5531">
          <cell r="H5531" t="str">
            <v>Rendimiento:</v>
          </cell>
          <cell r="N5531">
            <v>1</v>
          </cell>
          <cell r="Q5531" t="str">
            <v>Gl</v>
          </cell>
          <cell r="R5531" t="str">
            <v>/ d</v>
          </cell>
        </row>
        <row r="5533">
          <cell r="H5533" t="str">
            <v>Amortización e intereses:</v>
          </cell>
        </row>
        <row r="5534">
          <cell r="H5534">
            <v>376000</v>
          </cell>
          <cell r="I5534" t="str">
            <v>$</v>
          </cell>
          <cell r="J5534" t="str">
            <v>x</v>
          </cell>
          <cell r="K5534">
            <v>8</v>
          </cell>
          <cell r="L5534" t="str">
            <v>h/d</v>
          </cell>
          <cell r="M5534" t="str">
            <v>+</v>
          </cell>
          <cell r="N5534">
            <v>376000</v>
          </cell>
          <cell r="O5534" t="str">
            <v>$</v>
          </cell>
          <cell r="P5534" t="str">
            <v>x</v>
          </cell>
          <cell r="Q5534">
            <v>0.14000000000000001</v>
          </cell>
          <cell r="R5534" t="str">
            <v>/ a</v>
          </cell>
          <cell r="S5534" t="str">
            <v>x</v>
          </cell>
          <cell r="T5534">
            <v>8</v>
          </cell>
          <cell r="U5534" t="str">
            <v>h/d</v>
          </cell>
          <cell r="V5534" t="str">
            <v>=</v>
          </cell>
          <cell r="W5534">
            <v>406.08</v>
          </cell>
          <cell r="X5534" t="str">
            <v>$/d</v>
          </cell>
        </row>
        <row r="5535">
          <cell r="H5535">
            <v>10000</v>
          </cell>
          <cell r="J5535" t="str">
            <v>h</v>
          </cell>
          <cell r="N5535">
            <v>2</v>
          </cell>
          <cell r="P5535" t="str">
            <v>x</v>
          </cell>
          <cell r="Q5535">
            <v>2000</v>
          </cell>
          <cell r="R5535" t="str">
            <v>h / a</v>
          </cell>
        </row>
        <row r="5537">
          <cell r="H5537" t="str">
            <v>Reparaciones y Repuestos:</v>
          </cell>
        </row>
        <row r="5538">
          <cell r="H5538">
            <v>0.75</v>
          </cell>
          <cell r="I5538" t="str">
            <v>de amortización</v>
          </cell>
          <cell r="W5538">
            <v>225.6</v>
          </cell>
          <cell r="X5538" t="str">
            <v>$/d</v>
          </cell>
        </row>
        <row r="5540">
          <cell r="H5540" t="str">
            <v>Combustibles:</v>
          </cell>
        </row>
        <row r="5541">
          <cell r="H5541" t="str">
            <v>Gas Oil</v>
          </cell>
        </row>
        <row r="5542">
          <cell r="H5542">
            <v>0.14499999999999999</v>
          </cell>
          <cell r="I5542" t="str">
            <v>l/HP</v>
          </cell>
          <cell r="K5542" t="str">
            <v>x</v>
          </cell>
          <cell r="L5542">
            <v>320</v>
          </cell>
          <cell r="M5542" t="str">
            <v>HP  x  8 h/d   x</v>
          </cell>
          <cell r="Q5542">
            <v>2.7</v>
          </cell>
          <cell r="R5542" t="str">
            <v>$ / l</v>
          </cell>
          <cell r="V5542" t="str">
            <v>=</v>
          </cell>
          <cell r="W5542">
            <v>1002.24</v>
          </cell>
          <cell r="X5542" t="str">
            <v>$/d</v>
          </cell>
        </row>
        <row r="5544">
          <cell r="H5544" t="str">
            <v>Lubricantes</v>
          </cell>
        </row>
        <row r="5545">
          <cell r="C5545">
            <v>1820</v>
          </cell>
          <cell r="H5545">
            <v>0.3</v>
          </cell>
          <cell r="I5545" t="str">
            <v>de combustibles</v>
          </cell>
          <cell r="W5545">
            <v>300.67</v>
          </cell>
          <cell r="X5545" t="str">
            <v>$/d</v>
          </cell>
          <cell r="AF5545">
            <v>1934.5900000000001</v>
          </cell>
        </row>
        <row r="5547">
          <cell r="H5547" t="str">
            <v>Mano de Obra</v>
          </cell>
        </row>
        <row r="5548">
          <cell r="G5548">
            <v>9050</v>
          </cell>
          <cell r="H5548" t="str">
            <v>OFIC. ESPEC. ELECTROMEC.</v>
          </cell>
          <cell r="N5548">
            <v>7</v>
          </cell>
          <cell r="O5548" t="str">
            <v>x</v>
          </cell>
          <cell r="Q5548">
            <v>297.2</v>
          </cell>
          <cell r="R5548" t="str">
            <v>$/d</v>
          </cell>
          <cell r="S5548" t="str">
            <v>=</v>
          </cell>
          <cell r="T5548">
            <v>2080.4</v>
          </cell>
          <cell r="V5548" t="str">
            <v>$/d</v>
          </cell>
        </row>
        <row r="5549">
          <cell r="G5549">
            <v>9060</v>
          </cell>
          <cell r="H5549" t="str">
            <v>OFIC. ELECTROMEC.</v>
          </cell>
          <cell r="N5549">
            <v>4</v>
          </cell>
          <cell r="O5549" t="str">
            <v>x</v>
          </cell>
          <cell r="Q5549">
            <v>254.16</v>
          </cell>
          <cell r="R5549" t="str">
            <v>$/d</v>
          </cell>
          <cell r="S5549" t="str">
            <v>=</v>
          </cell>
          <cell r="T5549">
            <v>1016.64</v>
          </cell>
          <cell r="V5549" t="str">
            <v>$/d</v>
          </cell>
        </row>
        <row r="5550">
          <cell r="G5550">
            <v>9070</v>
          </cell>
          <cell r="H5550" t="str">
            <v>MEDIO OFIC. ELECTROMEC.</v>
          </cell>
          <cell r="N5550">
            <v>4</v>
          </cell>
          <cell r="O5550" t="str">
            <v>x</v>
          </cell>
          <cell r="Q5550">
            <v>234.48</v>
          </cell>
          <cell r="R5550" t="str">
            <v>$/d</v>
          </cell>
          <cell r="S5550" t="str">
            <v>=</v>
          </cell>
          <cell r="T5550">
            <v>937.92</v>
          </cell>
          <cell r="V5550" t="str">
            <v>$/d</v>
          </cell>
        </row>
        <row r="5551">
          <cell r="G5551">
            <v>9080</v>
          </cell>
          <cell r="H5551" t="str">
            <v>AYUDANTE ELECTROMEC.</v>
          </cell>
          <cell r="N5551">
            <v>7</v>
          </cell>
          <cell r="O5551" t="str">
            <v>x</v>
          </cell>
          <cell r="Q5551">
            <v>216.16</v>
          </cell>
          <cell r="R5551" t="str">
            <v>$/d</v>
          </cell>
          <cell r="S5551" t="str">
            <v>=</v>
          </cell>
          <cell r="T5551">
            <v>1513.12</v>
          </cell>
          <cell r="V5551" t="str">
            <v>$/d</v>
          </cell>
        </row>
        <row r="5552">
          <cell r="T5552">
            <v>5548.08</v>
          </cell>
          <cell r="V5552" t="str">
            <v>$/d</v>
          </cell>
        </row>
        <row r="5553">
          <cell r="B5553">
            <v>1820</v>
          </cell>
          <cell r="H5553" t="str">
            <v>Vigilancia</v>
          </cell>
          <cell r="N5553">
            <v>0</v>
          </cell>
          <cell r="Q5553">
            <v>0.1</v>
          </cell>
          <cell r="T5553">
            <v>554.80799999999999</v>
          </cell>
          <cell r="V5553" t="str">
            <v>$/d</v>
          </cell>
          <cell r="W5553">
            <v>6102.8879999999999</v>
          </cell>
          <cell r="X5553" t="str">
            <v>$/d</v>
          </cell>
          <cell r="AG5553">
            <v>6102.8879999999999</v>
          </cell>
        </row>
        <row r="5555">
          <cell r="N5555" t="str">
            <v>Costo Diario</v>
          </cell>
          <cell r="W5555">
            <v>8037.4780000000001</v>
          </cell>
          <cell r="X5555" t="str">
            <v>$/d</v>
          </cell>
        </row>
        <row r="5557">
          <cell r="H5557" t="str">
            <v>Rendimiento</v>
          </cell>
          <cell r="N5557">
            <v>1</v>
          </cell>
          <cell r="Q5557" t="str">
            <v>Gl</v>
          </cell>
          <cell r="R5557" t="str">
            <v>/ d</v>
          </cell>
        </row>
        <row r="5559">
          <cell r="H5559" t="str">
            <v>Costo por Unid.:</v>
          </cell>
          <cell r="N5559">
            <v>8037.4780000000001</v>
          </cell>
          <cell r="P5559" t="str">
            <v>$ / d</v>
          </cell>
          <cell r="V5559" t="str">
            <v>=</v>
          </cell>
          <cell r="AB5559">
            <v>8037.48</v>
          </cell>
          <cell r="AC5559" t="str">
            <v>$/</v>
          </cell>
          <cell r="AD5559">
            <v>0</v>
          </cell>
        </row>
        <row r="5560">
          <cell r="N5560">
            <v>1</v>
          </cell>
          <cell r="O5560" t="str">
            <v>Gl</v>
          </cell>
          <cell r="Q5560" t="str">
            <v>/ d</v>
          </cell>
        </row>
        <row r="5561">
          <cell r="P5561" t="str">
            <v/>
          </cell>
        </row>
        <row r="5562">
          <cell r="H5562" t="str">
            <v>2º - Materiales</v>
          </cell>
        </row>
        <row r="5563">
          <cell r="G5563">
            <v>4058</v>
          </cell>
          <cell r="H5563" t="str">
            <v>Cañería de acero de D° 150 mm para vaciado del filtro</v>
          </cell>
          <cell r="N5563">
            <v>1</v>
          </cell>
          <cell r="O5563" t="str">
            <v>gl</v>
          </cell>
          <cell r="P5563" t="str">
            <v>/</v>
          </cell>
          <cell r="Q5563" t="str">
            <v>Gl</v>
          </cell>
          <cell r="R5563" t="str">
            <v>x</v>
          </cell>
          <cell r="S5563">
            <v>67332</v>
          </cell>
          <cell r="V5563" t="str">
            <v>$/</v>
          </cell>
          <cell r="W5563" t="str">
            <v>gl</v>
          </cell>
          <cell r="X5563" t="str">
            <v>=</v>
          </cell>
          <cell r="Y5563">
            <v>67332</v>
          </cell>
          <cell r="Z5563" t="str">
            <v>$/</v>
          </cell>
          <cell r="AA5563" t="str">
            <v>Gl</v>
          </cell>
        </row>
        <row r="5564">
          <cell r="G5564">
            <v>1202</v>
          </cell>
          <cell r="H5564" t="str">
            <v>Herramientas menores</v>
          </cell>
          <cell r="N5564">
            <v>30</v>
          </cell>
          <cell r="O5564" t="str">
            <v>u</v>
          </cell>
          <cell r="P5564" t="str">
            <v>/</v>
          </cell>
          <cell r="Q5564" t="str">
            <v>Gl</v>
          </cell>
          <cell r="R5564" t="str">
            <v>x</v>
          </cell>
          <cell r="S5564">
            <v>3</v>
          </cell>
          <cell r="V5564" t="str">
            <v>$/</v>
          </cell>
          <cell r="W5564" t="str">
            <v>u</v>
          </cell>
          <cell r="X5564" t="str">
            <v>=</v>
          </cell>
          <cell r="Y5564">
            <v>90</v>
          </cell>
          <cell r="Z5564" t="str">
            <v>$/</v>
          </cell>
          <cell r="AA5564" t="str">
            <v>Gl</v>
          </cell>
        </row>
        <row r="5565">
          <cell r="H5565" t="str">
            <v/>
          </cell>
          <cell r="O5565" t="str">
            <v/>
          </cell>
          <cell r="P5565" t="str">
            <v/>
          </cell>
          <cell r="Q5565" t="str">
            <v/>
          </cell>
          <cell r="R5565" t="str">
            <v/>
          </cell>
          <cell r="S5565">
            <v>0</v>
          </cell>
          <cell r="V5565" t="str">
            <v/>
          </cell>
          <cell r="W5565" t="str">
            <v/>
          </cell>
          <cell r="X5565" t="str">
            <v/>
          </cell>
          <cell r="Y5565">
            <v>0</v>
          </cell>
          <cell r="Z5565" t="str">
            <v/>
          </cell>
          <cell r="AA5565" t="str">
            <v/>
          </cell>
        </row>
        <row r="5566">
          <cell r="H5566" t="str">
            <v/>
          </cell>
          <cell r="O5566" t="str">
            <v/>
          </cell>
          <cell r="P5566" t="str">
            <v/>
          </cell>
          <cell r="Q5566" t="str">
            <v/>
          </cell>
          <cell r="R5566" t="str">
            <v/>
          </cell>
          <cell r="S5566">
            <v>0</v>
          </cell>
          <cell r="V5566" t="str">
            <v/>
          </cell>
          <cell r="W5566" t="str">
            <v/>
          </cell>
          <cell r="X5566" t="str">
            <v/>
          </cell>
          <cell r="Y5566">
            <v>0</v>
          </cell>
          <cell r="Z5566" t="str">
            <v/>
          </cell>
          <cell r="AA5566" t="str">
            <v/>
          </cell>
        </row>
        <row r="5567">
          <cell r="H5567" t="str">
            <v/>
          </cell>
          <cell r="O5567" t="str">
            <v/>
          </cell>
          <cell r="P5567" t="str">
            <v/>
          </cell>
          <cell r="Q5567" t="str">
            <v/>
          </cell>
          <cell r="R5567" t="str">
            <v/>
          </cell>
          <cell r="S5567">
            <v>0</v>
          </cell>
          <cell r="V5567" t="str">
            <v/>
          </cell>
          <cell r="W5567" t="str">
            <v/>
          </cell>
          <cell r="X5567" t="str">
            <v/>
          </cell>
          <cell r="Y5567">
            <v>0</v>
          </cell>
          <cell r="Z5567" t="str">
            <v/>
          </cell>
          <cell r="AA5567" t="str">
            <v/>
          </cell>
        </row>
        <row r="5568">
          <cell r="H5568" t="str">
            <v/>
          </cell>
          <cell r="O5568" t="str">
            <v/>
          </cell>
          <cell r="P5568" t="str">
            <v/>
          </cell>
          <cell r="Q5568" t="str">
            <v/>
          </cell>
          <cell r="R5568" t="str">
            <v/>
          </cell>
          <cell r="S5568">
            <v>0</v>
          </cell>
          <cell r="V5568" t="str">
            <v/>
          </cell>
          <cell r="W5568" t="str">
            <v/>
          </cell>
          <cell r="X5568" t="str">
            <v/>
          </cell>
          <cell r="Y5568">
            <v>0</v>
          </cell>
          <cell r="Z5568" t="str">
            <v/>
          </cell>
          <cell r="AA5568" t="str">
            <v/>
          </cell>
        </row>
        <row r="5569">
          <cell r="H5569" t="str">
            <v/>
          </cell>
          <cell r="O5569" t="str">
            <v/>
          </cell>
          <cell r="P5569" t="str">
            <v/>
          </cell>
          <cell r="Q5569" t="str">
            <v/>
          </cell>
          <cell r="R5569" t="str">
            <v/>
          </cell>
          <cell r="S5569">
            <v>0</v>
          </cell>
          <cell r="V5569" t="str">
            <v/>
          </cell>
          <cell r="W5569" t="str">
            <v/>
          </cell>
          <cell r="X5569" t="str">
            <v/>
          </cell>
          <cell r="Y5569">
            <v>0</v>
          </cell>
          <cell r="Z5569" t="str">
            <v/>
          </cell>
          <cell r="AA5569" t="str">
            <v/>
          </cell>
        </row>
        <row r="5570">
          <cell r="H5570" t="str">
            <v/>
          </cell>
          <cell r="O5570" t="str">
            <v/>
          </cell>
          <cell r="P5570" t="str">
            <v/>
          </cell>
          <cell r="Q5570" t="str">
            <v/>
          </cell>
          <cell r="R5570" t="str">
            <v/>
          </cell>
          <cell r="S5570">
            <v>0</v>
          </cell>
          <cell r="V5570" t="str">
            <v/>
          </cell>
          <cell r="W5570" t="str">
            <v/>
          </cell>
          <cell r="X5570" t="str">
            <v/>
          </cell>
          <cell r="Y5570">
            <v>0</v>
          </cell>
          <cell r="Z5570" t="str">
            <v/>
          </cell>
          <cell r="AA5570" t="str">
            <v/>
          </cell>
        </row>
        <row r="5571">
          <cell r="H5571" t="str">
            <v>Subtotal Materiales</v>
          </cell>
          <cell r="O5571" t="str">
            <v/>
          </cell>
          <cell r="Y5571">
            <v>67422</v>
          </cell>
          <cell r="Z5571" t="str">
            <v>$/</v>
          </cell>
          <cell r="AA5571" t="str">
            <v>Gl</v>
          </cell>
          <cell r="AH5571">
            <v>0</v>
          </cell>
        </row>
        <row r="5572">
          <cell r="A5572">
            <v>1820</v>
          </cell>
          <cell r="H5572" t="str">
            <v>Desperdicio</v>
          </cell>
          <cell r="X5572" t="str">
            <v/>
          </cell>
          <cell r="Y5572">
            <v>0</v>
          </cell>
          <cell r="Z5572" t="str">
            <v/>
          </cell>
          <cell r="AA5572" t="str">
            <v/>
          </cell>
          <cell r="AB5572">
            <v>67422</v>
          </cell>
          <cell r="AC5572" t="str">
            <v>$/</v>
          </cell>
          <cell r="AD5572">
            <v>0</v>
          </cell>
          <cell r="AH5572">
            <v>67422</v>
          </cell>
        </row>
        <row r="5574">
          <cell r="F5574">
            <v>1820</v>
          </cell>
          <cell r="H5574" t="str">
            <v>COSTO DEL ITEM</v>
          </cell>
          <cell r="AB5574">
            <v>75459.48</v>
          </cell>
          <cell r="AC5574" t="str">
            <v>$/</v>
          </cell>
          <cell r="AD5574" t="str">
            <v>Gl</v>
          </cell>
          <cell r="AI5574">
            <v>75459.48</v>
          </cell>
          <cell r="AJ5574">
            <v>75459.478000000003</v>
          </cell>
        </row>
        <row r="5576">
          <cell r="H5576" t="str">
            <v>Gastos Generales y Otros Gastos</v>
          </cell>
        </row>
        <row r="5577">
          <cell r="H5577" t="str">
            <v>Indirectos</v>
          </cell>
          <cell r="Y5577">
            <v>0.10199999999999999</v>
          </cell>
          <cell r="AB5577">
            <v>7696.87</v>
          </cell>
          <cell r="AC5577" t="str">
            <v>$/</v>
          </cell>
          <cell r="AD5577" t="str">
            <v>Gl</v>
          </cell>
        </row>
        <row r="5578">
          <cell r="H5578" t="str">
            <v>Beneficios</v>
          </cell>
          <cell r="Y5578">
            <v>0.08</v>
          </cell>
          <cell r="AB5578">
            <v>6036.76</v>
          </cell>
          <cell r="AC5578" t="str">
            <v>$/</v>
          </cell>
          <cell r="AD5578" t="str">
            <v>Gl</v>
          </cell>
        </row>
        <row r="5579">
          <cell r="AB5579">
            <v>89193.109999999986</v>
          </cell>
          <cell r="AC5579" t="str">
            <v>$/</v>
          </cell>
          <cell r="AD5579" t="str">
            <v>Gl</v>
          </cell>
        </row>
        <row r="5580">
          <cell r="H5580" t="str">
            <v>Gastos Financieros</v>
          </cell>
          <cell r="Y5580">
            <v>0.01</v>
          </cell>
          <cell r="AB5580">
            <v>891.93</v>
          </cell>
          <cell r="AC5580" t="str">
            <v>$/</v>
          </cell>
          <cell r="AD5580" t="str">
            <v>Gl</v>
          </cell>
        </row>
        <row r="5581">
          <cell r="AB5581">
            <v>90085.039999999979</v>
          </cell>
          <cell r="AC5581" t="str">
            <v>$/</v>
          </cell>
          <cell r="AD5581" t="str">
            <v>Gl</v>
          </cell>
        </row>
        <row r="5582">
          <cell r="H5582" t="str">
            <v>I.V.A.</v>
          </cell>
          <cell r="Y5582">
            <v>0.21</v>
          </cell>
          <cell r="AB5582">
            <v>18917.86</v>
          </cell>
          <cell r="AC5582" t="str">
            <v>$/</v>
          </cell>
          <cell r="AD5582" t="str">
            <v>Gl</v>
          </cell>
        </row>
        <row r="5583">
          <cell r="E5583">
            <v>1820</v>
          </cell>
          <cell r="Y5583" t="str">
            <v>ADOPTADO</v>
          </cell>
          <cell r="AB5583">
            <v>109002.89999999998</v>
          </cell>
          <cell r="AC5583" t="str">
            <v>$/</v>
          </cell>
          <cell r="AD5583" t="str">
            <v>Gl</v>
          </cell>
        </row>
        <row r="5584">
          <cell r="G5584">
            <v>1830</v>
          </cell>
          <cell r="H5584" t="str">
            <v>Item:</v>
          </cell>
          <cell r="I5584" t="str">
            <v>6.3.7</v>
          </cell>
          <cell r="U5584" t="str">
            <v>Unidad:</v>
          </cell>
          <cell r="W5584" t="str">
            <v>Un</v>
          </cell>
          <cell r="Y5584">
            <v>2</v>
          </cell>
          <cell r="AE5584">
            <v>2</v>
          </cell>
        </row>
        <row r="5585">
          <cell r="H5585" t="str">
            <v>Descripción:</v>
          </cell>
          <cell r="I5585" t="str">
            <v>Aparejo monorriel eléctrico, con carro eléctrico, de 1 tn de capacidad</v>
          </cell>
        </row>
        <row r="5587">
          <cell r="H5587" t="str">
            <v>1º - Equipo</v>
          </cell>
        </row>
        <row r="5588">
          <cell r="G5588">
            <v>5201</v>
          </cell>
          <cell r="H5588" t="str">
            <v>Camión con hidrogrúa</v>
          </cell>
          <cell r="T5588">
            <v>1</v>
          </cell>
          <cell r="W5588">
            <v>160</v>
          </cell>
          <cell r="X5588" t="str">
            <v>HP</v>
          </cell>
          <cell r="Y5588">
            <v>188000</v>
          </cell>
          <cell r="Z5588" t="str">
            <v>$</v>
          </cell>
        </row>
        <row r="5589">
          <cell r="H5589" t="str">
            <v/>
          </cell>
          <cell r="W5589" t="str">
            <v/>
          </cell>
          <cell r="X5589" t="str">
            <v/>
          </cell>
          <cell r="Y5589" t="str">
            <v/>
          </cell>
          <cell r="Z5589" t="str">
            <v/>
          </cell>
        </row>
        <row r="5590">
          <cell r="H5590" t="str">
            <v/>
          </cell>
          <cell r="W5590" t="str">
            <v/>
          </cell>
          <cell r="X5590" t="str">
            <v/>
          </cell>
          <cell r="Y5590" t="str">
            <v/>
          </cell>
          <cell r="Z5590" t="str">
            <v/>
          </cell>
        </row>
        <row r="5591">
          <cell r="H5591" t="str">
            <v/>
          </cell>
          <cell r="W5591" t="str">
            <v/>
          </cell>
          <cell r="X5591" t="str">
            <v/>
          </cell>
          <cell r="Y5591" t="str">
            <v/>
          </cell>
          <cell r="Z5591" t="str">
            <v/>
          </cell>
        </row>
        <row r="5592">
          <cell r="H5592" t="str">
            <v/>
          </cell>
          <cell r="W5592" t="str">
            <v/>
          </cell>
          <cell r="X5592" t="str">
            <v/>
          </cell>
          <cell r="Y5592" t="str">
            <v/>
          </cell>
          <cell r="Z5592" t="str">
            <v/>
          </cell>
        </row>
        <row r="5593">
          <cell r="H5593" t="str">
            <v/>
          </cell>
          <cell r="W5593" t="str">
            <v/>
          </cell>
          <cell r="X5593" t="str">
            <v/>
          </cell>
          <cell r="Y5593" t="str">
            <v/>
          </cell>
          <cell r="Z5593" t="str">
            <v/>
          </cell>
        </row>
        <row r="5594">
          <cell r="H5594" t="str">
            <v/>
          </cell>
          <cell r="W5594" t="str">
            <v/>
          </cell>
          <cell r="X5594" t="str">
            <v/>
          </cell>
          <cell r="Y5594" t="str">
            <v/>
          </cell>
          <cell r="Z5594" t="str">
            <v/>
          </cell>
        </row>
        <row r="5595">
          <cell r="H5595" t="str">
            <v/>
          </cell>
          <cell r="W5595" t="str">
            <v/>
          </cell>
          <cell r="X5595" t="str">
            <v/>
          </cell>
          <cell r="Y5595" t="str">
            <v/>
          </cell>
          <cell r="Z5595" t="str">
            <v/>
          </cell>
        </row>
        <row r="5596">
          <cell r="H5596" t="str">
            <v/>
          </cell>
          <cell r="W5596" t="str">
            <v/>
          </cell>
          <cell r="X5596" t="str">
            <v/>
          </cell>
          <cell r="Y5596" t="str">
            <v/>
          </cell>
          <cell r="Z5596" t="str">
            <v/>
          </cell>
        </row>
        <row r="5597">
          <cell r="W5597">
            <v>160</v>
          </cell>
          <cell r="X5597" t="str">
            <v>HP</v>
          </cell>
          <cell r="Y5597">
            <v>188000</v>
          </cell>
          <cell r="Z5597" t="str">
            <v>$</v>
          </cell>
        </row>
        <row r="5599">
          <cell r="H5599" t="str">
            <v>Rendimiento:</v>
          </cell>
          <cell r="N5599">
            <v>1</v>
          </cell>
          <cell r="Q5599" t="str">
            <v>Un</v>
          </cell>
          <cell r="R5599" t="str">
            <v>/ d</v>
          </cell>
        </row>
        <row r="5601">
          <cell r="H5601" t="str">
            <v>Amortización e intereses:</v>
          </cell>
        </row>
        <row r="5602">
          <cell r="H5602">
            <v>188000</v>
          </cell>
          <cell r="I5602" t="str">
            <v>$</v>
          </cell>
          <cell r="J5602" t="str">
            <v>x</v>
          </cell>
          <cell r="K5602">
            <v>8</v>
          </cell>
          <cell r="L5602" t="str">
            <v>h/d</v>
          </cell>
          <cell r="M5602" t="str">
            <v>+</v>
          </cell>
          <cell r="N5602">
            <v>188000</v>
          </cell>
          <cell r="O5602" t="str">
            <v>$</v>
          </cell>
          <cell r="P5602" t="str">
            <v>x</v>
          </cell>
          <cell r="Q5602">
            <v>0.14000000000000001</v>
          </cell>
          <cell r="R5602" t="str">
            <v>/ a</v>
          </cell>
          <cell r="S5602" t="str">
            <v>x</v>
          </cell>
          <cell r="T5602">
            <v>8</v>
          </cell>
          <cell r="U5602" t="str">
            <v>h/d</v>
          </cell>
          <cell r="V5602" t="str">
            <v>=</v>
          </cell>
          <cell r="W5602">
            <v>203.04</v>
          </cell>
          <cell r="X5602" t="str">
            <v>$/d</v>
          </cell>
        </row>
        <row r="5603">
          <cell r="H5603">
            <v>10000</v>
          </cell>
          <cell r="J5603" t="str">
            <v>h</v>
          </cell>
          <cell r="N5603">
            <v>2</v>
          </cell>
          <cell r="P5603" t="str">
            <v>x</v>
          </cell>
          <cell r="Q5603">
            <v>2000</v>
          </cell>
          <cell r="R5603" t="str">
            <v>h / a</v>
          </cell>
        </row>
        <row r="5605">
          <cell r="H5605" t="str">
            <v>Reparaciones y Repuestos:</v>
          </cell>
        </row>
        <row r="5606">
          <cell r="H5606">
            <v>0.75</v>
          </cell>
          <cell r="I5606" t="str">
            <v>de amortización</v>
          </cell>
          <cell r="W5606">
            <v>112.8</v>
          </cell>
          <cell r="X5606" t="str">
            <v>$/d</v>
          </cell>
        </row>
        <row r="5608">
          <cell r="H5608" t="str">
            <v>Combustibles:</v>
          </cell>
        </row>
        <row r="5609">
          <cell r="H5609" t="str">
            <v>Gas Oil</v>
          </cell>
        </row>
        <row r="5610">
          <cell r="H5610">
            <v>0.14499999999999999</v>
          </cell>
          <cell r="I5610" t="str">
            <v>l/HP</v>
          </cell>
          <cell r="K5610" t="str">
            <v>x</v>
          </cell>
          <cell r="L5610">
            <v>160</v>
          </cell>
          <cell r="M5610" t="str">
            <v>HP  x  8 h/d   x</v>
          </cell>
          <cell r="Q5610">
            <v>2.7</v>
          </cell>
          <cell r="R5610" t="str">
            <v>$ / l</v>
          </cell>
          <cell r="V5610" t="str">
            <v>=</v>
          </cell>
          <cell r="W5610">
            <v>501.12</v>
          </cell>
          <cell r="X5610" t="str">
            <v>$/d</v>
          </cell>
        </row>
        <row r="5612">
          <cell r="H5612" t="str">
            <v>Lubricantes</v>
          </cell>
        </row>
        <row r="5613">
          <cell r="C5613">
            <v>1830</v>
          </cell>
          <cell r="H5613">
            <v>0.3</v>
          </cell>
          <cell r="I5613" t="str">
            <v>de combustibles</v>
          </cell>
          <cell r="W5613">
            <v>150.34</v>
          </cell>
          <cell r="X5613" t="str">
            <v>$/d</v>
          </cell>
          <cell r="AF5613">
            <v>1934.6000000000001</v>
          </cell>
        </row>
        <row r="5615">
          <cell r="H5615" t="str">
            <v>Mano de Obra</v>
          </cell>
        </row>
        <row r="5616">
          <cell r="G5616">
            <v>9050</v>
          </cell>
          <cell r="H5616" t="str">
            <v>OFIC. ESPEC. ELECTROMEC.</v>
          </cell>
          <cell r="N5616">
            <v>1</v>
          </cell>
          <cell r="O5616" t="str">
            <v>x</v>
          </cell>
          <cell r="Q5616">
            <v>297.2</v>
          </cell>
          <cell r="R5616" t="str">
            <v>$/d</v>
          </cell>
          <cell r="S5616" t="str">
            <v>=</v>
          </cell>
          <cell r="T5616">
            <v>297.2</v>
          </cell>
          <cell r="V5616" t="str">
            <v>$/d</v>
          </cell>
        </row>
        <row r="5617">
          <cell r="G5617">
            <v>9060</v>
          </cell>
          <cell r="H5617" t="str">
            <v>OFIC. ELECTROMEC.</v>
          </cell>
          <cell r="N5617">
            <v>1</v>
          </cell>
          <cell r="O5617" t="str">
            <v>x</v>
          </cell>
          <cell r="Q5617">
            <v>254.16</v>
          </cell>
          <cell r="R5617" t="str">
            <v>$/d</v>
          </cell>
          <cell r="S5617" t="str">
            <v>=</v>
          </cell>
          <cell r="T5617">
            <v>254.16</v>
          </cell>
          <cell r="V5617" t="str">
            <v>$/d</v>
          </cell>
        </row>
        <row r="5618">
          <cell r="G5618">
            <v>9070</v>
          </cell>
          <cell r="H5618" t="str">
            <v>MEDIO OFIC. ELECTROMEC.</v>
          </cell>
          <cell r="O5618" t="str">
            <v/>
          </cell>
          <cell r="Q5618">
            <v>234.48</v>
          </cell>
          <cell r="R5618" t="str">
            <v>$/d</v>
          </cell>
          <cell r="S5618" t="str">
            <v>=</v>
          </cell>
          <cell r="T5618">
            <v>0</v>
          </cell>
          <cell r="V5618" t="str">
            <v>$/d</v>
          </cell>
        </row>
        <row r="5619">
          <cell r="G5619">
            <v>9080</v>
          </cell>
          <cell r="H5619" t="str">
            <v>AYUDANTE ELECTROMEC.</v>
          </cell>
          <cell r="N5619">
            <v>1.4</v>
          </cell>
          <cell r="O5619" t="str">
            <v>x</v>
          </cell>
          <cell r="Q5619">
            <v>216.16</v>
          </cell>
          <cell r="R5619" t="str">
            <v>$/d</v>
          </cell>
          <cell r="S5619" t="str">
            <v>=</v>
          </cell>
          <cell r="T5619">
            <v>302.62</v>
          </cell>
          <cell r="V5619" t="str">
            <v>$/d</v>
          </cell>
        </row>
        <row r="5620">
          <cell r="T5620">
            <v>853.98</v>
          </cell>
          <cell r="V5620" t="str">
            <v>$/d</v>
          </cell>
        </row>
        <row r="5621">
          <cell r="B5621">
            <v>1830</v>
          </cell>
          <cell r="H5621" t="str">
            <v>Vigilancia</v>
          </cell>
          <cell r="N5621">
            <v>0</v>
          </cell>
          <cell r="Q5621">
            <v>0.1</v>
          </cell>
          <cell r="T5621">
            <v>85.39800000000001</v>
          </cell>
          <cell r="V5621" t="str">
            <v>$/d</v>
          </cell>
          <cell r="W5621">
            <v>939.37800000000004</v>
          </cell>
          <cell r="X5621" t="str">
            <v>$/d</v>
          </cell>
          <cell r="AG5621">
            <v>1878.7560000000001</v>
          </cell>
        </row>
        <row r="5623">
          <cell r="N5623" t="str">
            <v>Costo Diario</v>
          </cell>
          <cell r="W5623">
            <v>1906.6780000000001</v>
          </cell>
          <cell r="X5623" t="str">
            <v>$/d</v>
          </cell>
        </row>
        <row r="5625">
          <cell r="H5625" t="str">
            <v>Rendimiento</v>
          </cell>
          <cell r="N5625">
            <v>1</v>
          </cell>
          <cell r="Q5625" t="str">
            <v>Un</v>
          </cell>
          <cell r="R5625" t="str">
            <v>/ d</v>
          </cell>
        </row>
        <row r="5627">
          <cell r="H5627" t="str">
            <v>Costo por Unid.:</v>
          </cell>
          <cell r="N5627">
            <v>1906.6780000000001</v>
          </cell>
          <cell r="P5627" t="str">
            <v>$ / d</v>
          </cell>
          <cell r="V5627" t="str">
            <v>=</v>
          </cell>
          <cell r="AB5627">
            <v>1906.68</v>
          </cell>
          <cell r="AC5627" t="str">
            <v>$/</v>
          </cell>
          <cell r="AD5627">
            <v>0</v>
          </cell>
        </row>
        <row r="5628">
          <cell r="N5628">
            <v>1</v>
          </cell>
          <cell r="O5628" t="str">
            <v>Un</v>
          </cell>
          <cell r="Q5628" t="str">
            <v>/ d</v>
          </cell>
        </row>
        <row r="5629">
          <cell r="P5629" t="str">
            <v/>
          </cell>
        </row>
        <row r="5630">
          <cell r="H5630" t="str">
            <v>2º - Materiales</v>
          </cell>
        </row>
        <row r="5631">
          <cell r="G5631">
            <v>4059</v>
          </cell>
          <cell r="H5631" t="str">
            <v>Aparejo monorriel eléctrico, con carro eléctrico, de 1 tn de capacidad</v>
          </cell>
          <cell r="N5631">
            <v>1</v>
          </cell>
          <cell r="O5631" t="str">
            <v>u</v>
          </cell>
          <cell r="P5631" t="str">
            <v>/</v>
          </cell>
          <cell r="Q5631" t="str">
            <v>Un</v>
          </cell>
          <cell r="R5631" t="str">
            <v>x</v>
          </cell>
          <cell r="S5631">
            <v>16000</v>
          </cell>
          <cell r="V5631" t="str">
            <v>$/</v>
          </cell>
          <cell r="W5631" t="str">
            <v>u</v>
          </cell>
          <cell r="X5631" t="str">
            <v>=</v>
          </cell>
          <cell r="Y5631">
            <v>16000</v>
          </cell>
          <cell r="Z5631" t="str">
            <v>$/</v>
          </cell>
          <cell r="AA5631" t="str">
            <v>Un</v>
          </cell>
        </row>
        <row r="5632">
          <cell r="G5632">
            <v>1202</v>
          </cell>
          <cell r="H5632" t="str">
            <v>Herramientas menores</v>
          </cell>
          <cell r="N5632">
            <v>11</v>
          </cell>
          <cell r="O5632" t="str">
            <v>u</v>
          </cell>
          <cell r="P5632" t="str">
            <v>/</v>
          </cell>
          <cell r="Q5632" t="str">
            <v>Un</v>
          </cell>
          <cell r="R5632" t="str">
            <v>x</v>
          </cell>
          <cell r="S5632">
            <v>3</v>
          </cell>
          <cell r="V5632" t="str">
            <v>$/</v>
          </cell>
          <cell r="W5632" t="str">
            <v>u</v>
          </cell>
          <cell r="X5632" t="str">
            <v>=</v>
          </cell>
          <cell r="Y5632">
            <v>33</v>
          </cell>
          <cell r="Z5632" t="str">
            <v>$/</v>
          </cell>
          <cell r="AA5632" t="str">
            <v>Un</v>
          </cell>
        </row>
        <row r="5633">
          <cell r="H5633" t="str">
            <v/>
          </cell>
          <cell r="O5633" t="str">
            <v/>
          </cell>
          <cell r="P5633" t="str">
            <v/>
          </cell>
          <cell r="Q5633" t="str">
            <v/>
          </cell>
          <cell r="R5633" t="str">
            <v/>
          </cell>
          <cell r="S5633">
            <v>0</v>
          </cell>
          <cell r="V5633" t="str">
            <v/>
          </cell>
          <cell r="W5633" t="str">
            <v/>
          </cell>
          <cell r="X5633" t="str">
            <v/>
          </cell>
          <cell r="Y5633">
            <v>0</v>
          </cell>
          <cell r="Z5633" t="str">
            <v/>
          </cell>
          <cell r="AA5633" t="str">
            <v/>
          </cell>
        </row>
        <row r="5634">
          <cell r="H5634" t="str">
            <v/>
          </cell>
          <cell r="O5634" t="str">
            <v/>
          </cell>
          <cell r="P5634" t="str">
            <v/>
          </cell>
          <cell r="Q5634" t="str">
            <v/>
          </cell>
          <cell r="R5634" t="str">
            <v/>
          </cell>
          <cell r="S5634">
            <v>0</v>
          </cell>
          <cell r="V5634" t="str">
            <v/>
          </cell>
          <cell r="W5634" t="str">
            <v/>
          </cell>
          <cell r="X5634" t="str">
            <v/>
          </cell>
          <cell r="Y5634">
            <v>0</v>
          </cell>
          <cell r="Z5634" t="str">
            <v/>
          </cell>
          <cell r="AA5634" t="str">
            <v/>
          </cell>
        </row>
        <row r="5635">
          <cell r="H5635" t="str">
            <v/>
          </cell>
          <cell r="O5635" t="str">
            <v/>
          </cell>
          <cell r="P5635" t="str">
            <v/>
          </cell>
          <cell r="Q5635" t="str">
            <v/>
          </cell>
          <cell r="R5635" t="str">
            <v/>
          </cell>
          <cell r="S5635">
            <v>0</v>
          </cell>
          <cell r="V5635" t="str">
            <v/>
          </cell>
          <cell r="W5635" t="str">
            <v/>
          </cell>
          <cell r="X5635" t="str">
            <v/>
          </cell>
          <cell r="Y5635">
            <v>0</v>
          </cell>
          <cell r="Z5635" t="str">
            <v/>
          </cell>
          <cell r="AA5635" t="str">
            <v/>
          </cell>
        </row>
        <row r="5636">
          <cell r="H5636" t="str">
            <v/>
          </cell>
          <cell r="O5636" t="str">
            <v/>
          </cell>
          <cell r="P5636" t="str">
            <v/>
          </cell>
          <cell r="Q5636" t="str">
            <v/>
          </cell>
          <cell r="R5636" t="str">
            <v/>
          </cell>
          <cell r="S5636">
            <v>0</v>
          </cell>
          <cell r="V5636" t="str">
            <v/>
          </cell>
          <cell r="W5636" t="str">
            <v/>
          </cell>
          <cell r="X5636" t="str">
            <v/>
          </cell>
          <cell r="Y5636">
            <v>0</v>
          </cell>
          <cell r="Z5636" t="str">
            <v/>
          </cell>
          <cell r="AA5636" t="str">
            <v/>
          </cell>
        </row>
        <row r="5637">
          <cell r="H5637" t="str">
            <v/>
          </cell>
          <cell r="O5637" t="str">
            <v/>
          </cell>
          <cell r="P5637" t="str">
            <v/>
          </cell>
          <cell r="Q5637" t="str">
            <v/>
          </cell>
          <cell r="R5637" t="str">
            <v/>
          </cell>
          <cell r="S5637">
            <v>0</v>
          </cell>
          <cell r="V5637" t="str">
            <v/>
          </cell>
          <cell r="W5637" t="str">
            <v/>
          </cell>
          <cell r="X5637" t="str">
            <v/>
          </cell>
          <cell r="Y5637">
            <v>0</v>
          </cell>
          <cell r="Z5637" t="str">
            <v/>
          </cell>
          <cell r="AA5637" t="str">
            <v/>
          </cell>
        </row>
        <row r="5638">
          <cell r="H5638" t="str">
            <v/>
          </cell>
          <cell r="O5638" t="str">
            <v/>
          </cell>
          <cell r="P5638" t="str">
            <v/>
          </cell>
          <cell r="Q5638" t="str">
            <v/>
          </cell>
          <cell r="R5638" t="str">
            <v/>
          </cell>
          <cell r="S5638">
            <v>0</v>
          </cell>
          <cell r="V5638" t="str">
            <v/>
          </cell>
          <cell r="W5638" t="str">
            <v/>
          </cell>
          <cell r="X5638" t="str">
            <v/>
          </cell>
          <cell r="Y5638">
            <v>0</v>
          </cell>
          <cell r="Z5638" t="str">
            <v/>
          </cell>
          <cell r="AA5638" t="str">
            <v/>
          </cell>
        </row>
        <row r="5639">
          <cell r="H5639" t="str">
            <v>Subtotal Materiales</v>
          </cell>
          <cell r="O5639" t="str">
            <v/>
          </cell>
          <cell r="Y5639">
            <v>16033</v>
          </cell>
          <cell r="Z5639" t="str">
            <v>$/</v>
          </cell>
          <cell r="AA5639" t="str">
            <v>Un</v>
          </cell>
          <cell r="AH5639">
            <v>0</v>
          </cell>
        </row>
        <row r="5640">
          <cell r="A5640">
            <v>1830</v>
          </cell>
          <cell r="H5640" t="str">
            <v>Desperdicio</v>
          </cell>
          <cell r="X5640" t="str">
            <v/>
          </cell>
          <cell r="Y5640">
            <v>0</v>
          </cell>
          <cell r="Z5640" t="str">
            <v/>
          </cell>
          <cell r="AA5640" t="str">
            <v/>
          </cell>
          <cell r="AB5640">
            <v>16033</v>
          </cell>
          <cell r="AC5640" t="str">
            <v>$/</v>
          </cell>
          <cell r="AD5640">
            <v>0</v>
          </cell>
          <cell r="AH5640">
            <v>32066</v>
          </cell>
        </row>
        <row r="5642">
          <cell r="F5642">
            <v>1830</v>
          </cell>
          <cell r="H5642" t="str">
            <v>COSTO DEL ITEM</v>
          </cell>
          <cell r="AB5642">
            <v>17939.68</v>
          </cell>
          <cell r="AC5642" t="str">
            <v>$/</v>
          </cell>
          <cell r="AD5642" t="str">
            <v>Un</v>
          </cell>
          <cell r="AI5642">
            <v>35879.360000000001</v>
          </cell>
          <cell r="AJ5642">
            <v>35879.356</v>
          </cell>
        </row>
        <row r="5644">
          <cell r="H5644" t="str">
            <v>Gastos Generales y Otros Gastos</v>
          </cell>
        </row>
        <row r="5645">
          <cell r="H5645" t="str">
            <v>Indirectos</v>
          </cell>
          <cell r="Y5645">
            <v>0.10199999999999999</v>
          </cell>
          <cell r="AB5645">
            <v>1829.85</v>
          </cell>
          <cell r="AC5645" t="str">
            <v>$/</v>
          </cell>
          <cell r="AD5645" t="str">
            <v>Un</v>
          </cell>
        </row>
        <row r="5646">
          <cell r="H5646" t="str">
            <v>Beneficios</v>
          </cell>
          <cell r="Y5646">
            <v>0.08</v>
          </cell>
          <cell r="AB5646">
            <v>1435.17</v>
          </cell>
          <cell r="AC5646" t="str">
            <v>$/</v>
          </cell>
          <cell r="AD5646" t="str">
            <v>Un</v>
          </cell>
        </row>
        <row r="5647">
          <cell r="AB5647">
            <v>21204.699999999997</v>
          </cell>
          <cell r="AC5647" t="str">
            <v>$/</v>
          </cell>
          <cell r="AD5647" t="str">
            <v>Un</v>
          </cell>
        </row>
        <row r="5648">
          <cell r="H5648" t="str">
            <v>Gastos Financieros</v>
          </cell>
          <cell r="Y5648">
            <v>0.01</v>
          </cell>
          <cell r="AB5648">
            <v>212.05</v>
          </cell>
          <cell r="AC5648" t="str">
            <v>$/</v>
          </cell>
          <cell r="AD5648" t="str">
            <v>Un</v>
          </cell>
        </row>
        <row r="5649">
          <cell r="AB5649">
            <v>21416.749999999996</v>
          </cell>
          <cell r="AC5649" t="str">
            <v>$/</v>
          </cell>
          <cell r="AD5649" t="str">
            <v>Un</v>
          </cell>
        </row>
        <row r="5650">
          <cell r="H5650" t="str">
            <v>I.V.A.</v>
          </cell>
          <cell r="Y5650">
            <v>0.21</v>
          </cell>
          <cell r="AB5650">
            <v>4497.5200000000004</v>
          </cell>
          <cell r="AC5650" t="str">
            <v>$/</v>
          </cell>
          <cell r="AD5650" t="str">
            <v>Un</v>
          </cell>
        </row>
        <row r="5651">
          <cell r="E5651">
            <v>1830</v>
          </cell>
          <cell r="Y5651" t="str">
            <v>ADOPTADO</v>
          </cell>
          <cell r="AB5651">
            <v>25914.269999999997</v>
          </cell>
          <cell r="AC5651" t="str">
            <v>$/</v>
          </cell>
          <cell r="AD5651" t="str">
            <v>Un</v>
          </cell>
        </row>
        <row r="5652">
          <cell r="G5652">
            <v>1840</v>
          </cell>
          <cell r="H5652" t="str">
            <v>Item:</v>
          </cell>
          <cell r="I5652" t="str">
            <v>6.4.1</v>
          </cell>
          <cell r="U5652" t="str">
            <v>Unidad:</v>
          </cell>
          <cell r="W5652" t="str">
            <v>Gl</v>
          </cell>
          <cell r="Y5652">
            <v>1</v>
          </cell>
          <cell r="AE5652">
            <v>1</v>
          </cell>
        </row>
        <row r="5653">
          <cell r="H5653" t="str">
            <v>Descripción:</v>
          </cell>
          <cell r="I5653" t="str">
            <v>Cañería D° 1000 mm de agua filtrada a la cisterna y válvula mariposa D° 1000 mm.</v>
          </cell>
        </row>
        <row r="5655">
          <cell r="H5655" t="str">
            <v>1º - Equipo</v>
          </cell>
        </row>
        <row r="5656">
          <cell r="G5656">
            <v>5201</v>
          </cell>
          <cell r="H5656" t="str">
            <v>Camión con hidrogrúa</v>
          </cell>
          <cell r="T5656">
            <v>10</v>
          </cell>
          <cell r="W5656">
            <v>160</v>
          </cell>
          <cell r="X5656" t="str">
            <v>HP</v>
          </cell>
          <cell r="Y5656">
            <v>188000</v>
          </cell>
          <cell r="Z5656" t="str">
            <v>$</v>
          </cell>
        </row>
        <row r="5657">
          <cell r="H5657" t="str">
            <v/>
          </cell>
          <cell r="W5657" t="str">
            <v/>
          </cell>
          <cell r="X5657" t="str">
            <v/>
          </cell>
          <cell r="Y5657" t="str">
            <v/>
          </cell>
          <cell r="Z5657" t="str">
            <v/>
          </cell>
        </row>
        <row r="5658">
          <cell r="H5658" t="str">
            <v/>
          </cell>
          <cell r="W5658" t="str">
            <v/>
          </cell>
          <cell r="X5658" t="str">
            <v/>
          </cell>
          <cell r="Y5658" t="str">
            <v/>
          </cell>
          <cell r="Z5658" t="str">
            <v/>
          </cell>
        </row>
        <row r="5659">
          <cell r="H5659" t="str">
            <v/>
          </cell>
          <cell r="W5659" t="str">
            <v/>
          </cell>
          <cell r="X5659" t="str">
            <v/>
          </cell>
          <cell r="Y5659" t="str">
            <v/>
          </cell>
          <cell r="Z5659" t="str">
            <v/>
          </cell>
        </row>
        <row r="5660">
          <cell r="H5660" t="str">
            <v/>
          </cell>
          <cell r="W5660" t="str">
            <v/>
          </cell>
          <cell r="X5660" t="str">
            <v/>
          </cell>
          <cell r="Y5660" t="str">
            <v/>
          </cell>
          <cell r="Z5660" t="str">
            <v/>
          </cell>
        </row>
        <row r="5661">
          <cell r="H5661" t="str">
            <v/>
          </cell>
          <cell r="W5661" t="str">
            <v/>
          </cell>
          <cell r="X5661" t="str">
            <v/>
          </cell>
          <cell r="Y5661" t="str">
            <v/>
          </cell>
          <cell r="Z5661" t="str">
            <v/>
          </cell>
        </row>
        <row r="5662">
          <cell r="H5662" t="str">
            <v/>
          </cell>
          <cell r="W5662" t="str">
            <v/>
          </cell>
          <cell r="X5662" t="str">
            <v/>
          </cell>
          <cell r="Y5662" t="str">
            <v/>
          </cell>
          <cell r="Z5662" t="str">
            <v/>
          </cell>
        </row>
        <row r="5663">
          <cell r="H5663" t="str">
            <v/>
          </cell>
          <cell r="W5663" t="str">
            <v/>
          </cell>
          <cell r="X5663" t="str">
            <v/>
          </cell>
          <cell r="Y5663" t="str">
            <v/>
          </cell>
          <cell r="Z5663" t="str">
            <v/>
          </cell>
        </row>
        <row r="5664">
          <cell r="H5664" t="str">
            <v/>
          </cell>
          <cell r="W5664" t="str">
            <v/>
          </cell>
          <cell r="X5664" t="str">
            <v/>
          </cell>
          <cell r="Y5664" t="str">
            <v/>
          </cell>
          <cell r="Z5664" t="str">
            <v/>
          </cell>
        </row>
        <row r="5665">
          <cell r="W5665">
            <v>1600</v>
          </cell>
          <cell r="X5665" t="str">
            <v>HP</v>
          </cell>
          <cell r="Y5665">
            <v>1880000</v>
          </cell>
          <cell r="Z5665" t="str">
            <v>$</v>
          </cell>
        </row>
        <row r="5667">
          <cell r="H5667" t="str">
            <v>Rendimiento:</v>
          </cell>
          <cell r="N5667">
            <v>1</v>
          </cell>
          <cell r="Q5667" t="str">
            <v>Gl</v>
          </cell>
          <cell r="R5667" t="str">
            <v>/ d</v>
          </cell>
        </row>
        <row r="5669">
          <cell r="H5669" t="str">
            <v>Amortización e intereses:</v>
          </cell>
        </row>
        <row r="5670">
          <cell r="H5670">
            <v>1880000</v>
          </cell>
          <cell r="I5670" t="str">
            <v>$</v>
          </cell>
          <cell r="J5670" t="str">
            <v>x</v>
          </cell>
          <cell r="K5670">
            <v>8</v>
          </cell>
          <cell r="L5670" t="str">
            <v>h/d</v>
          </cell>
          <cell r="M5670" t="str">
            <v>+</v>
          </cell>
          <cell r="N5670">
            <v>1880000</v>
          </cell>
          <cell r="O5670" t="str">
            <v>$</v>
          </cell>
          <cell r="P5670" t="str">
            <v>x</v>
          </cell>
          <cell r="Q5670">
            <v>0.14000000000000001</v>
          </cell>
          <cell r="R5670" t="str">
            <v>/ a</v>
          </cell>
          <cell r="S5670" t="str">
            <v>x</v>
          </cell>
          <cell r="T5670">
            <v>8</v>
          </cell>
          <cell r="U5670" t="str">
            <v>h/d</v>
          </cell>
          <cell r="V5670" t="str">
            <v>=</v>
          </cell>
          <cell r="W5670">
            <v>2030.4</v>
          </cell>
          <cell r="X5670" t="str">
            <v>$/d</v>
          </cell>
        </row>
        <row r="5671">
          <cell r="H5671">
            <v>10000</v>
          </cell>
          <cell r="J5671" t="str">
            <v>h</v>
          </cell>
          <cell r="N5671">
            <v>2</v>
          </cell>
          <cell r="P5671" t="str">
            <v>x</v>
          </cell>
          <cell r="Q5671">
            <v>2000</v>
          </cell>
          <cell r="R5671" t="str">
            <v>h / a</v>
          </cell>
        </row>
        <row r="5673">
          <cell r="H5673" t="str">
            <v>Reparaciones y Repuestos:</v>
          </cell>
        </row>
        <row r="5674">
          <cell r="H5674">
            <v>0.75</v>
          </cell>
          <cell r="I5674" t="str">
            <v>de amortización</v>
          </cell>
          <cell r="W5674">
            <v>1128</v>
          </cell>
          <cell r="X5674" t="str">
            <v>$/d</v>
          </cell>
        </row>
        <row r="5676">
          <cell r="H5676" t="str">
            <v>Combustibles:</v>
          </cell>
        </row>
        <row r="5677">
          <cell r="H5677" t="str">
            <v>Gas Oil</v>
          </cell>
        </row>
        <row r="5678">
          <cell r="H5678">
            <v>0.14499999999999999</v>
          </cell>
          <cell r="I5678" t="str">
            <v>l/HP</v>
          </cell>
          <cell r="K5678" t="str">
            <v>x</v>
          </cell>
          <cell r="L5678">
            <v>1600</v>
          </cell>
          <cell r="M5678" t="str">
            <v>HP  x  8 h/d   x</v>
          </cell>
          <cell r="Q5678">
            <v>2.7</v>
          </cell>
          <cell r="R5678" t="str">
            <v>$ / l</v>
          </cell>
          <cell r="V5678" t="str">
            <v>=</v>
          </cell>
          <cell r="W5678">
            <v>5011.2</v>
          </cell>
          <cell r="X5678" t="str">
            <v>$/d</v>
          </cell>
        </row>
        <row r="5680">
          <cell r="H5680" t="str">
            <v>Lubricantes</v>
          </cell>
        </row>
        <row r="5681">
          <cell r="C5681">
            <v>1840</v>
          </cell>
          <cell r="H5681">
            <v>0.3</v>
          </cell>
          <cell r="I5681" t="str">
            <v>de combustibles</v>
          </cell>
          <cell r="W5681">
            <v>1503.36</v>
          </cell>
          <cell r="X5681" t="str">
            <v>$/d</v>
          </cell>
          <cell r="AF5681">
            <v>9672.9600000000009</v>
          </cell>
        </row>
        <row r="5683">
          <cell r="H5683" t="str">
            <v>Mano de Obra</v>
          </cell>
        </row>
        <row r="5684">
          <cell r="G5684">
            <v>9050</v>
          </cell>
          <cell r="H5684" t="str">
            <v>OFIC. ESPEC. ELECTROMEC.</v>
          </cell>
          <cell r="N5684">
            <v>36</v>
          </cell>
          <cell r="O5684" t="str">
            <v>x</v>
          </cell>
          <cell r="Q5684">
            <v>297.2</v>
          </cell>
          <cell r="R5684" t="str">
            <v>$/d</v>
          </cell>
          <cell r="S5684" t="str">
            <v>=</v>
          </cell>
          <cell r="T5684">
            <v>10699.2</v>
          </cell>
          <cell r="V5684" t="str">
            <v>$/d</v>
          </cell>
        </row>
        <row r="5685">
          <cell r="G5685">
            <v>9060</v>
          </cell>
          <cell r="H5685" t="str">
            <v>OFIC. ELECTROMEC.</v>
          </cell>
          <cell r="N5685">
            <v>20</v>
          </cell>
          <cell r="O5685" t="str">
            <v>x</v>
          </cell>
          <cell r="Q5685">
            <v>254.16</v>
          </cell>
          <cell r="R5685" t="str">
            <v>$/d</v>
          </cell>
          <cell r="S5685" t="str">
            <v>=</v>
          </cell>
          <cell r="T5685">
            <v>5083.2</v>
          </cell>
          <cell r="V5685" t="str">
            <v>$/d</v>
          </cell>
        </row>
        <row r="5686">
          <cell r="G5686">
            <v>9070</v>
          </cell>
          <cell r="H5686" t="str">
            <v>MEDIO OFIC. ELECTROMEC.</v>
          </cell>
          <cell r="N5686">
            <v>20</v>
          </cell>
          <cell r="O5686" t="str">
            <v>x</v>
          </cell>
          <cell r="Q5686">
            <v>234.48</v>
          </cell>
          <cell r="R5686" t="str">
            <v>$/d</v>
          </cell>
          <cell r="S5686" t="str">
            <v>=</v>
          </cell>
          <cell r="T5686">
            <v>4689.6000000000004</v>
          </cell>
          <cell r="V5686" t="str">
            <v>$/d</v>
          </cell>
        </row>
        <row r="5687">
          <cell r="G5687">
            <v>9080</v>
          </cell>
          <cell r="H5687" t="str">
            <v>AYUDANTE ELECTROMEC.</v>
          </cell>
          <cell r="N5687">
            <v>52</v>
          </cell>
          <cell r="O5687" t="str">
            <v>x</v>
          </cell>
          <cell r="Q5687">
            <v>216.16</v>
          </cell>
          <cell r="R5687" t="str">
            <v>$/d</v>
          </cell>
          <cell r="S5687" t="str">
            <v>=</v>
          </cell>
          <cell r="T5687">
            <v>11240.32</v>
          </cell>
          <cell r="V5687" t="str">
            <v>$/d</v>
          </cell>
        </row>
        <row r="5688">
          <cell r="T5688">
            <v>31712.32</v>
          </cell>
          <cell r="V5688" t="str">
            <v>$/d</v>
          </cell>
        </row>
        <row r="5689">
          <cell r="B5689">
            <v>1840</v>
          </cell>
          <cell r="H5689" t="str">
            <v>Vigilancia</v>
          </cell>
          <cell r="N5689">
            <v>0</v>
          </cell>
          <cell r="Q5689">
            <v>0.1</v>
          </cell>
          <cell r="T5689">
            <v>3171.232</v>
          </cell>
          <cell r="V5689" t="str">
            <v>$/d</v>
          </cell>
          <cell r="W5689">
            <v>34883.551999999996</v>
          </cell>
          <cell r="X5689" t="str">
            <v>$/d</v>
          </cell>
          <cell r="AG5689">
            <v>34883.551999999996</v>
          </cell>
        </row>
        <row r="5691">
          <cell r="N5691" t="str">
            <v>Costo Diario</v>
          </cell>
          <cell r="W5691">
            <v>44556.511999999995</v>
          </cell>
          <cell r="X5691" t="str">
            <v>$/d</v>
          </cell>
        </row>
        <row r="5693">
          <cell r="H5693" t="str">
            <v>Rendimiento</v>
          </cell>
          <cell r="N5693">
            <v>1</v>
          </cell>
          <cell r="Q5693" t="str">
            <v>Gl</v>
          </cell>
          <cell r="R5693" t="str">
            <v>/ d</v>
          </cell>
        </row>
        <row r="5695">
          <cell r="H5695" t="str">
            <v>Costo por Unid.:</v>
          </cell>
          <cell r="N5695">
            <v>44556.511999999995</v>
          </cell>
          <cell r="P5695" t="str">
            <v>$ / d</v>
          </cell>
          <cell r="V5695" t="str">
            <v>=</v>
          </cell>
          <cell r="AB5695">
            <v>44556.51</v>
          </cell>
          <cell r="AC5695" t="str">
            <v>$/</v>
          </cell>
          <cell r="AD5695">
            <v>0</v>
          </cell>
        </row>
        <row r="5696">
          <cell r="N5696">
            <v>1</v>
          </cell>
          <cell r="O5696" t="str">
            <v>Gl</v>
          </cell>
          <cell r="Q5696" t="str">
            <v>/ d</v>
          </cell>
        </row>
        <row r="5697">
          <cell r="P5697" t="str">
            <v/>
          </cell>
        </row>
        <row r="5698">
          <cell r="H5698" t="str">
            <v>2º - Materiales</v>
          </cell>
        </row>
        <row r="5699">
          <cell r="G5699">
            <v>4060</v>
          </cell>
          <cell r="H5699" t="str">
            <v>Cañería D° 1000 mm de agua filtrada a la cisterna y válvula mariposa D° 1000 mm.</v>
          </cell>
          <cell r="N5699">
            <v>1</v>
          </cell>
          <cell r="O5699" t="str">
            <v>gl</v>
          </cell>
          <cell r="P5699" t="str">
            <v>/</v>
          </cell>
          <cell r="Q5699" t="str">
            <v>Gl</v>
          </cell>
          <cell r="R5699" t="str">
            <v>x</v>
          </cell>
          <cell r="S5699">
            <v>369727</v>
          </cell>
          <cell r="V5699" t="str">
            <v>$/</v>
          </cell>
          <cell r="W5699" t="str">
            <v>gl</v>
          </cell>
          <cell r="X5699" t="str">
            <v>=</v>
          </cell>
          <cell r="Y5699">
            <v>369727</v>
          </cell>
          <cell r="Z5699" t="str">
            <v>$/</v>
          </cell>
          <cell r="AA5699" t="str">
            <v>Gl</v>
          </cell>
        </row>
        <row r="5700">
          <cell r="G5700">
            <v>1202</v>
          </cell>
          <cell r="H5700" t="str">
            <v>Herramientas menores</v>
          </cell>
          <cell r="N5700">
            <v>80</v>
          </cell>
          <cell r="O5700" t="str">
            <v>u</v>
          </cell>
          <cell r="P5700" t="str">
            <v>/</v>
          </cell>
          <cell r="Q5700" t="str">
            <v>Gl</v>
          </cell>
          <cell r="R5700" t="str">
            <v>x</v>
          </cell>
          <cell r="S5700">
            <v>3</v>
          </cell>
          <cell r="V5700" t="str">
            <v>$/</v>
          </cell>
          <cell r="W5700" t="str">
            <v>u</v>
          </cell>
          <cell r="X5700" t="str">
            <v>=</v>
          </cell>
          <cell r="Y5700">
            <v>240</v>
          </cell>
          <cell r="Z5700" t="str">
            <v>$/</v>
          </cell>
          <cell r="AA5700" t="str">
            <v>Gl</v>
          </cell>
        </row>
        <row r="5701">
          <cell r="H5701" t="str">
            <v/>
          </cell>
          <cell r="O5701" t="str">
            <v/>
          </cell>
          <cell r="P5701" t="str">
            <v/>
          </cell>
          <cell r="Q5701" t="str">
            <v/>
          </cell>
          <cell r="R5701" t="str">
            <v/>
          </cell>
          <cell r="S5701">
            <v>0</v>
          </cell>
          <cell r="V5701" t="str">
            <v/>
          </cell>
          <cell r="W5701" t="str">
            <v/>
          </cell>
          <cell r="X5701" t="str">
            <v/>
          </cell>
          <cell r="Y5701">
            <v>0</v>
          </cell>
          <cell r="Z5701" t="str">
            <v/>
          </cell>
          <cell r="AA5701" t="str">
            <v/>
          </cell>
        </row>
        <row r="5702">
          <cell r="H5702" t="str">
            <v/>
          </cell>
          <cell r="O5702" t="str">
            <v/>
          </cell>
          <cell r="P5702" t="str">
            <v/>
          </cell>
          <cell r="Q5702" t="str">
            <v/>
          </cell>
          <cell r="R5702" t="str">
            <v/>
          </cell>
          <cell r="S5702">
            <v>0</v>
          </cell>
          <cell r="V5702" t="str">
            <v/>
          </cell>
          <cell r="W5702" t="str">
            <v/>
          </cell>
          <cell r="X5702" t="str">
            <v/>
          </cell>
          <cell r="Y5702">
            <v>0</v>
          </cell>
          <cell r="Z5702" t="str">
            <v/>
          </cell>
          <cell r="AA5702" t="str">
            <v/>
          </cell>
        </row>
        <row r="5703">
          <cell r="H5703" t="str">
            <v/>
          </cell>
          <cell r="O5703" t="str">
            <v/>
          </cell>
          <cell r="P5703" t="str">
            <v/>
          </cell>
          <cell r="Q5703" t="str">
            <v/>
          </cell>
          <cell r="R5703" t="str">
            <v/>
          </cell>
          <cell r="S5703">
            <v>0</v>
          </cell>
          <cell r="V5703" t="str">
            <v/>
          </cell>
          <cell r="W5703" t="str">
            <v/>
          </cell>
          <cell r="X5703" t="str">
            <v/>
          </cell>
          <cell r="Y5703">
            <v>0</v>
          </cell>
          <cell r="Z5703" t="str">
            <v/>
          </cell>
          <cell r="AA5703" t="str">
            <v/>
          </cell>
        </row>
        <row r="5704">
          <cell r="H5704" t="str">
            <v/>
          </cell>
          <cell r="O5704" t="str">
            <v/>
          </cell>
          <cell r="P5704" t="str">
            <v/>
          </cell>
          <cell r="Q5704" t="str">
            <v/>
          </cell>
          <cell r="R5704" t="str">
            <v/>
          </cell>
          <cell r="S5704">
            <v>0</v>
          </cell>
          <cell r="V5704" t="str">
            <v/>
          </cell>
          <cell r="W5704" t="str">
            <v/>
          </cell>
          <cell r="X5704" t="str">
            <v/>
          </cell>
          <cell r="Y5704">
            <v>0</v>
          </cell>
          <cell r="Z5704" t="str">
            <v/>
          </cell>
          <cell r="AA5704" t="str">
            <v/>
          </cell>
        </row>
        <row r="5705">
          <cell r="H5705" t="str">
            <v/>
          </cell>
          <cell r="O5705" t="str">
            <v/>
          </cell>
          <cell r="P5705" t="str">
            <v/>
          </cell>
          <cell r="Q5705" t="str">
            <v/>
          </cell>
          <cell r="R5705" t="str">
            <v/>
          </cell>
          <cell r="S5705">
            <v>0</v>
          </cell>
          <cell r="V5705" t="str">
            <v/>
          </cell>
          <cell r="W5705" t="str">
            <v/>
          </cell>
          <cell r="X5705" t="str">
            <v/>
          </cell>
          <cell r="Y5705">
            <v>0</v>
          </cell>
          <cell r="Z5705" t="str">
            <v/>
          </cell>
          <cell r="AA5705" t="str">
            <v/>
          </cell>
        </row>
        <row r="5706">
          <cell r="H5706" t="str">
            <v/>
          </cell>
          <cell r="O5706" t="str">
            <v/>
          </cell>
          <cell r="P5706" t="str">
            <v/>
          </cell>
          <cell r="Q5706" t="str">
            <v/>
          </cell>
          <cell r="R5706" t="str">
            <v/>
          </cell>
          <cell r="S5706">
            <v>0</v>
          </cell>
          <cell r="V5706" t="str">
            <v/>
          </cell>
          <cell r="W5706" t="str">
            <v/>
          </cell>
          <cell r="X5706" t="str">
            <v/>
          </cell>
          <cell r="Y5706">
            <v>0</v>
          </cell>
          <cell r="Z5706" t="str">
            <v/>
          </cell>
          <cell r="AA5706" t="str">
            <v/>
          </cell>
        </row>
        <row r="5707">
          <cell r="H5707" t="str">
            <v>Subtotal Materiales</v>
          </cell>
          <cell r="O5707" t="str">
            <v/>
          </cell>
          <cell r="Y5707">
            <v>369967</v>
          </cell>
          <cell r="Z5707" t="str">
            <v>$/</v>
          </cell>
          <cell r="AA5707" t="str">
            <v>Gl</v>
          </cell>
          <cell r="AH5707">
            <v>0</v>
          </cell>
        </row>
        <row r="5708">
          <cell r="A5708">
            <v>1840</v>
          </cell>
          <cell r="H5708" t="str">
            <v>Desperdicio</v>
          </cell>
          <cell r="X5708" t="str">
            <v/>
          </cell>
          <cell r="Y5708">
            <v>0</v>
          </cell>
          <cell r="Z5708" t="str">
            <v/>
          </cell>
          <cell r="AA5708" t="str">
            <v/>
          </cell>
          <cell r="AB5708">
            <v>369967</v>
          </cell>
          <cell r="AC5708" t="str">
            <v>$/</v>
          </cell>
          <cell r="AD5708">
            <v>0</v>
          </cell>
          <cell r="AH5708">
            <v>369967</v>
          </cell>
        </row>
        <row r="5710">
          <cell r="F5710">
            <v>1840</v>
          </cell>
          <cell r="H5710" t="str">
            <v>COSTO DEL ITEM</v>
          </cell>
          <cell r="AB5710">
            <v>414523.51</v>
          </cell>
          <cell r="AC5710" t="str">
            <v>$/</v>
          </cell>
          <cell r="AD5710" t="str">
            <v>Gl</v>
          </cell>
          <cell r="AI5710">
            <v>414523.51</v>
          </cell>
          <cell r="AJ5710">
            <v>414523.51199999999</v>
          </cell>
        </row>
        <row r="5712">
          <cell r="H5712" t="str">
            <v>Gastos Generales y Otros Gastos</v>
          </cell>
        </row>
        <row r="5713">
          <cell r="H5713" t="str">
            <v>Indirectos</v>
          </cell>
          <cell r="Y5713">
            <v>0.10199999999999999</v>
          </cell>
          <cell r="AB5713">
            <v>42281.4</v>
          </cell>
          <cell r="AC5713" t="str">
            <v>$/</v>
          </cell>
          <cell r="AD5713" t="str">
            <v>Gl</v>
          </cell>
        </row>
        <row r="5714">
          <cell r="H5714" t="str">
            <v>Beneficios</v>
          </cell>
          <cell r="Y5714">
            <v>0.08</v>
          </cell>
          <cell r="AB5714">
            <v>33161.879999999997</v>
          </cell>
          <cell r="AC5714" t="str">
            <v>$/</v>
          </cell>
          <cell r="AD5714" t="str">
            <v>Gl</v>
          </cell>
        </row>
        <row r="5715">
          <cell r="AB5715">
            <v>489966.79000000004</v>
          </cell>
          <cell r="AC5715" t="str">
            <v>$/</v>
          </cell>
          <cell r="AD5715" t="str">
            <v>Gl</v>
          </cell>
        </row>
        <row r="5716">
          <cell r="H5716" t="str">
            <v>Gastos Financieros</v>
          </cell>
          <cell r="Y5716">
            <v>0.01</v>
          </cell>
          <cell r="AB5716">
            <v>4899.67</v>
          </cell>
          <cell r="AC5716" t="str">
            <v>$/</v>
          </cell>
          <cell r="AD5716" t="str">
            <v>Gl</v>
          </cell>
        </row>
        <row r="5717">
          <cell r="AB5717">
            <v>494866.46</v>
          </cell>
          <cell r="AC5717" t="str">
            <v>$/</v>
          </cell>
          <cell r="AD5717" t="str">
            <v>Gl</v>
          </cell>
        </row>
        <row r="5718">
          <cell r="H5718" t="str">
            <v>I.V.A.</v>
          </cell>
          <cell r="Y5718">
            <v>0.21</v>
          </cell>
          <cell r="AB5718">
            <v>103921.96</v>
          </cell>
          <cell r="AC5718" t="str">
            <v>$/</v>
          </cell>
          <cell r="AD5718" t="str">
            <v>Gl</v>
          </cell>
        </row>
        <row r="5719">
          <cell r="E5719">
            <v>1840</v>
          </cell>
          <cell r="Y5719" t="str">
            <v>ADOPTADO</v>
          </cell>
          <cell r="AB5719">
            <v>598788.42000000004</v>
          </cell>
          <cell r="AC5719" t="str">
            <v>$/</v>
          </cell>
          <cell r="AD5719" t="str">
            <v>Gl</v>
          </cell>
        </row>
        <row r="5720">
          <cell r="G5720">
            <v>1850</v>
          </cell>
          <cell r="H5720" t="str">
            <v>Item:</v>
          </cell>
          <cell r="I5720" t="str">
            <v>6.4.2</v>
          </cell>
          <cell r="U5720" t="str">
            <v>Unidad:</v>
          </cell>
          <cell r="W5720" t="str">
            <v>Gl</v>
          </cell>
          <cell r="Y5720">
            <v>1</v>
          </cell>
          <cell r="AE5720">
            <v>1</v>
          </cell>
        </row>
        <row r="5721">
          <cell r="H5721" t="str">
            <v>Descripción:</v>
          </cell>
          <cell r="I5721" t="str">
            <v>Cañería D° 1000 mm de by pass de agua filtrada a la cisterna y válvula mariposa D° 1000 mm</v>
          </cell>
        </row>
        <row r="5723">
          <cell r="H5723" t="str">
            <v>1º - Equipo</v>
          </cell>
        </row>
        <row r="5724">
          <cell r="G5724">
            <v>5201</v>
          </cell>
          <cell r="H5724" t="str">
            <v>Camión con hidrogrúa</v>
          </cell>
          <cell r="T5724">
            <v>10</v>
          </cell>
          <cell r="W5724">
            <v>160</v>
          </cell>
          <cell r="X5724" t="str">
            <v>HP</v>
          </cell>
          <cell r="Y5724">
            <v>188000</v>
          </cell>
          <cell r="Z5724" t="str">
            <v>$</v>
          </cell>
        </row>
        <row r="5725">
          <cell r="H5725" t="str">
            <v/>
          </cell>
          <cell r="W5725" t="str">
            <v/>
          </cell>
          <cell r="X5725" t="str">
            <v/>
          </cell>
          <cell r="Y5725" t="str">
            <v/>
          </cell>
          <cell r="Z5725" t="str">
            <v/>
          </cell>
        </row>
        <row r="5726">
          <cell r="H5726" t="str">
            <v/>
          </cell>
          <cell r="W5726" t="str">
            <v/>
          </cell>
          <cell r="X5726" t="str">
            <v/>
          </cell>
          <cell r="Y5726" t="str">
            <v/>
          </cell>
          <cell r="Z5726" t="str">
            <v/>
          </cell>
        </row>
        <row r="5727">
          <cell r="H5727" t="str">
            <v/>
          </cell>
          <cell r="W5727" t="str">
            <v/>
          </cell>
          <cell r="X5727" t="str">
            <v/>
          </cell>
          <cell r="Y5727" t="str">
            <v/>
          </cell>
          <cell r="Z5727" t="str">
            <v/>
          </cell>
        </row>
        <row r="5728">
          <cell r="H5728" t="str">
            <v/>
          </cell>
          <cell r="W5728" t="str">
            <v/>
          </cell>
          <cell r="X5728" t="str">
            <v/>
          </cell>
          <cell r="Y5728" t="str">
            <v/>
          </cell>
          <cell r="Z5728" t="str">
            <v/>
          </cell>
        </row>
        <row r="5729">
          <cell r="H5729" t="str">
            <v/>
          </cell>
          <cell r="W5729" t="str">
            <v/>
          </cell>
          <cell r="X5729" t="str">
            <v/>
          </cell>
          <cell r="Y5729" t="str">
            <v/>
          </cell>
          <cell r="Z5729" t="str">
            <v/>
          </cell>
        </row>
        <row r="5730">
          <cell r="H5730" t="str">
            <v/>
          </cell>
          <cell r="W5730" t="str">
            <v/>
          </cell>
          <cell r="X5730" t="str">
            <v/>
          </cell>
          <cell r="Y5730" t="str">
            <v/>
          </cell>
          <cell r="Z5730" t="str">
            <v/>
          </cell>
        </row>
        <row r="5731">
          <cell r="H5731" t="str">
            <v/>
          </cell>
          <cell r="W5731" t="str">
            <v/>
          </cell>
          <cell r="X5731" t="str">
            <v/>
          </cell>
          <cell r="Y5731" t="str">
            <v/>
          </cell>
          <cell r="Z5731" t="str">
            <v/>
          </cell>
        </row>
        <row r="5732">
          <cell r="H5732" t="str">
            <v/>
          </cell>
          <cell r="W5732" t="str">
            <v/>
          </cell>
          <cell r="X5732" t="str">
            <v/>
          </cell>
          <cell r="Y5732" t="str">
            <v/>
          </cell>
          <cell r="Z5732" t="str">
            <v/>
          </cell>
        </row>
        <row r="5733">
          <cell r="W5733">
            <v>1600</v>
          </cell>
          <cell r="X5733" t="str">
            <v>HP</v>
          </cell>
          <cell r="Y5733">
            <v>1880000</v>
          </cell>
          <cell r="Z5733" t="str">
            <v>$</v>
          </cell>
        </row>
        <row r="5735">
          <cell r="H5735" t="str">
            <v>Rendimiento:</v>
          </cell>
          <cell r="N5735">
            <v>1</v>
          </cell>
          <cell r="Q5735" t="str">
            <v>Gl</v>
          </cell>
          <cell r="R5735" t="str">
            <v>/ d</v>
          </cell>
        </row>
        <row r="5737">
          <cell r="H5737" t="str">
            <v>Amortización e intereses:</v>
          </cell>
        </row>
        <row r="5738">
          <cell r="H5738">
            <v>1880000</v>
          </cell>
          <cell r="I5738" t="str">
            <v>$</v>
          </cell>
          <cell r="J5738" t="str">
            <v>x</v>
          </cell>
          <cell r="K5738">
            <v>8</v>
          </cell>
          <cell r="L5738" t="str">
            <v>h/d</v>
          </cell>
          <cell r="M5738" t="str">
            <v>+</v>
          </cell>
          <cell r="N5738">
            <v>1880000</v>
          </cell>
          <cell r="O5738" t="str">
            <v>$</v>
          </cell>
          <cell r="P5738" t="str">
            <v>x</v>
          </cell>
          <cell r="Q5738">
            <v>0.14000000000000001</v>
          </cell>
          <cell r="R5738" t="str">
            <v>/ a</v>
          </cell>
          <cell r="S5738" t="str">
            <v>x</v>
          </cell>
          <cell r="T5738">
            <v>8</v>
          </cell>
          <cell r="U5738" t="str">
            <v>h/d</v>
          </cell>
          <cell r="V5738" t="str">
            <v>=</v>
          </cell>
          <cell r="W5738">
            <v>2030.4</v>
          </cell>
          <cell r="X5738" t="str">
            <v>$/d</v>
          </cell>
        </row>
        <row r="5739">
          <cell r="H5739">
            <v>10000</v>
          </cell>
          <cell r="J5739" t="str">
            <v>h</v>
          </cell>
          <cell r="N5739">
            <v>2</v>
          </cell>
          <cell r="P5739" t="str">
            <v>x</v>
          </cell>
          <cell r="Q5739">
            <v>2000</v>
          </cell>
          <cell r="R5739" t="str">
            <v>h / a</v>
          </cell>
        </row>
        <row r="5741">
          <cell r="H5741" t="str">
            <v>Reparaciones y Repuestos:</v>
          </cell>
        </row>
        <row r="5742">
          <cell r="H5742">
            <v>0.75</v>
          </cell>
          <cell r="I5742" t="str">
            <v>de amortización</v>
          </cell>
          <cell r="W5742">
            <v>1128</v>
          </cell>
          <cell r="X5742" t="str">
            <v>$/d</v>
          </cell>
        </row>
        <row r="5744">
          <cell r="H5744" t="str">
            <v>Combustibles:</v>
          </cell>
        </row>
        <row r="5745">
          <cell r="H5745" t="str">
            <v>Gas Oil</v>
          </cell>
        </row>
        <row r="5746">
          <cell r="H5746">
            <v>0.14499999999999999</v>
          </cell>
          <cell r="I5746" t="str">
            <v>l/HP</v>
          </cell>
          <cell r="K5746" t="str">
            <v>x</v>
          </cell>
          <cell r="L5746">
            <v>1600</v>
          </cell>
          <cell r="M5746" t="str">
            <v>HP  x  8 h/d   x</v>
          </cell>
          <cell r="Q5746">
            <v>2.7</v>
          </cell>
          <cell r="R5746" t="str">
            <v>$ / l</v>
          </cell>
          <cell r="V5746" t="str">
            <v>=</v>
          </cell>
          <cell r="W5746">
            <v>5011.2</v>
          </cell>
          <cell r="X5746" t="str">
            <v>$/d</v>
          </cell>
        </row>
        <row r="5748">
          <cell r="H5748" t="str">
            <v>Lubricantes</v>
          </cell>
        </row>
        <row r="5749">
          <cell r="C5749">
            <v>1850</v>
          </cell>
          <cell r="H5749">
            <v>0.3</v>
          </cell>
          <cell r="I5749" t="str">
            <v>de combustibles</v>
          </cell>
          <cell r="W5749">
            <v>1503.36</v>
          </cell>
          <cell r="X5749" t="str">
            <v>$/d</v>
          </cell>
          <cell r="AF5749">
            <v>9672.9600000000009</v>
          </cell>
        </row>
        <row r="5751">
          <cell r="H5751" t="str">
            <v>Mano de Obra</v>
          </cell>
        </row>
        <row r="5752">
          <cell r="G5752">
            <v>9050</v>
          </cell>
          <cell r="H5752" t="str">
            <v>OFIC. ESPEC. ELECTROMEC.</v>
          </cell>
          <cell r="N5752">
            <v>60</v>
          </cell>
          <cell r="O5752" t="str">
            <v>x</v>
          </cell>
          <cell r="Q5752">
            <v>297.2</v>
          </cell>
          <cell r="R5752" t="str">
            <v>$/d</v>
          </cell>
          <cell r="S5752" t="str">
            <v>=</v>
          </cell>
          <cell r="T5752">
            <v>17832</v>
          </cell>
          <cell r="V5752" t="str">
            <v>$/d</v>
          </cell>
        </row>
        <row r="5753">
          <cell r="G5753">
            <v>9060</v>
          </cell>
          <cell r="H5753" t="str">
            <v>OFIC. ELECTROMEC.</v>
          </cell>
          <cell r="N5753">
            <v>30</v>
          </cell>
          <cell r="O5753" t="str">
            <v>x</v>
          </cell>
          <cell r="Q5753">
            <v>254.16</v>
          </cell>
          <cell r="R5753" t="str">
            <v>$/d</v>
          </cell>
          <cell r="S5753" t="str">
            <v>=</v>
          </cell>
          <cell r="T5753">
            <v>7624.8</v>
          </cell>
          <cell r="V5753" t="str">
            <v>$/d</v>
          </cell>
        </row>
        <row r="5754">
          <cell r="G5754">
            <v>9070</v>
          </cell>
          <cell r="H5754" t="str">
            <v>MEDIO OFIC. ELECTROMEC.</v>
          </cell>
          <cell r="N5754">
            <v>30</v>
          </cell>
          <cell r="O5754" t="str">
            <v>x</v>
          </cell>
          <cell r="Q5754">
            <v>234.48</v>
          </cell>
          <cell r="R5754" t="str">
            <v>$/d</v>
          </cell>
          <cell r="S5754" t="str">
            <v>=</v>
          </cell>
          <cell r="T5754">
            <v>7034.4</v>
          </cell>
          <cell r="V5754" t="str">
            <v>$/d</v>
          </cell>
        </row>
        <row r="5755">
          <cell r="G5755">
            <v>9080</v>
          </cell>
          <cell r="H5755" t="str">
            <v>AYUDANTE ELECTROMEC.</v>
          </cell>
          <cell r="N5755">
            <v>86</v>
          </cell>
          <cell r="O5755" t="str">
            <v>x</v>
          </cell>
          <cell r="Q5755">
            <v>216.16</v>
          </cell>
          <cell r="R5755" t="str">
            <v>$/d</v>
          </cell>
          <cell r="S5755" t="str">
            <v>=</v>
          </cell>
          <cell r="T5755">
            <v>18589.759999999998</v>
          </cell>
          <cell r="V5755" t="str">
            <v>$/d</v>
          </cell>
        </row>
        <row r="5756">
          <cell r="T5756">
            <v>51080.959999999992</v>
          </cell>
          <cell r="V5756" t="str">
            <v>$/d</v>
          </cell>
        </row>
        <row r="5757">
          <cell r="B5757">
            <v>1850</v>
          </cell>
          <cell r="H5757" t="str">
            <v>Vigilancia</v>
          </cell>
          <cell r="N5757">
            <v>0</v>
          </cell>
          <cell r="Q5757">
            <v>0.1</v>
          </cell>
          <cell r="T5757">
            <v>5108.0959999999995</v>
          </cell>
          <cell r="V5757" t="str">
            <v>$/d</v>
          </cell>
          <cell r="W5757">
            <v>56189.05599999999</v>
          </cell>
          <cell r="X5757" t="str">
            <v>$/d</v>
          </cell>
          <cell r="AG5757">
            <v>56189.05599999999</v>
          </cell>
        </row>
        <row r="5759">
          <cell r="N5759" t="str">
            <v>Costo Diario</v>
          </cell>
          <cell r="W5759">
            <v>65862.015999999989</v>
          </cell>
          <cell r="X5759" t="str">
            <v>$/d</v>
          </cell>
        </row>
        <row r="5761">
          <cell r="H5761" t="str">
            <v>Rendimiento</v>
          </cell>
          <cell r="N5761">
            <v>1</v>
          </cell>
          <cell r="Q5761" t="str">
            <v>Gl</v>
          </cell>
          <cell r="R5761" t="str">
            <v>/ d</v>
          </cell>
        </row>
        <row r="5763">
          <cell r="H5763" t="str">
            <v>Costo por Unid.:</v>
          </cell>
          <cell r="N5763">
            <v>65862.015999999989</v>
          </cell>
          <cell r="P5763" t="str">
            <v>$ / d</v>
          </cell>
          <cell r="V5763" t="str">
            <v>=</v>
          </cell>
          <cell r="AB5763">
            <v>65862.02</v>
          </cell>
          <cell r="AC5763" t="str">
            <v>$/</v>
          </cell>
          <cell r="AD5763">
            <v>0</v>
          </cell>
        </row>
        <row r="5764">
          <cell r="N5764">
            <v>1</v>
          </cell>
          <cell r="O5764" t="str">
            <v>Gl</v>
          </cell>
          <cell r="Q5764" t="str">
            <v>/ d</v>
          </cell>
        </row>
        <row r="5765">
          <cell r="P5765" t="str">
            <v/>
          </cell>
        </row>
        <row r="5766">
          <cell r="H5766" t="str">
            <v>2º - Materiales</v>
          </cell>
        </row>
        <row r="5767">
          <cell r="G5767">
            <v>4061</v>
          </cell>
          <cell r="H5767" t="str">
            <v>Cañería D° 1000 mm de by pass de agua filtrada a la cisterna y válvula mariposa D° 1000 mm</v>
          </cell>
          <cell r="N5767">
            <v>1</v>
          </cell>
          <cell r="O5767" t="str">
            <v>gl</v>
          </cell>
          <cell r="P5767" t="str">
            <v>/</v>
          </cell>
          <cell r="Q5767" t="str">
            <v>Gl</v>
          </cell>
          <cell r="R5767" t="str">
            <v>x</v>
          </cell>
          <cell r="S5767">
            <v>547338</v>
          </cell>
          <cell r="V5767" t="str">
            <v>$/</v>
          </cell>
          <cell r="W5767" t="str">
            <v>gl</v>
          </cell>
          <cell r="X5767" t="str">
            <v>=</v>
          </cell>
          <cell r="Y5767">
            <v>547338</v>
          </cell>
          <cell r="Z5767" t="str">
            <v>$/</v>
          </cell>
          <cell r="AA5767" t="str">
            <v>Gl</v>
          </cell>
        </row>
        <row r="5768">
          <cell r="G5768">
            <v>1202</v>
          </cell>
          <cell r="H5768" t="str">
            <v>Herramientas menores</v>
          </cell>
          <cell r="N5768">
            <v>144</v>
          </cell>
          <cell r="O5768" t="str">
            <v>u</v>
          </cell>
          <cell r="P5768" t="str">
            <v>/</v>
          </cell>
          <cell r="Q5768" t="str">
            <v>Gl</v>
          </cell>
          <cell r="R5768" t="str">
            <v>x</v>
          </cell>
          <cell r="S5768">
            <v>3</v>
          </cell>
          <cell r="V5768" t="str">
            <v>$/</v>
          </cell>
          <cell r="W5768" t="str">
            <v>u</v>
          </cell>
          <cell r="X5768" t="str">
            <v>=</v>
          </cell>
          <cell r="Y5768">
            <v>432</v>
          </cell>
          <cell r="Z5768" t="str">
            <v>$/</v>
          </cell>
          <cell r="AA5768" t="str">
            <v>Gl</v>
          </cell>
        </row>
        <row r="5769">
          <cell r="H5769" t="str">
            <v/>
          </cell>
          <cell r="O5769" t="str">
            <v/>
          </cell>
          <cell r="P5769" t="str">
            <v/>
          </cell>
          <cell r="Q5769" t="str">
            <v/>
          </cell>
          <cell r="R5769" t="str">
            <v/>
          </cell>
          <cell r="S5769">
            <v>0</v>
          </cell>
          <cell r="V5769" t="str">
            <v/>
          </cell>
          <cell r="W5769" t="str">
            <v/>
          </cell>
          <cell r="X5769" t="str">
            <v/>
          </cell>
          <cell r="Y5769">
            <v>0</v>
          </cell>
          <cell r="Z5769" t="str">
            <v/>
          </cell>
          <cell r="AA5769" t="str">
            <v/>
          </cell>
        </row>
        <row r="5770">
          <cell r="H5770" t="str">
            <v/>
          </cell>
          <cell r="O5770" t="str">
            <v/>
          </cell>
          <cell r="P5770" t="str">
            <v/>
          </cell>
          <cell r="Q5770" t="str">
            <v/>
          </cell>
          <cell r="R5770" t="str">
            <v/>
          </cell>
          <cell r="S5770">
            <v>0</v>
          </cell>
          <cell r="V5770" t="str">
            <v/>
          </cell>
          <cell r="W5770" t="str">
            <v/>
          </cell>
          <cell r="X5770" t="str">
            <v/>
          </cell>
          <cell r="Y5770">
            <v>0</v>
          </cell>
          <cell r="Z5770" t="str">
            <v/>
          </cell>
          <cell r="AA5770" t="str">
            <v/>
          </cell>
        </row>
        <row r="5771">
          <cell r="H5771" t="str">
            <v/>
          </cell>
          <cell r="O5771" t="str">
            <v/>
          </cell>
          <cell r="P5771" t="str">
            <v/>
          </cell>
          <cell r="Q5771" t="str">
            <v/>
          </cell>
          <cell r="R5771" t="str">
            <v/>
          </cell>
          <cell r="S5771">
            <v>0</v>
          </cell>
          <cell r="V5771" t="str">
            <v/>
          </cell>
          <cell r="W5771" t="str">
            <v/>
          </cell>
          <cell r="X5771" t="str">
            <v/>
          </cell>
          <cell r="Y5771">
            <v>0</v>
          </cell>
          <cell r="Z5771" t="str">
            <v/>
          </cell>
          <cell r="AA5771" t="str">
            <v/>
          </cell>
        </row>
        <row r="5772">
          <cell r="H5772" t="str">
            <v/>
          </cell>
          <cell r="O5772" t="str">
            <v/>
          </cell>
          <cell r="P5772" t="str">
            <v/>
          </cell>
          <cell r="Q5772" t="str">
            <v/>
          </cell>
          <cell r="R5772" t="str">
            <v/>
          </cell>
          <cell r="S5772">
            <v>0</v>
          </cell>
          <cell r="V5772" t="str">
            <v/>
          </cell>
          <cell r="W5772" t="str">
            <v/>
          </cell>
          <cell r="X5772" t="str">
            <v/>
          </cell>
          <cell r="Y5772">
            <v>0</v>
          </cell>
          <cell r="Z5772" t="str">
            <v/>
          </cell>
          <cell r="AA5772" t="str">
            <v/>
          </cell>
        </row>
        <row r="5773">
          <cell r="H5773" t="str">
            <v/>
          </cell>
          <cell r="O5773" t="str">
            <v/>
          </cell>
          <cell r="P5773" t="str">
            <v/>
          </cell>
          <cell r="Q5773" t="str">
            <v/>
          </cell>
          <cell r="R5773" t="str">
            <v/>
          </cell>
          <cell r="S5773">
            <v>0</v>
          </cell>
          <cell r="V5773" t="str">
            <v/>
          </cell>
          <cell r="W5773" t="str">
            <v/>
          </cell>
          <cell r="X5773" t="str">
            <v/>
          </cell>
          <cell r="Y5773">
            <v>0</v>
          </cell>
          <cell r="Z5773" t="str">
            <v/>
          </cell>
          <cell r="AA5773" t="str">
            <v/>
          </cell>
        </row>
        <row r="5774">
          <cell r="H5774" t="str">
            <v/>
          </cell>
          <cell r="O5774" t="str">
            <v/>
          </cell>
          <cell r="P5774" t="str">
            <v/>
          </cell>
          <cell r="Q5774" t="str">
            <v/>
          </cell>
          <cell r="R5774" t="str">
            <v/>
          </cell>
          <cell r="S5774">
            <v>0</v>
          </cell>
          <cell r="V5774" t="str">
            <v/>
          </cell>
          <cell r="W5774" t="str">
            <v/>
          </cell>
          <cell r="X5774" t="str">
            <v/>
          </cell>
          <cell r="Y5774">
            <v>0</v>
          </cell>
          <cell r="Z5774" t="str">
            <v/>
          </cell>
          <cell r="AA5774" t="str">
            <v/>
          </cell>
        </row>
        <row r="5775">
          <cell r="H5775" t="str">
            <v>Subtotal Materiales</v>
          </cell>
          <cell r="O5775" t="str">
            <v/>
          </cell>
          <cell r="Y5775">
            <v>547770</v>
          </cell>
          <cell r="Z5775" t="str">
            <v>$/</v>
          </cell>
          <cell r="AA5775" t="str">
            <v>Gl</v>
          </cell>
          <cell r="AH5775">
            <v>0</v>
          </cell>
        </row>
        <row r="5776">
          <cell r="A5776">
            <v>1850</v>
          </cell>
          <cell r="H5776" t="str">
            <v>Desperdicio</v>
          </cell>
          <cell r="X5776" t="str">
            <v/>
          </cell>
          <cell r="Y5776">
            <v>0</v>
          </cell>
          <cell r="Z5776" t="str">
            <v/>
          </cell>
          <cell r="AA5776" t="str">
            <v/>
          </cell>
          <cell r="AB5776">
            <v>547770</v>
          </cell>
          <cell r="AC5776" t="str">
            <v>$/</v>
          </cell>
          <cell r="AD5776">
            <v>0</v>
          </cell>
          <cell r="AH5776">
            <v>547770</v>
          </cell>
        </row>
        <row r="5778">
          <cell r="F5778">
            <v>1850</v>
          </cell>
          <cell r="H5778" t="str">
            <v>COSTO DEL ITEM</v>
          </cell>
          <cell r="AB5778">
            <v>613632.02</v>
          </cell>
          <cell r="AC5778" t="str">
            <v>$/</v>
          </cell>
          <cell r="AD5778" t="str">
            <v>Gl</v>
          </cell>
          <cell r="AI5778">
            <v>613632.02</v>
          </cell>
          <cell r="AJ5778">
            <v>613632.01599999995</v>
          </cell>
        </row>
        <row r="5780">
          <cell r="H5780" t="str">
            <v>Gastos Generales y Otros Gastos</v>
          </cell>
        </row>
        <row r="5781">
          <cell r="H5781" t="str">
            <v>Indirectos</v>
          </cell>
          <cell r="Y5781">
            <v>0.10199999999999999</v>
          </cell>
          <cell r="AB5781">
            <v>62590.47</v>
          </cell>
          <cell r="AC5781" t="str">
            <v>$/</v>
          </cell>
          <cell r="AD5781" t="str">
            <v>Gl</v>
          </cell>
        </row>
        <row r="5782">
          <cell r="H5782" t="str">
            <v>Beneficios</v>
          </cell>
          <cell r="Y5782">
            <v>0.08</v>
          </cell>
          <cell r="AB5782">
            <v>49090.559999999998</v>
          </cell>
          <cell r="AC5782" t="str">
            <v>$/</v>
          </cell>
          <cell r="AD5782" t="str">
            <v>Gl</v>
          </cell>
        </row>
        <row r="5783">
          <cell r="AB5783">
            <v>725313.05</v>
          </cell>
          <cell r="AC5783" t="str">
            <v>$/</v>
          </cell>
          <cell r="AD5783" t="str">
            <v>Gl</v>
          </cell>
        </row>
        <row r="5784">
          <cell r="H5784" t="str">
            <v>Gastos Financieros</v>
          </cell>
          <cell r="Y5784">
            <v>0.01</v>
          </cell>
          <cell r="AB5784">
            <v>7253.13</v>
          </cell>
          <cell r="AC5784" t="str">
            <v>$/</v>
          </cell>
          <cell r="AD5784" t="str">
            <v>Gl</v>
          </cell>
        </row>
        <row r="5785">
          <cell r="AB5785">
            <v>732566.18</v>
          </cell>
          <cell r="AC5785" t="str">
            <v>$/</v>
          </cell>
          <cell r="AD5785" t="str">
            <v>Gl</v>
          </cell>
        </row>
        <row r="5786">
          <cell r="H5786" t="str">
            <v>I.V.A.</v>
          </cell>
          <cell r="Y5786">
            <v>0.21</v>
          </cell>
          <cell r="AB5786">
            <v>153838.9</v>
          </cell>
          <cell r="AC5786" t="str">
            <v>$/</v>
          </cell>
          <cell r="AD5786" t="str">
            <v>Gl</v>
          </cell>
        </row>
        <row r="5787">
          <cell r="E5787">
            <v>1850</v>
          </cell>
          <cell r="Y5787" t="str">
            <v>ADOPTADO</v>
          </cell>
          <cell r="AB5787">
            <v>886405.08000000007</v>
          </cell>
          <cell r="AC5787" t="str">
            <v>$/</v>
          </cell>
          <cell r="AD5787" t="str">
            <v>Gl</v>
          </cell>
        </row>
        <row r="5788">
          <cell r="G5788">
            <v>1860</v>
          </cell>
          <cell r="H5788" t="str">
            <v>Item:</v>
          </cell>
          <cell r="I5788" t="str">
            <v>6.4.3</v>
          </cell>
          <cell r="U5788" t="str">
            <v>Unidad:</v>
          </cell>
          <cell r="W5788" t="str">
            <v>m</v>
          </cell>
          <cell r="Y5788">
            <v>348.15</v>
          </cell>
          <cell r="AE5788">
            <v>348.15</v>
          </cell>
        </row>
        <row r="5789">
          <cell r="H5789" t="str">
            <v>Descripción:</v>
          </cell>
          <cell r="I5789" t="str">
            <v>Barandas metálicas</v>
          </cell>
        </row>
        <row r="5791">
          <cell r="H5791" t="str">
            <v>1º - Equipo</v>
          </cell>
        </row>
        <row r="5792">
          <cell r="H5792" t="str">
            <v/>
          </cell>
          <cell r="W5792" t="str">
            <v/>
          </cell>
          <cell r="X5792" t="str">
            <v/>
          </cell>
          <cell r="Y5792" t="str">
            <v/>
          </cell>
          <cell r="Z5792" t="str">
            <v/>
          </cell>
        </row>
        <row r="5793">
          <cell r="H5793" t="str">
            <v/>
          </cell>
          <cell r="W5793" t="str">
            <v/>
          </cell>
          <cell r="X5793" t="str">
            <v/>
          </cell>
          <cell r="Y5793" t="str">
            <v/>
          </cell>
          <cell r="Z5793" t="str">
            <v/>
          </cell>
        </row>
        <row r="5794">
          <cell r="H5794" t="str">
            <v/>
          </cell>
          <cell r="W5794" t="str">
            <v/>
          </cell>
          <cell r="X5794" t="str">
            <v/>
          </cell>
          <cell r="Y5794" t="str">
            <v/>
          </cell>
          <cell r="Z5794" t="str">
            <v/>
          </cell>
        </row>
        <row r="5795">
          <cell r="H5795" t="str">
            <v/>
          </cell>
          <cell r="W5795" t="str">
            <v/>
          </cell>
          <cell r="X5795" t="str">
            <v/>
          </cell>
          <cell r="Y5795" t="str">
            <v/>
          </cell>
          <cell r="Z5795" t="str">
            <v/>
          </cell>
        </row>
        <row r="5796">
          <cell r="H5796" t="str">
            <v/>
          </cell>
          <cell r="W5796" t="str">
            <v/>
          </cell>
          <cell r="X5796" t="str">
            <v/>
          </cell>
          <cell r="Y5796" t="str">
            <v/>
          </cell>
          <cell r="Z5796" t="str">
            <v/>
          </cell>
        </row>
        <row r="5797">
          <cell r="H5797" t="str">
            <v/>
          </cell>
          <cell r="W5797" t="str">
            <v/>
          </cell>
          <cell r="X5797" t="str">
            <v/>
          </cell>
          <cell r="Y5797" t="str">
            <v/>
          </cell>
          <cell r="Z5797" t="str">
            <v/>
          </cell>
        </row>
        <row r="5798">
          <cell r="H5798" t="str">
            <v/>
          </cell>
          <cell r="W5798" t="str">
            <v/>
          </cell>
          <cell r="X5798" t="str">
            <v/>
          </cell>
          <cell r="Y5798" t="str">
            <v/>
          </cell>
          <cell r="Z5798" t="str">
            <v/>
          </cell>
        </row>
        <row r="5799">
          <cell r="H5799" t="str">
            <v/>
          </cell>
          <cell r="W5799" t="str">
            <v/>
          </cell>
          <cell r="X5799" t="str">
            <v/>
          </cell>
          <cell r="Y5799" t="str">
            <v/>
          </cell>
          <cell r="Z5799" t="str">
            <v/>
          </cell>
        </row>
        <row r="5800">
          <cell r="H5800" t="str">
            <v/>
          </cell>
          <cell r="W5800" t="str">
            <v/>
          </cell>
          <cell r="X5800" t="str">
            <v/>
          </cell>
          <cell r="Y5800" t="str">
            <v/>
          </cell>
          <cell r="Z5800" t="str">
            <v/>
          </cell>
        </row>
        <row r="5801">
          <cell r="W5801">
            <v>0</v>
          </cell>
          <cell r="X5801" t="str">
            <v/>
          </cell>
          <cell r="Y5801">
            <v>0</v>
          </cell>
          <cell r="Z5801" t="str">
            <v/>
          </cell>
        </row>
        <row r="5803">
          <cell r="H5803" t="str">
            <v>Rendimiento:</v>
          </cell>
          <cell r="N5803">
            <v>6.6</v>
          </cell>
          <cell r="Q5803" t="str">
            <v>m</v>
          </cell>
          <cell r="R5803" t="str">
            <v>/ d</v>
          </cell>
        </row>
        <row r="5805">
          <cell r="H5805" t="str">
            <v>Amortización e intereses:</v>
          </cell>
        </row>
        <row r="5806">
          <cell r="H5806">
            <v>0</v>
          </cell>
          <cell r="I5806" t="str">
            <v>$</v>
          </cell>
          <cell r="J5806" t="str">
            <v>x</v>
          </cell>
          <cell r="K5806">
            <v>8</v>
          </cell>
          <cell r="L5806" t="str">
            <v>h/d</v>
          </cell>
          <cell r="M5806" t="str">
            <v>+</v>
          </cell>
          <cell r="N5806">
            <v>0</v>
          </cell>
          <cell r="O5806" t="str">
            <v>$</v>
          </cell>
          <cell r="P5806" t="str">
            <v>x</v>
          </cell>
          <cell r="Q5806">
            <v>0.14000000000000001</v>
          </cell>
          <cell r="R5806" t="str">
            <v>/ a</v>
          </cell>
          <cell r="S5806" t="str">
            <v>x</v>
          </cell>
          <cell r="T5806">
            <v>8</v>
          </cell>
          <cell r="U5806" t="str">
            <v>h/d</v>
          </cell>
          <cell r="V5806" t="str">
            <v>=</v>
          </cell>
          <cell r="W5806">
            <v>0</v>
          </cell>
          <cell r="X5806" t="str">
            <v/>
          </cell>
        </row>
        <row r="5807">
          <cell r="H5807">
            <v>10000</v>
          </cell>
          <cell r="J5807" t="str">
            <v>h</v>
          </cell>
          <cell r="N5807">
            <v>2</v>
          </cell>
          <cell r="P5807" t="str">
            <v>x</v>
          </cell>
          <cell r="Q5807">
            <v>2000</v>
          </cell>
          <cell r="R5807" t="str">
            <v>h / a</v>
          </cell>
        </row>
        <row r="5809">
          <cell r="H5809" t="str">
            <v>Reparaciones y Repuestos:</v>
          </cell>
        </row>
        <row r="5810">
          <cell r="H5810">
            <v>0.75</v>
          </cell>
          <cell r="I5810" t="str">
            <v>de amortización</v>
          </cell>
          <cell r="W5810">
            <v>0</v>
          </cell>
          <cell r="X5810" t="str">
            <v/>
          </cell>
        </row>
        <row r="5812">
          <cell r="H5812" t="str">
            <v>Combustibles:</v>
          </cell>
        </row>
        <row r="5813">
          <cell r="H5813" t="str">
            <v>Gas Oil</v>
          </cell>
        </row>
        <row r="5814">
          <cell r="H5814" t="str">
            <v/>
          </cell>
          <cell r="I5814" t="str">
            <v/>
          </cell>
          <cell r="K5814" t="str">
            <v/>
          </cell>
          <cell r="L5814">
            <v>0</v>
          </cell>
          <cell r="M5814" t="str">
            <v>HP  x  8 h/d   x</v>
          </cell>
          <cell r="Q5814" t="str">
            <v/>
          </cell>
          <cell r="R5814" t="str">
            <v/>
          </cell>
          <cell r="V5814" t="str">
            <v/>
          </cell>
          <cell r="W5814">
            <v>0</v>
          </cell>
          <cell r="X5814" t="str">
            <v/>
          </cell>
        </row>
        <row r="5816">
          <cell r="H5816" t="str">
            <v>Lubricantes</v>
          </cell>
        </row>
        <row r="5817">
          <cell r="C5817">
            <v>1860</v>
          </cell>
          <cell r="H5817">
            <v>0.3</v>
          </cell>
          <cell r="I5817" t="str">
            <v>de combustibles</v>
          </cell>
          <cell r="W5817">
            <v>0</v>
          </cell>
          <cell r="X5817" t="str">
            <v/>
          </cell>
          <cell r="AF5817">
            <v>0</v>
          </cell>
        </row>
        <row r="5819">
          <cell r="H5819" t="str">
            <v>Mano de Obra</v>
          </cell>
        </row>
        <row r="5820">
          <cell r="G5820">
            <v>9050</v>
          </cell>
          <cell r="H5820" t="str">
            <v>OFIC. ESPEC. ELECTROMEC.</v>
          </cell>
          <cell r="O5820" t="str">
            <v/>
          </cell>
          <cell r="Q5820">
            <v>297.2</v>
          </cell>
          <cell r="R5820" t="str">
            <v>$/d</v>
          </cell>
          <cell r="S5820" t="str">
            <v>=</v>
          </cell>
          <cell r="T5820">
            <v>0</v>
          </cell>
          <cell r="V5820" t="str">
            <v>$/d</v>
          </cell>
        </row>
        <row r="5821">
          <cell r="G5821">
            <v>9060</v>
          </cell>
          <cell r="H5821" t="str">
            <v>OFIC. ELECTROMEC.</v>
          </cell>
          <cell r="N5821">
            <v>1</v>
          </cell>
          <cell r="O5821" t="str">
            <v>x</v>
          </cell>
          <cell r="Q5821">
            <v>254.16</v>
          </cell>
          <cell r="R5821" t="str">
            <v>$/d</v>
          </cell>
          <cell r="S5821" t="str">
            <v>=</v>
          </cell>
          <cell r="T5821">
            <v>254.16</v>
          </cell>
          <cell r="V5821" t="str">
            <v>$/d</v>
          </cell>
        </row>
        <row r="5822">
          <cell r="G5822">
            <v>9070</v>
          </cell>
          <cell r="H5822" t="str">
            <v>MEDIO OFIC. ELECTROMEC.</v>
          </cell>
          <cell r="O5822" t="str">
            <v/>
          </cell>
          <cell r="Q5822">
            <v>234.48</v>
          </cell>
          <cell r="R5822" t="str">
            <v>$/d</v>
          </cell>
          <cell r="S5822" t="str">
            <v>=</v>
          </cell>
          <cell r="T5822">
            <v>0</v>
          </cell>
          <cell r="V5822" t="str">
            <v>$/d</v>
          </cell>
        </row>
        <row r="5823">
          <cell r="G5823">
            <v>9080</v>
          </cell>
          <cell r="H5823" t="str">
            <v>AYUDANTE ELECTROMEC.</v>
          </cell>
          <cell r="N5823">
            <v>1</v>
          </cell>
          <cell r="O5823" t="str">
            <v>x</v>
          </cell>
          <cell r="Q5823">
            <v>216.16</v>
          </cell>
          <cell r="R5823" t="str">
            <v>$/d</v>
          </cell>
          <cell r="S5823" t="str">
            <v>=</v>
          </cell>
          <cell r="T5823">
            <v>216.16</v>
          </cell>
          <cell r="V5823" t="str">
            <v>$/d</v>
          </cell>
        </row>
        <row r="5824">
          <cell r="T5824">
            <v>470.32</v>
          </cell>
          <cell r="V5824" t="str">
            <v>$/d</v>
          </cell>
        </row>
        <row r="5825">
          <cell r="B5825">
            <v>1860</v>
          </cell>
          <cell r="H5825" t="str">
            <v>Vigilancia</v>
          </cell>
          <cell r="N5825">
            <v>0</v>
          </cell>
          <cell r="Q5825">
            <v>0.1</v>
          </cell>
          <cell r="T5825">
            <v>47.032000000000004</v>
          </cell>
          <cell r="V5825" t="str">
            <v>$/d</v>
          </cell>
          <cell r="W5825">
            <v>517.35199999999998</v>
          </cell>
          <cell r="X5825" t="str">
            <v>$/d</v>
          </cell>
          <cell r="AG5825">
            <v>27290.317999999999</v>
          </cell>
        </row>
        <row r="5827">
          <cell r="N5827" t="str">
            <v>Costo Diario</v>
          </cell>
          <cell r="W5827">
            <v>517.35199999999998</v>
          </cell>
          <cell r="X5827" t="str">
            <v>$/d</v>
          </cell>
        </row>
        <row r="5829">
          <cell r="H5829" t="str">
            <v>Rendimiento</v>
          </cell>
          <cell r="N5829">
            <v>6.6</v>
          </cell>
          <cell r="Q5829" t="str">
            <v>m</v>
          </cell>
          <cell r="R5829" t="str">
            <v>/ d</v>
          </cell>
        </row>
        <row r="5831">
          <cell r="H5831" t="str">
            <v>Costo por Unid.:</v>
          </cell>
          <cell r="N5831">
            <v>517.35199999999998</v>
          </cell>
          <cell r="P5831" t="str">
            <v>$ / d</v>
          </cell>
          <cell r="V5831" t="str">
            <v>=</v>
          </cell>
          <cell r="AB5831">
            <v>78.39</v>
          </cell>
          <cell r="AC5831" t="str">
            <v>$/</v>
          </cell>
          <cell r="AD5831" t="str">
            <v>m</v>
          </cell>
        </row>
        <row r="5832">
          <cell r="N5832">
            <v>6.6</v>
          </cell>
          <cell r="O5832" t="str">
            <v>m</v>
          </cell>
          <cell r="Q5832" t="str">
            <v>/ d</v>
          </cell>
        </row>
        <row r="5833">
          <cell r="P5833" t="str">
            <v/>
          </cell>
        </row>
        <row r="5834">
          <cell r="H5834" t="str">
            <v>2º - Materiales</v>
          </cell>
        </row>
        <row r="5835">
          <cell r="G5835">
            <v>1535</v>
          </cell>
          <cell r="H5835" t="str">
            <v xml:space="preserve">Barandas de caño </v>
          </cell>
          <cell r="N5835">
            <v>1</v>
          </cell>
          <cell r="O5835" t="str">
            <v>m</v>
          </cell>
          <cell r="P5835" t="str">
            <v>/</v>
          </cell>
          <cell r="Q5835" t="str">
            <v>m</v>
          </cell>
          <cell r="R5835" t="str">
            <v>x</v>
          </cell>
          <cell r="S5835">
            <v>108.768</v>
          </cell>
          <cell r="V5835" t="str">
            <v>$/</v>
          </cell>
          <cell r="W5835" t="str">
            <v>m</v>
          </cell>
          <cell r="X5835" t="str">
            <v>=</v>
          </cell>
          <cell r="Y5835">
            <v>108.77</v>
          </cell>
          <cell r="Z5835" t="str">
            <v>$/</v>
          </cell>
          <cell r="AA5835" t="str">
            <v>m</v>
          </cell>
        </row>
        <row r="5836">
          <cell r="G5836">
            <v>1050</v>
          </cell>
          <cell r="H5836" t="str">
            <v>Cemento común en bolsas</v>
          </cell>
          <cell r="N5836">
            <v>3.0000000000000001E-3</v>
          </cell>
          <cell r="O5836" t="str">
            <v>tn</v>
          </cell>
          <cell r="P5836" t="str">
            <v>/</v>
          </cell>
          <cell r="Q5836" t="str">
            <v>m</v>
          </cell>
          <cell r="R5836" t="str">
            <v>x</v>
          </cell>
          <cell r="S5836">
            <v>428.64480000000003</v>
          </cell>
          <cell r="V5836" t="str">
            <v>$/</v>
          </cell>
          <cell r="W5836" t="str">
            <v>tn</v>
          </cell>
          <cell r="X5836" t="str">
            <v>=</v>
          </cell>
          <cell r="Y5836">
            <v>1.29</v>
          </cell>
          <cell r="Z5836" t="str">
            <v>$/</v>
          </cell>
          <cell r="AA5836" t="str">
            <v>m</v>
          </cell>
        </row>
        <row r="5837">
          <cell r="G5837">
            <v>1005</v>
          </cell>
          <cell r="H5837" t="str">
            <v xml:space="preserve">Arena  </v>
          </cell>
          <cell r="N5837">
            <v>1E-3</v>
          </cell>
          <cell r="O5837" t="str">
            <v>m3</v>
          </cell>
          <cell r="P5837" t="str">
            <v>/</v>
          </cell>
          <cell r="Q5837" t="str">
            <v>m</v>
          </cell>
          <cell r="R5837" t="str">
            <v>x</v>
          </cell>
          <cell r="S5837">
            <v>56.762999999999998</v>
          </cell>
          <cell r="V5837" t="str">
            <v>$/</v>
          </cell>
          <cell r="W5837" t="str">
            <v>m3</v>
          </cell>
          <cell r="X5837" t="str">
            <v>=</v>
          </cell>
          <cell r="Y5837">
            <v>0.06</v>
          </cell>
          <cell r="Z5837" t="str">
            <v>$/</v>
          </cell>
          <cell r="AA5837" t="str">
            <v>m</v>
          </cell>
        </row>
        <row r="5838">
          <cell r="G5838">
            <v>1202</v>
          </cell>
          <cell r="H5838" t="str">
            <v>Herramientas menores</v>
          </cell>
          <cell r="N5838">
            <v>1</v>
          </cell>
          <cell r="O5838" t="str">
            <v>u</v>
          </cell>
          <cell r="P5838" t="str">
            <v>/</v>
          </cell>
          <cell r="Q5838" t="str">
            <v>m</v>
          </cell>
          <cell r="R5838" t="str">
            <v>x</v>
          </cell>
          <cell r="S5838">
            <v>3</v>
          </cell>
          <cell r="V5838" t="str">
            <v>$/</v>
          </cell>
          <cell r="W5838" t="str">
            <v>u</v>
          </cell>
          <cell r="X5838" t="str">
            <v>=</v>
          </cell>
          <cell r="Y5838">
            <v>3</v>
          </cell>
          <cell r="Z5838" t="str">
            <v>$/</v>
          </cell>
          <cell r="AA5838" t="str">
            <v>m</v>
          </cell>
        </row>
        <row r="5839">
          <cell r="H5839" t="str">
            <v/>
          </cell>
          <cell r="O5839" t="str">
            <v/>
          </cell>
          <cell r="P5839" t="str">
            <v/>
          </cell>
          <cell r="Q5839" t="str">
            <v/>
          </cell>
          <cell r="R5839" t="str">
            <v/>
          </cell>
          <cell r="S5839">
            <v>0</v>
          </cell>
          <cell r="V5839" t="str">
            <v/>
          </cell>
          <cell r="W5839" t="str">
            <v/>
          </cell>
          <cell r="X5839" t="str">
            <v/>
          </cell>
          <cell r="Y5839">
            <v>0</v>
          </cell>
          <cell r="Z5839" t="str">
            <v/>
          </cell>
          <cell r="AA5839" t="str">
            <v/>
          </cell>
        </row>
        <row r="5840">
          <cell r="H5840" t="str">
            <v/>
          </cell>
          <cell r="O5840" t="str">
            <v/>
          </cell>
          <cell r="P5840" t="str">
            <v/>
          </cell>
          <cell r="Q5840" t="str">
            <v/>
          </cell>
          <cell r="R5840" t="str">
            <v/>
          </cell>
          <cell r="S5840">
            <v>0</v>
          </cell>
          <cell r="V5840" t="str">
            <v/>
          </cell>
          <cell r="W5840" t="str">
            <v/>
          </cell>
          <cell r="X5840" t="str">
            <v/>
          </cell>
          <cell r="Y5840">
            <v>0</v>
          </cell>
          <cell r="Z5840" t="str">
            <v/>
          </cell>
          <cell r="AA5840" t="str">
            <v/>
          </cell>
        </row>
        <row r="5841">
          <cell r="H5841" t="str">
            <v/>
          </cell>
          <cell r="O5841" t="str">
            <v/>
          </cell>
          <cell r="P5841" t="str">
            <v/>
          </cell>
          <cell r="Q5841" t="str">
            <v/>
          </cell>
          <cell r="R5841" t="str">
            <v/>
          </cell>
          <cell r="S5841">
            <v>0</v>
          </cell>
          <cell r="V5841" t="str">
            <v/>
          </cell>
          <cell r="W5841" t="str">
            <v/>
          </cell>
          <cell r="X5841" t="str">
            <v/>
          </cell>
          <cell r="Y5841">
            <v>0</v>
          </cell>
          <cell r="Z5841" t="str">
            <v/>
          </cell>
          <cell r="AA5841" t="str">
            <v/>
          </cell>
        </row>
        <row r="5842">
          <cell r="H5842" t="str">
            <v/>
          </cell>
          <cell r="O5842" t="str">
            <v/>
          </cell>
          <cell r="P5842" t="str">
            <v/>
          </cell>
          <cell r="Q5842" t="str">
            <v/>
          </cell>
          <cell r="R5842" t="str">
            <v/>
          </cell>
          <cell r="S5842">
            <v>0</v>
          </cell>
          <cell r="V5842" t="str">
            <v/>
          </cell>
          <cell r="W5842" t="str">
            <v/>
          </cell>
          <cell r="X5842" t="str">
            <v/>
          </cell>
          <cell r="Y5842">
            <v>0</v>
          </cell>
          <cell r="Z5842" t="str">
            <v/>
          </cell>
          <cell r="AA5842" t="str">
            <v/>
          </cell>
        </row>
        <row r="5843">
          <cell r="H5843" t="str">
            <v>Subtotal Materiales</v>
          </cell>
          <cell r="O5843" t="str">
            <v/>
          </cell>
          <cell r="Y5843">
            <v>113.12</v>
          </cell>
          <cell r="Z5843" t="str">
            <v>$/</v>
          </cell>
          <cell r="AA5843" t="str">
            <v>m</v>
          </cell>
          <cell r="AH5843">
            <v>0</v>
          </cell>
        </row>
        <row r="5844">
          <cell r="A5844">
            <v>1860</v>
          </cell>
          <cell r="H5844" t="str">
            <v>Desperdicio</v>
          </cell>
          <cell r="W5844">
            <v>0.02</v>
          </cell>
          <cell r="X5844" t="str">
            <v>=</v>
          </cell>
          <cell r="Y5844">
            <v>2.2599999999999998</v>
          </cell>
          <cell r="Z5844" t="str">
            <v>$/</v>
          </cell>
          <cell r="AA5844" t="str">
            <v>m</v>
          </cell>
          <cell r="AB5844">
            <v>115.38000000000001</v>
          </cell>
          <cell r="AC5844" t="str">
            <v>$/</v>
          </cell>
          <cell r="AD5844" t="str">
            <v>m</v>
          </cell>
          <cell r="AH5844">
            <v>40169.546999999999</v>
          </cell>
        </row>
        <row r="5846">
          <cell r="F5846">
            <v>1860</v>
          </cell>
          <cell r="H5846" t="str">
            <v>COSTO DEL ITEM</v>
          </cell>
          <cell r="AB5846">
            <v>193.77</v>
          </cell>
          <cell r="AC5846" t="str">
            <v>$/</v>
          </cell>
          <cell r="AD5846" t="str">
            <v>m</v>
          </cell>
          <cell r="AI5846">
            <v>67461.025500000003</v>
          </cell>
          <cell r="AJ5846">
            <v>67459.864999999991</v>
          </cell>
        </row>
        <row r="5848">
          <cell r="H5848" t="str">
            <v>Gastos Generales y Otros Gastos</v>
          </cell>
        </row>
        <row r="5849">
          <cell r="H5849" t="str">
            <v>Indirectos</v>
          </cell>
          <cell r="Y5849">
            <v>0.10199999999999999</v>
          </cell>
          <cell r="AB5849">
            <v>19.760000000000002</v>
          </cell>
          <cell r="AC5849" t="str">
            <v>$/</v>
          </cell>
          <cell r="AD5849" t="str">
            <v>m</v>
          </cell>
        </row>
        <row r="5850">
          <cell r="H5850" t="str">
            <v>Beneficios</v>
          </cell>
          <cell r="Y5850">
            <v>0.08</v>
          </cell>
          <cell r="AB5850">
            <v>15.5</v>
          </cell>
          <cell r="AC5850" t="str">
            <v>$/</v>
          </cell>
          <cell r="AD5850" t="str">
            <v>m</v>
          </cell>
        </row>
        <row r="5851">
          <cell r="AB5851">
            <v>229.03</v>
          </cell>
          <cell r="AC5851" t="str">
            <v>$/</v>
          </cell>
          <cell r="AD5851" t="str">
            <v>m</v>
          </cell>
        </row>
        <row r="5852">
          <cell r="H5852" t="str">
            <v>Gastos Financieros</v>
          </cell>
          <cell r="Y5852">
            <v>0.01</v>
          </cell>
          <cell r="AB5852">
            <v>2.29</v>
          </cell>
          <cell r="AC5852" t="str">
            <v>$/</v>
          </cell>
          <cell r="AD5852" t="str">
            <v>m</v>
          </cell>
        </row>
        <row r="5853">
          <cell r="AB5853">
            <v>231.32</v>
          </cell>
          <cell r="AC5853" t="str">
            <v>$/</v>
          </cell>
          <cell r="AD5853" t="str">
            <v>m</v>
          </cell>
        </row>
        <row r="5854">
          <cell r="H5854" t="str">
            <v>I.V.A.</v>
          </cell>
          <cell r="Y5854">
            <v>0.21</v>
          </cell>
          <cell r="AB5854">
            <v>48.58</v>
          </cell>
          <cell r="AC5854" t="str">
            <v>$/</v>
          </cell>
          <cell r="AD5854" t="str">
            <v>m</v>
          </cell>
        </row>
        <row r="5855">
          <cell r="E5855">
            <v>1860</v>
          </cell>
          <cell r="Y5855" t="str">
            <v>ADOPTADO</v>
          </cell>
          <cell r="AB5855">
            <v>279.89999999999998</v>
          </cell>
          <cell r="AC5855" t="str">
            <v>$/</v>
          </cell>
          <cell r="AD5855" t="str">
            <v>m</v>
          </cell>
        </row>
        <row r="5856">
          <cell r="G5856">
            <v>1870</v>
          </cell>
          <cell r="H5856" t="str">
            <v>Item:</v>
          </cell>
          <cell r="I5856" t="str">
            <v>6.4.4</v>
          </cell>
          <cell r="U5856" t="str">
            <v>Unidad:</v>
          </cell>
          <cell r="W5856" t="str">
            <v>Gl</v>
          </cell>
          <cell r="Y5856">
            <v>1</v>
          </cell>
          <cell r="AE5856">
            <v>1</v>
          </cell>
        </row>
        <row r="5857">
          <cell r="H5857" t="str">
            <v>Descripción:</v>
          </cell>
          <cell r="I5857" t="str">
            <v>Vertederos de chapa</v>
          </cell>
        </row>
        <row r="5859">
          <cell r="H5859" t="str">
            <v>1º - Equipo</v>
          </cell>
        </row>
        <row r="5860">
          <cell r="H5860" t="str">
            <v/>
          </cell>
          <cell r="W5860" t="str">
            <v/>
          </cell>
          <cell r="X5860" t="str">
            <v/>
          </cell>
          <cell r="Y5860" t="str">
            <v/>
          </cell>
          <cell r="Z5860" t="str">
            <v/>
          </cell>
        </row>
        <row r="5861">
          <cell r="H5861" t="str">
            <v/>
          </cell>
          <cell r="W5861" t="str">
            <v/>
          </cell>
          <cell r="X5861" t="str">
            <v/>
          </cell>
          <cell r="Y5861" t="str">
            <v/>
          </cell>
          <cell r="Z5861" t="str">
            <v/>
          </cell>
        </row>
        <row r="5862">
          <cell r="H5862" t="str">
            <v/>
          </cell>
          <cell r="W5862" t="str">
            <v/>
          </cell>
          <cell r="X5862" t="str">
            <v/>
          </cell>
          <cell r="Y5862" t="str">
            <v/>
          </cell>
          <cell r="Z5862" t="str">
            <v/>
          </cell>
        </row>
        <row r="5863">
          <cell r="H5863" t="str">
            <v/>
          </cell>
          <cell r="W5863" t="str">
            <v/>
          </cell>
          <cell r="X5863" t="str">
            <v/>
          </cell>
          <cell r="Y5863" t="str">
            <v/>
          </cell>
          <cell r="Z5863" t="str">
            <v/>
          </cell>
        </row>
        <row r="5864">
          <cell r="H5864" t="str">
            <v/>
          </cell>
          <cell r="W5864" t="str">
            <v/>
          </cell>
          <cell r="X5864" t="str">
            <v/>
          </cell>
          <cell r="Y5864" t="str">
            <v/>
          </cell>
          <cell r="Z5864" t="str">
            <v/>
          </cell>
        </row>
        <row r="5865">
          <cell r="H5865" t="str">
            <v/>
          </cell>
          <cell r="W5865" t="str">
            <v/>
          </cell>
          <cell r="X5865" t="str">
            <v/>
          </cell>
          <cell r="Y5865" t="str">
            <v/>
          </cell>
          <cell r="Z5865" t="str">
            <v/>
          </cell>
        </row>
        <row r="5866">
          <cell r="H5866" t="str">
            <v/>
          </cell>
          <cell r="W5866" t="str">
            <v/>
          </cell>
          <cell r="X5866" t="str">
            <v/>
          </cell>
          <cell r="Y5866" t="str">
            <v/>
          </cell>
          <cell r="Z5866" t="str">
            <v/>
          </cell>
        </row>
        <row r="5867">
          <cell r="H5867" t="str">
            <v/>
          </cell>
          <cell r="W5867" t="str">
            <v/>
          </cell>
          <cell r="X5867" t="str">
            <v/>
          </cell>
          <cell r="Y5867" t="str">
            <v/>
          </cell>
          <cell r="Z5867" t="str">
            <v/>
          </cell>
        </row>
        <row r="5868">
          <cell r="H5868" t="str">
            <v/>
          </cell>
          <cell r="W5868" t="str">
            <v/>
          </cell>
          <cell r="X5868" t="str">
            <v/>
          </cell>
          <cell r="Y5868" t="str">
            <v/>
          </cell>
          <cell r="Z5868" t="str">
            <v/>
          </cell>
        </row>
        <row r="5869">
          <cell r="W5869">
            <v>0</v>
          </cell>
          <cell r="X5869" t="str">
            <v/>
          </cell>
          <cell r="Y5869">
            <v>0</v>
          </cell>
          <cell r="Z5869" t="str">
            <v/>
          </cell>
        </row>
        <row r="5871">
          <cell r="H5871" t="str">
            <v>Rendimiento:</v>
          </cell>
          <cell r="N5871">
            <v>1</v>
          </cell>
          <cell r="Q5871" t="str">
            <v>Gl</v>
          </cell>
          <cell r="R5871" t="str">
            <v>/ d</v>
          </cell>
        </row>
        <row r="5873">
          <cell r="H5873" t="str">
            <v>Amortización e intereses:</v>
          </cell>
        </row>
        <row r="5874">
          <cell r="H5874">
            <v>0</v>
          </cell>
          <cell r="I5874" t="str">
            <v>$</v>
          </cell>
          <cell r="J5874" t="str">
            <v>x</v>
          </cell>
          <cell r="K5874">
            <v>8</v>
          </cell>
          <cell r="L5874" t="str">
            <v>h/d</v>
          </cell>
          <cell r="M5874" t="str">
            <v>+</v>
          </cell>
          <cell r="N5874">
            <v>0</v>
          </cell>
          <cell r="O5874" t="str">
            <v>$</v>
          </cell>
          <cell r="P5874" t="str">
            <v>x</v>
          </cell>
          <cell r="Q5874">
            <v>0.14000000000000001</v>
          </cell>
          <cell r="R5874" t="str">
            <v>/ a</v>
          </cell>
          <cell r="S5874" t="str">
            <v>x</v>
          </cell>
          <cell r="T5874">
            <v>8</v>
          </cell>
          <cell r="U5874" t="str">
            <v>h/d</v>
          </cell>
          <cell r="V5874" t="str">
            <v>=</v>
          </cell>
          <cell r="W5874">
            <v>0</v>
          </cell>
          <cell r="X5874" t="str">
            <v/>
          </cell>
        </row>
        <row r="5875">
          <cell r="H5875">
            <v>10000</v>
          </cell>
          <cell r="J5875" t="str">
            <v>h</v>
          </cell>
          <cell r="N5875">
            <v>2</v>
          </cell>
          <cell r="P5875" t="str">
            <v>x</v>
          </cell>
          <cell r="Q5875">
            <v>2000</v>
          </cell>
          <cell r="R5875" t="str">
            <v>h / a</v>
          </cell>
        </row>
        <row r="5877">
          <cell r="H5877" t="str">
            <v>Reparaciones y Repuestos:</v>
          </cell>
        </row>
        <row r="5878">
          <cell r="H5878">
            <v>0.75</v>
          </cell>
          <cell r="I5878" t="str">
            <v>de amortización</v>
          </cell>
          <cell r="W5878">
            <v>0</v>
          </cell>
          <cell r="X5878" t="str">
            <v/>
          </cell>
        </row>
        <row r="5880">
          <cell r="H5880" t="str">
            <v>Combustibles:</v>
          </cell>
        </row>
        <row r="5881">
          <cell r="H5881" t="str">
            <v>Gas Oil</v>
          </cell>
        </row>
        <row r="5882">
          <cell r="H5882" t="str">
            <v/>
          </cell>
          <cell r="I5882" t="str">
            <v/>
          </cell>
          <cell r="K5882" t="str">
            <v/>
          </cell>
          <cell r="L5882">
            <v>0</v>
          </cell>
          <cell r="M5882" t="str">
            <v>HP  x  8 h/d   x</v>
          </cell>
          <cell r="Q5882" t="str">
            <v/>
          </cell>
          <cell r="R5882" t="str">
            <v/>
          </cell>
          <cell r="V5882" t="str">
            <v/>
          </cell>
          <cell r="W5882">
            <v>0</v>
          </cell>
          <cell r="X5882" t="str">
            <v/>
          </cell>
        </row>
        <row r="5884">
          <cell r="H5884" t="str">
            <v>Lubricantes</v>
          </cell>
        </row>
        <row r="5885">
          <cell r="C5885">
            <v>1870</v>
          </cell>
          <cell r="H5885">
            <v>0.3</v>
          </cell>
          <cell r="I5885" t="str">
            <v>de combustibles</v>
          </cell>
          <cell r="W5885">
            <v>0</v>
          </cell>
          <cell r="X5885" t="str">
            <v/>
          </cell>
          <cell r="AF5885">
            <v>0</v>
          </cell>
        </row>
        <row r="5887">
          <cell r="H5887" t="str">
            <v>Mano de Obra</v>
          </cell>
        </row>
        <row r="5888">
          <cell r="G5888">
            <v>9050</v>
          </cell>
          <cell r="H5888" t="str">
            <v>OFIC. ESPEC. ELECTROMEC.</v>
          </cell>
          <cell r="N5888">
            <v>1</v>
          </cell>
          <cell r="O5888" t="str">
            <v>x</v>
          </cell>
          <cell r="Q5888">
            <v>297.2</v>
          </cell>
          <cell r="R5888" t="str">
            <v>$/d</v>
          </cell>
          <cell r="S5888" t="str">
            <v>=</v>
          </cell>
          <cell r="T5888">
            <v>297.2</v>
          </cell>
          <cell r="V5888" t="str">
            <v>$/d</v>
          </cell>
        </row>
        <row r="5889">
          <cell r="G5889">
            <v>9060</v>
          </cell>
          <cell r="H5889" t="str">
            <v>OFIC. ELECTROMEC.</v>
          </cell>
          <cell r="N5889">
            <v>1</v>
          </cell>
          <cell r="O5889" t="str">
            <v>x</v>
          </cell>
          <cell r="Q5889">
            <v>254.16</v>
          </cell>
          <cell r="R5889" t="str">
            <v>$/d</v>
          </cell>
          <cell r="S5889" t="str">
            <v>=</v>
          </cell>
          <cell r="T5889">
            <v>254.16</v>
          </cell>
          <cell r="V5889" t="str">
            <v>$/d</v>
          </cell>
        </row>
        <row r="5890">
          <cell r="G5890">
            <v>9070</v>
          </cell>
          <cell r="H5890" t="str">
            <v>MEDIO OFIC. ELECTROMEC.</v>
          </cell>
          <cell r="N5890">
            <v>1</v>
          </cell>
          <cell r="O5890" t="str">
            <v>x</v>
          </cell>
          <cell r="Q5890">
            <v>234.48</v>
          </cell>
          <cell r="R5890" t="str">
            <v>$/d</v>
          </cell>
          <cell r="S5890" t="str">
            <v>=</v>
          </cell>
          <cell r="T5890">
            <v>234.48</v>
          </cell>
          <cell r="V5890" t="str">
            <v>$/d</v>
          </cell>
        </row>
        <row r="5891">
          <cell r="G5891">
            <v>9080</v>
          </cell>
          <cell r="H5891" t="str">
            <v>AYUDANTE ELECTROMEC.</v>
          </cell>
          <cell r="N5891">
            <v>1.5</v>
          </cell>
          <cell r="O5891" t="str">
            <v>x</v>
          </cell>
          <cell r="Q5891">
            <v>216.16</v>
          </cell>
          <cell r="R5891" t="str">
            <v>$/d</v>
          </cell>
          <cell r="S5891" t="str">
            <v>=</v>
          </cell>
          <cell r="T5891">
            <v>324.24</v>
          </cell>
          <cell r="V5891" t="str">
            <v>$/d</v>
          </cell>
        </row>
        <row r="5892">
          <cell r="T5892">
            <v>1110.08</v>
          </cell>
          <cell r="V5892" t="str">
            <v>$/d</v>
          </cell>
        </row>
        <row r="5893">
          <cell r="B5893">
            <v>1870</v>
          </cell>
          <cell r="H5893" t="str">
            <v>Vigilancia</v>
          </cell>
          <cell r="N5893">
            <v>0</v>
          </cell>
          <cell r="Q5893">
            <v>0.1</v>
          </cell>
          <cell r="T5893">
            <v>111.008</v>
          </cell>
          <cell r="V5893" t="str">
            <v>$/d</v>
          </cell>
          <cell r="W5893">
            <v>1221.088</v>
          </cell>
          <cell r="X5893" t="str">
            <v>$/d</v>
          </cell>
          <cell r="AG5893">
            <v>1221.088</v>
          </cell>
        </row>
        <row r="5895">
          <cell r="N5895" t="str">
            <v>Costo Diario</v>
          </cell>
          <cell r="W5895">
            <v>1221.088</v>
          </cell>
          <cell r="X5895" t="str">
            <v>$/d</v>
          </cell>
        </row>
        <row r="5897">
          <cell r="H5897" t="str">
            <v>Rendimiento</v>
          </cell>
          <cell r="N5897">
            <v>1</v>
          </cell>
          <cell r="Q5897" t="str">
            <v>Gl</v>
          </cell>
          <cell r="R5897" t="str">
            <v>/ d</v>
          </cell>
        </row>
        <row r="5899">
          <cell r="H5899" t="str">
            <v>Costo por Unid.:</v>
          </cell>
          <cell r="N5899">
            <v>1221.088</v>
          </cell>
          <cell r="P5899" t="str">
            <v>$ / d</v>
          </cell>
          <cell r="V5899" t="str">
            <v>=</v>
          </cell>
          <cell r="AB5899">
            <v>1221.0899999999999</v>
          </cell>
          <cell r="AC5899" t="str">
            <v>$/</v>
          </cell>
          <cell r="AD5899">
            <v>0</v>
          </cell>
        </row>
        <row r="5900">
          <cell r="N5900">
            <v>1</v>
          </cell>
          <cell r="O5900" t="str">
            <v>Gl</v>
          </cell>
          <cell r="Q5900" t="str">
            <v>/ d</v>
          </cell>
        </row>
        <row r="5901">
          <cell r="P5901" t="str">
            <v/>
          </cell>
        </row>
        <row r="5902">
          <cell r="H5902" t="str">
            <v>2º - Materiales</v>
          </cell>
        </row>
        <row r="5903">
          <cell r="G5903">
            <v>4062</v>
          </cell>
          <cell r="H5903" t="str">
            <v>Vertederos de chapa</v>
          </cell>
          <cell r="N5903">
            <v>1</v>
          </cell>
          <cell r="O5903" t="str">
            <v>gl</v>
          </cell>
          <cell r="P5903" t="str">
            <v>/</v>
          </cell>
          <cell r="Q5903" t="str">
            <v>Gl</v>
          </cell>
          <cell r="R5903" t="str">
            <v>x</v>
          </cell>
          <cell r="S5903">
            <v>10460</v>
          </cell>
          <cell r="V5903" t="str">
            <v>$/</v>
          </cell>
          <cell r="W5903" t="str">
            <v>gl</v>
          </cell>
          <cell r="X5903" t="str">
            <v>=</v>
          </cell>
          <cell r="Y5903">
            <v>10460</v>
          </cell>
          <cell r="Z5903" t="str">
            <v>$/</v>
          </cell>
          <cell r="AA5903" t="str">
            <v>Gl</v>
          </cell>
        </row>
        <row r="5904">
          <cell r="G5904">
            <v>1202</v>
          </cell>
          <cell r="H5904" t="str">
            <v>Herramientas menores</v>
          </cell>
          <cell r="N5904">
            <v>15</v>
          </cell>
          <cell r="O5904" t="str">
            <v>u</v>
          </cell>
          <cell r="P5904" t="str">
            <v>/</v>
          </cell>
          <cell r="Q5904" t="str">
            <v>Gl</v>
          </cell>
          <cell r="R5904" t="str">
            <v>x</v>
          </cell>
          <cell r="S5904">
            <v>3</v>
          </cell>
          <cell r="V5904" t="str">
            <v>$/</v>
          </cell>
          <cell r="W5904" t="str">
            <v>u</v>
          </cell>
          <cell r="X5904" t="str">
            <v>=</v>
          </cell>
          <cell r="Y5904">
            <v>45</v>
          </cell>
          <cell r="Z5904" t="str">
            <v>$/</v>
          </cell>
          <cell r="AA5904" t="str">
            <v>Gl</v>
          </cell>
        </row>
        <row r="5905">
          <cell r="H5905" t="str">
            <v/>
          </cell>
          <cell r="O5905" t="str">
            <v/>
          </cell>
          <cell r="P5905" t="str">
            <v/>
          </cell>
          <cell r="Q5905" t="str">
            <v/>
          </cell>
          <cell r="R5905" t="str">
            <v/>
          </cell>
          <cell r="S5905">
            <v>0</v>
          </cell>
          <cell r="V5905" t="str">
            <v/>
          </cell>
          <cell r="W5905" t="str">
            <v/>
          </cell>
          <cell r="X5905" t="str">
            <v/>
          </cell>
          <cell r="Y5905">
            <v>0</v>
          </cell>
          <cell r="Z5905" t="str">
            <v/>
          </cell>
          <cell r="AA5905" t="str">
            <v/>
          </cell>
        </row>
        <row r="5906">
          <cell r="H5906" t="str">
            <v/>
          </cell>
          <cell r="O5906" t="str">
            <v/>
          </cell>
          <cell r="P5906" t="str">
            <v/>
          </cell>
          <cell r="Q5906" t="str">
            <v/>
          </cell>
          <cell r="R5906" t="str">
            <v/>
          </cell>
          <cell r="S5906">
            <v>0</v>
          </cell>
          <cell r="V5906" t="str">
            <v/>
          </cell>
          <cell r="W5906" t="str">
            <v/>
          </cell>
          <cell r="X5906" t="str">
            <v/>
          </cell>
          <cell r="Y5906">
            <v>0</v>
          </cell>
          <cell r="Z5906" t="str">
            <v/>
          </cell>
          <cell r="AA5906" t="str">
            <v/>
          </cell>
        </row>
        <row r="5907">
          <cell r="H5907" t="str">
            <v/>
          </cell>
          <cell r="O5907" t="str">
            <v/>
          </cell>
          <cell r="Q5907" t="str">
            <v/>
          </cell>
          <cell r="R5907" t="str">
            <v/>
          </cell>
          <cell r="S5907">
            <v>0</v>
          </cell>
          <cell r="W5907" t="str">
            <v/>
          </cell>
          <cell r="Y5907">
            <v>0</v>
          </cell>
          <cell r="Z5907" t="str">
            <v/>
          </cell>
          <cell r="AA5907" t="str">
            <v/>
          </cell>
        </row>
        <row r="5908">
          <cell r="H5908" t="str">
            <v/>
          </cell>
          <cell r="O5908" t="str">
            <v/>
          </cell>
          <cell r="Q5908" t="str">
            <v/>
          </cell>
          <cell r="R5908" t="str">
            <v/>
          </cell>
          <cell r="S5908">
            <v>0</v>
          </cell>
          <cell r="W5908" t="str">
            <v/>
          </cell>
          <cell r="Y5908">
            <v>0</v>
          </cell>
          <cell r="Z5908" t="str">
            <v/>
          </cell>
          <cell r="AA5908" t="str">
            <v/>
          </cell>
        </row>
        <row r="5909">
          <cell r="H5909" t="str">
            <v/>
          </cell>
          <cell r="O5909" t="str">
            <v/>
          </cell>
          <cell r="Q5909" t="str">
            <v/>
          </cell>
          <cell r="R5909" t="str">
            <v/>
          </cell>
          <cell r="S5909">
            <v>0</v>
          </cell>
          <cell r="W5909" t="str">
            <v/>
          </cell>
          <cell r="Y5909">
            <v>0</v>
          </cell>
          <cell r="Z5909" t="str">
            <v/>
          </cell>
          <cell r="AA5909" t="str">
            <v/>
          </cell>
        </row>
        <row r="5910">
          <cell r="H5910" t="str">
            <v/>
          </cell>
          <cell r="O5910" t="str">
            <v/>
          </cell>
          <cell r="Q5910" t="str">
            <v/>
          </cell>
          <cell r="R5910" t="str">
            <v/>
          </cell>
          <cell r="S5910">
            <v>0</v>
          </cell>
          <cell r="W5910" t="str">
            <v/>
          </cell>
          <cell r="Y5910">
            <v>0</v>
          </cell>
          <cell r="Z5910" t="str">
            <v/>
          </cell>
          <cell r="AA5910" t="str">
            <v/>
          </cell>
        </row>
        <row r="5911">
          <cell r="H5911" t="str">
            <v>Subtotal Materiales</v>
          </cell>
          <cell r="O5911" t="str">
            <v/>
          </cell>
          <cell r="Y5911">
            <v>10505</v>
          </cell>
          <cell r="Z5911" t="str">
            <v>$/</v>
          </cell>
          <cell r="AA5911" t="str">
            <v>Gl</v>
          </cell>
          <cell r="AH5911">
            <v>0</v>
          </cell>
        </row>
        <row r="5912">
          <cell r="A5912">
            <v>1870</v>
          </cell>
          <cell r="H5912" t="str">
            <v>Desperdicio</v>
          </cell>
          <cell r="X5912" t="str">
            <v/>
          </cell>
          <cell r="Y5912">
            <v>0</v>
          </cell>
          <cell r="Z5912" t="str">
            <v/>
          </cell>
          <cell r="AA5912" t="str">
            <v/>
          </cell>
          <cell r="AB5912">
            <v>10505</v>
          </cell>
          <cell r="AC5912" t="str">
            <v>$/</v>
          </cell>
          <cell r="AD5912">
            <v>0</v>
          </cell>
          <cell r="AH5912">
            <v>10505</v>
          </cell>
        </row>
        <row r="5914">
          <cell r="F5914">
            <v>1870</v>
          </cell>
          <cell r="H5914" t="str">
            <v>COSTO DEL ITEM</v>
          </cell>
          <cell r="AB5914">
            <v>11726.09</v>
          </cell>
          <cell r="AC5914" t="str">
            <v>$/</v>
          </cell>
          <cell r="AD5914" t="str">
            <v>Gl</v>
          </cell>
          <cell r="AI5914">
            <v>11726.09</v>
          </cell>
          <cell r="AJ5914">
            <v>11726.088</v>
          </cell>
        </row>
        <row r="5916">
          <cell r="H5916" t="str">
            <v>Gastos Generales y Otros Gastos</v>
          </cell>
        </row>
        <row r="5917">
          <cell r="H5917" t="str">
            <v>Indirectos</v>
          </cell>
          <cell r="Y5917">
            <v>0.10199999999999999</v>
          </cell>
          <cell r="AB5917">
            <v>1196.06</v>
          </cell>
          <cell r="AC5917" t="str">
            <v>$/</v>
          </cell>
          <cell r="AD5917" t="str">
            <v>Gl</v>
          </cell>
        </row>
        <row r="5918">
          <cell r="H5918" t="str">
            <v>Beneficios</v>
          </cell>
          <cell r="Y5918">
            <v>0.08</v>
          </cell>
          <cell r="AB5918">
            <v>938.09</v>
          </cell>
          <cell r="AC5918" t="str">
            <v>$/</v>
          </cell>
          <cell r="AD5918" t="str">
            <v>Gl</v>
          </cell>
        </row>
        <row r="5919">
          <cell r="AB5919">
            <v>13860.24</v>
          </cell>
          <cell r="AC5919" t="str">
            <v>$/</v>
          </cell>
          <cell r="AD5919" t="str">
            <v>Gl</v>
          </cell>
        </row>
        <row r="5920">
          <cell r="H5920" t="str">
            <v>Gastos Financieros</v>
          </cell>
          <cell r="Y5920">
            <v>0.01</v>
          </cell>
          <cell r="AB5920">
            <v>138.6</v>
          </cell>
          <cell r="AC5920" t="str">
            <v>$/</v>
          </cell>
          <cell r="AD5920" t="str">
            <v>Gl</v>
          </cell>
        </row>
        <row r="5921">
          <cell r="AB5921">
            <v>13998.84</v>
          </cell>
          <cell r="AC5921" t="str">
            <v>$/</v>
          </cell>
          <cell r="AD5921" t="str">
            <v>Gl</v>
          </cell>
        </row>
        <row r="5922">
          <cell r="H5922" t="str">
            <v>I.V.A.</v>
          </cell>
          <cell r="Y5922">
            <v>0.21</v>
          </cell>
          <cell r="AB5922">
            <v>2939.76</v>
          </cell>
          <cell r="AC5922" t="str">
            <v>$/</v>
          </cell>
          <cell r="AD5922" t="str">
            <v>Gl</v>
          </cell>
        </row>
        <row r="5923">
          <cell r="E5923">
            <v>1870</v>
          </cell>
          <cell r="Y5923" t="str">
            <v>ADOPTADO</v>
          </cell>
          <cell r="AB5923">
            <v>16938.599999999999</v>
          </cell>
          <cell r="AC5923" t="str">
            <v>$/</v>
          </cell>
          <cell r="AD5923" t="str">
            <v>Gl</v>
          </cell>
        </row>
        <row r="5924">
          <cell r="G5924">
            <v>1880</v>
          </cell>
          <cell r="H5924" t="str">
            <v>Item:</v>
          </cell>
          <cell r="I5924" t="str">
            <v>6.4.5</v>
          </cell>
          <cell r="U5924" t="str">
            <v>Unidad:</v>
          </cell>
          <cell r="W5924" t="str">
            <v>m</v>
          </cell>
          <cell r="Y5924">
            <v>60</v>
          </cell>
          <cell r="AE5924">
            <v>60</v>
          </cell>
        </row>
        <row r="5925">
          <cell r="H5925" t="str">
            <v>Descripción:</v>
          </cell>
          <cell r="I5925" t="str">
            <v>Entramado metálico</v>
          </cell>
        </row>
        <row r="5927">
          <cell r="H5927" t="str">
            <v>1º - Equipo</v>
          </cell>
        </row>
        <row r="5928">
          <cell r="G5928">
            <v>5031</v>
          </cell>
          <cell r="H5928" t="str">
            <v>Camión con hidrogrúa</v>
          </cell>
          <cell r="T5928">
            <v>1</v>
          </cell>
          <cell r="W5928">
            <v>140</v>
          </cell>
          <cell r="X5928" t="str">
            <v>HP</v>
          </cell>
          <cell r="Y5928">
            <v>188000</v>
          </cell>
          <cell r="Z5928" t="str">
            <v>$</v>
          </cell>
        </row>
        <row r="5929">
          <cell r="H5929" t="str">
            <v/>
          </cell>
          <cell r="W5929" t="str">
            <v/>
          </cell>
          <cell r="X5929" t="str">
            <v/>
          </cell>
          <cell r="Y5929" t="str">
            <v/>
          </cell>
          <cell r="Z5929" t="str">
            <v/>
          </cell>
        </row>
        <row r="5930">
          <cell r="H5930" t="str">
            <v/>
          </cell>
          <cell r="W5930" t="str">
            <v/>
          </cell>
          <cell r="X5930" t="str">
            <v/>
          </cell>
          <cell r="Y5930" t="str">
            <v/>
          </cell>
          <cell r="Z5930" t="str">
            <v/>
          </cell>
        </row>
        <row r="5931">
          <cell r="H5931" t="str">
            <v/>
          </cell>
          <cell r="W5931" t="str">
            <v/>
          </cell>
          <cell r="X5931" t="str">
            <v/>
          </cell>
          <cell r="Y5931" t="str">
            <v/>
          </cell>
          <cell r="Z5931" t="str">
            <v/>
          </cell>
        </row>
        <row r="5932">
          <cell r="H5932" t="str">
            <v/>
          </cell>
          <cell r="W5932" t="str">
            <v/>
          </cell>
          <cell r="X5932" t="str">
            <v/>
          </cell>
          <cell r="Y5932" t="str">
            <v/>
          </cell>
          <cell r="Z5932" t="str">
            <v/>
          </cell>
        </row>
        <row r="5933">
          <cell r="H5933" t="str">
            <v/>
          </cell>
          <cell r="W5933" t="str">
            <v/>
          </cell>
          <cell r="X5933" t="str">
            <v/>
          </cell>
          <cell r="Y5933" t="str">
            <v/>
          </cell>
          <cell r="Z5933" t="str">
            <v/>
          </cell>
        </row>
        <row r="5934">
          <cell r="H5934" t="str">
            <v/>
          </cell>
          <cell r="W5934" t="str">
            <v/>
          </cell>
          <cell r="X5934" t="str">
            <v/>
          </cell>
          <cell r="Y5934" t="str">
            <v/>
          </cell>
          <cell r="Z5934" t="str">
            <v/>
          </cell>
        </row>
        <row r="5935">
          <cell r="H5935" t="str">
            <v/>
          </cell>
          <cell r="W5935" t="str">
            <v/>
          </cell>
          <cell r="X5935" t="str">
            <v/>
          </cell>
          <cell r="Y5935" t="str">
            <v/>
          </cell>
          <cell r="Z5935" t="str">
            <v/>
          </cell>
        </row>
        <row r="5936">
          <cell r="H5936" t="str">
            <v/>
          </cell>
          <cell r="W5936" t="str">
            <v/>
          </cell>
          <cell r="X5936" t="str">
            <v/>
          </cell>
          <cell r="Y5936" t="str">
            <v/>
          </cell>
          <cell r="Z5936" t="str">
            <v/>
          </cell>
        </row>
        <row r="5937">
          <cell r="W5937">
            <v>140</v>
          </cell>
          <cell r="X5937" t="str">
            <v>HP</v>
          </cell>
          <cell r="Y5937">
            <v>188000</v>
          </cell>
          <cell r="Z5937" t="str">
            <v>$</v>
          </cell>
        </row>
        <row r="5939">
          <cell r="H5939" t="str">
            <v>Rendimiento:</v>
          </cell>
          <cell r="N5939">
            <v>20</v>
          </cell>
          <cell r="Q5939" t="str">
            <v>m</v>
          </cell>
          <cell r="R5939" t="str">
            <v>/ d</v>
          </cell>
        </row>
        <row r="5941">
          <cell r="H5941" t="str">
            <v>Amortización e intereses:</v>
          </cell>
        </row>
        <row r="5942">
          <cell r="H5942">
            <v>188000</v>
          </cell>
          <cell r="I5942" t="str">
            <v>$</v>
          </cell>
          <cell r="J5942" t="str">
            <v>x</v>
          </cell>
          <cell r="K5942">
            <v>8</v>
          </cell>
          <cell r="L5942" t="str">
            <v>h/d</v>
          </cell>
          <cell r="M5942" t="str">
            <v>+</v>
          </cell>
          <cell r="N5942">
            <v>188000</v>
          </cell>
          <cell r="O5942" t="str">
            <v>$</v>
          </cell>
          <cell r="P5942" t="str">
            <v>x</v>
          </cell>
          <cell r="Q5942">
            <v>0.14000000000000001</v>
          </cell>
          <cell r="R5942" t="str">
            <v>/ a</v>
          </cell>
          <cell r="S5942" t="str">
            <v>x</v>
          </cell>
          <cell r="T5942">
            <v>8</v>
          </cell>
          <cell r="U5942" t="str">
            <v>h/d</v>
          </cell>
          <cell r="V5942" t="str">
            <v>=</v>
          </cell>
          <cell r="W5942">
            <v>203.04</v>
          </cell>
          <cell r="X5942" t="str">
            <v>$/d</v>
          </cell>
        </row>
        <row r="5943">
          <cell r="H5943">
            <v>10000</v>
          </cell>
          <cell r="J5943" t="str">
            <v>h</v>
          </cell>
          <cell r="N5943">
            <v>2</v>
          </cell>
          <cell r="P5943" t="str">
            <v>x</v>
          </cell>
          <cell r="Q5943">
            <v>2000</v>
          </cell>
          <cell r="R5943" t="str">
            <v>h / a</v>
          </cell>
        </row>
        <row r="5945">
          <cell r="H5945" t="str">
            <v>Reparaciones y Repuestos:</v>
          </cell>
        </row>
        <row r="5946">
          <cell r="H5946">
            <v>0.75</v>
          </cell>
          <cell r="I5946" t="str">
            <v>de amortización</v>
          </cell>
          <cell r="W5946">
            <v>112.8</v>
          </cell>
          <cell r="X5946" t="str">
            <v>$/d</v>
          </cell>
        </row>
        <row r="5948">
          <cell r="H5948" t="str">
            <v>Combustibles:</v>
          </cell>
        </row>
        <row r="5949">
          <cell r="H5949" t="str">
            <v>Gas Oil</v>
          </cell>
        </row>
        <row r="5950">
          <cell r="H5950">
            <v>0.14499999999999999</v>
          </cell>
          <cell r="I5950" t="str">
            <v>l/HP</v>
          </cell>
          <cell r="K5950" t="str">
            <v>x</v>
          </cell>
          <cell r="L5950">
            <v>140</v>
          </cell>
          <cell r="M5950" t="str">
            <v>HP  x  8 h/d   x</v>
          </cell>
          <cell r="Q5950">
            <v>2.7</v>
          </cell>
          <cell r="R5950" t="str">
            <v>$ / l</v>
          </cell>
          <cell r="V5950" t="str">
            <v>=</v>
          </cell>
          <cell r="W5950">
            <v>438.48</v>
          </cell>
          <cell r="X5950" t="str">
            <v>$/d</v>
          </cell>
        </row>
        <row r="5952">
          <cell r="H5952" t="str">
            <v>Lubricantes</v>
          </cell>
        </row>
        <row r="5953">
          <cell r="C5953">
            <v>1880</v>
          </cell>
          <cell r="H5953">
            <v>0.3</v>
          </cell>
          <cell r="I5953" t="str">
            <v>de combustibles</v>
          </cell>
          <cell r="W5953">
            <v>131.54</v>
          </cell>
          <cell r="X5953" t="str">
            <v>$/d</v>
          </cell>
          <cell r="AF5953">
            <v>2657.5799999999995</v>
          </cell>
        </row>
        <row r="5955">
          <cell r="H5955" t="str">
            <v>Mano de Obra</v>
          </cell>
        </row>
        <row r="5956">
          <cell r="G5956">
            <v>9050</v>
          </cell>
          <cell r="H5956" t="str">
            <v>OFIC. ESPEC. ELECTROMEC.</v>
          </cell>
          <cell r="N5956">
            <v>1</v>
          </cell>
          <cell r="O5956" t="str">
            <v>x</v>
          </cell>
          <cell r="Q5956">
            <v>297.2</v>
          </cell>
          <cell r="R5956" t="str">
            <v>$/d</v>
          </cell>
          <cell r="S5956" t="str">
            <v>=</v>
          </cell>
          <cell r="T5956">
            <v>297.2</v>
          </cell>
          <cell r="V5956" t="str">
            <v>$/d</v>
          </cell>
        </row>
        <row r="5957">
          <cell r="G5957">
            <v>9060</v>
          </cell>
          <cell r="H5957" t="str">
            <v>OFIC. ELECTROMEC.</v>
          </cell>
          <cell r="N5957">
            <v>3</v>
          </cell>
          <cell r="O5957" t="str">
            <v>x</v>
          </cell>
          <cell r="Q5957">
            <v>254.16</v>
          </cell>
          <cell r="R5957" t="str">
            <v>$/d</v>
          </cell>
          <cell r="S5957" t="str">
            <v>=</v>
          </cell>
          <cell r="T5957">
            <v>762.48</v>
          </cell>
          <cell r="V5957" t="str">
            <v>$/d</v>
          </cell>
        </row>
        <row r="5958">
          <cell r="G5958">
            <v>9070</v>
          </cell>
          <cell r="H5958" t="str">
            <v>MEDIO OFIC. ELECTROMEC.</v>
          </cell>
          <cell r="O5958" t="str">
            <v/>
          </cell>
          <cell r="Q5958">
            <v>234.48</v>
          </cell>
          <cell r="R5958" t="str">
            <v>$/d</v>
          </cell>
          <cell r="S5958" t="str">
            <v>=</v>
          </cell>
          <cell r="T5958">
            <v>0</v>
          </cell>
          <cell r="V5958" t="str">
            <v>$/d</v>
          </cell>
        </row>
        <row r="5959">
          <cell r="G5959">
            <v>9080</v>
          </cell>
          <cell r="H5959" t="str">
            <v>AYUDANTE ELECTROMEC.</v>
          </cell>
          <cell r="N5959">
            <v>6</v>
          </cell>
          <cell r="O5959" t="str">
            <v>x</v>
          </cell>
          <cell r="Q5959">
            <v>216.16</v>
          </cell>
          <cell r="R5959" t="str">
            <v>$/d</v>
          </cell>
          <cell r="S5959" t="str">
            <v>=</v>
          </cell>
          <cell r="T5959">
            <v>1296.96</v>
          </cell>
          <cell r="V5959" t="str">
            <v>$/d</v>
          </cell>
        </row>
        <row r="5960">
          <cell r="T5960">
            <v>2356.6400000000003</v>
          </cell>
          <cell r="V5960" t="str">
            <v>$/d</v>
          </cell>
        </row>
        <row r="5961">
          <cell r="B5961">
            <v>1880</v>
          </cell>
          <cell r="H5961" t="str">
            <v>Vigilancia</v>
          </cell>
          <cell r="N5961">
            <v>0</v>
          </cell>
          <cell r="Q5961">
            <v>0.1</v>
          </cell>
          <cell r="T5961">
            <v>235.66400000000004</v>
          </cell>
          <cell r="V5961" t="str">
            <v>$/d</v>
          </cell>
          <cell r="W5961">
            <v>2592.3040000000005</v>
          </cell>
          <cell r="X5961" t="str">
            <v>$/d</v>
          </cell>
          <cell r="AG5961">
            <v>7776.9120000000012</v>
          </cell>
        </row>
        <row r="5963">
          <cell r="N5963" t="str">
            <v>Costo Diario</v>
          </cell>
          <cell r="W5963">
            <v>3478.1640000000007</v>
          </cell>
          <cell r="X5963" t="str">
            <v>$/d</v>
          </cell>
        </row>
        <row r="5965">
          <cell r="H5965" t="str">
            <v>Rendimiento</v>
          </cell>
          <cell r="N5965">
            <v>20</v>
          </cell>
          <cell r="Q5965" t="str">
            <v>m</v>
          </cell>
          <cell r="R5965" t="str">
            <v>/ d</v>
          </cell>
        </row>
        <row r="5967">
          <cell r="H5967" t="str">
            <v>Costo por Unid.:</v>
          </cell>
          <cell r="N5967">
            <v>3478.1640000000007</v>
          </cell>
          <cell r="P5967" t="str">
            <v>$ / d</v>
          </cell>
          <cell r="V5967" t="str">
            <v>=</v>
          </cell>
          <cell r="AB5967">
            <v>173.91</v>
          </cell>
          <cell r="AC5967" t="str">
            <v>$/</v>
          </cell>
          <cell r="AD5967" t="str">
            <v>m</v>
          </cell>
        </row>
        <row r="5968">
          <cell r="N5968">
            <v>20</v>
          </cell>
          <cell r="O5968" t="str">
            <v>m</v>
          </cell>
          <cell r="Q5968" t="str">
            <v>/ d</v>
          </cell>
        </row>
        <row r="5969">
          <cell r="P5969" t="str">
            <v/>
          </cell>
        </row>
        <row r="5970">
          <cell r="H5970" t="str">
            <v>2º - Materiales</v>
          </cell>
        </row>
        <row r="5971">
          <cell r="G5971">
            <v>1560</v>
          </cell>
          <cell r="H5971" t="str">
            <v>Entramado metálico ancho 0,90 m</v>
          </cell>
          <cell r="N5971">
            <v>1</v>
          </cell>
          <cell r="O5971" t="str">
            <v>m</v>
          </cell>
          <cell r="P5971" t="str">
            <v>/</v>
          </cell>
          <cell r="Q5971" t="str">
            <v>m</v>
          </cell>
          <cell r="R5971" t="str">
            <v>x</v>
          </cell>
          <cell r="S5971">
            <v>158.64060000000001</v>
          </cell>
          <cell r="V5971" t="str">
            <v>$/</v>
          </cell>
          <cell r="W5971" t="str">
            <v>m</v>
          </cell>
          <cell r="X5971" t="str">
            <v>=</v>
          </cell>
          <cell r="Y5971">
            <v>158.63999999999999</v>
          </cell>
          <cell r="Z5971" t="str">
            <v>$/</v>
          </cell>
          <cell r="AA5971" t="str">
            <v>m</v>
          </cell>
        </row>
        <row r="5972">
          <cell r="G5972">
            <v>1561</v>
          </cell>
          <cell r="H5972" t="str">
            <v>Perfiles para entramado metálico</v>
          </cell>
          <cell r="N5972">
            <v>71.7</v>
          </cell>
          <cell r="O5972" t="str">
            <v>kg</v>
          </cell>
          <cell r="P5972" t="str">
            <v>/</v>
          </cell>
          <cell r="Q5972" t="str">
            <v>m</v>
          </cell>
          <cell r="R5972" t="str">
            <v>x</v>
          </cell>
          <cell r="S5972">
            <v>8.1988000000000003</v>
          </cell>
          <cell r="V5972" t="str">
            <v>$/</v>
          </cell>
          <cell r="W5972" t="str">
            <v>kg</v>
          </cell>
          <cell r="X5972" t="str">
            <v>=</v>
          </cell>
          <cell r="Y5972">
            <v>587.85</v>
          </cell>
          <cell r="Z5972" t="str">
            <v>$/</v>
          </cell>
          <cell r="AA5972" t="str">
            <v>m</v>
          </cell>
        </row>
        <row r="5973">
          <cell r="G5973">
            <v>1562</v>
          </cell>
          <cell r="H5973" t="str">
            <v>Bulones y brocas</v>
          </cell>
          <cell r="N5973">
            <v>4</v>
          </cell>
          <cell r="O5973" t="str">
            <v>u</v>
          </cell>
          <cell r="P5973" t="str">
            <v>/</v>
          </cell>
          <cell r="Q5973" t="str">
            <v>m</v>
          </cell>
          <cell r="R5973" t="str">
            <v>x</v>
          </cell>
          <cell r="S5973">
            <v>6.9318999999999997</v>
          </cell>
          <cell r="V5973" t="str">
            <v>$/</v>
          </cell>
          <cell r="W5973" t="str">
            <v>u</v>
          </cell>
          <cell r="X5973" t="str">
            <v>=</v>
          </cell>
          <cell r="Y5973">
            <v>27.73</v>
          </cell>
          <cell r="Z5973" t="str">
            <v>$/</v>
          </cell>
          <cell r="AA5973" t="str">
            <v>m</v>
          </cell>
        </row>
        <row r="5974">
          <cell r="G5974">
            <v>1202</v>
          </cell>
          <cell r="H5974" t="str">
            <v>Herramientas menores</v>
          </cell>
          <cell r="N5974">
            <v>2</v>
          </cell>
          <cell r="O5974" t="str">
            <v>u</v>
          </cell>
          <cell r="P5974" t="str">
            <v>/</v>
          </cell>
          <cell r="Q5974" t="str">
            <v>m</v>
          </cell>
          <cell r="R5974" t="str">
            <v>x</v>
          </cell>
          <cell r="S5974">
            <v>3</v>
          </cell>
          <cell r="V5974" t="str">
            <v>$/</v>
          </cell>
          <cell r="W5974" t="str">
            <v>u</v>
          </cell>
          <cell r="X5974" t="str">
            <v>=</v>
          </cell>
          <cell r="Y5974">
            <v>6</v>
          </cell>
          <cell r="Z5974" t="str">
            <v>$/</v>
          </cell>
          <cell r="AA5974" t="str">
            <v>m</v>
          </cell>
        </row>
        <row r="5975">
          <cell r="H5975" t="str">
            <v/>
          </cell>
          <cell r="O5975" t="str">
            <v/>
          </cell>
          <cell r="Q5975" t="str">
            <v/>
          </cell>
          <cell r="R5975" t="str">
            <v/>
          </cell>
          <cell r="S5975">
            <v>0</v>
          </cell>
          <cell r="W5975" t="str">
            <v/>
          </cell>
          <cell r="Y5975">
            <v>0</v>
          </cell>
          <cell r="Z5975" t="str">
            <v/>
          </cell>
          <cell r="AA5975" t="str">
            <v/>
          </cell>
        </row>
        <row r="5976">
          <cell r="H5976" t="str">
            <v/>
          </cell>
          <cell r="O5976" t="str">
            <v/>
          </cell>
          <cell r="Q5976" t="str">
            <v/>
          </cell>
          <cell r="R5976" t="str">
            <v/>
          </cell>
          <cell r="S5976">
            <v>0</v>
          </cell>
          <cell r="W5976" t="str">
            <v/>
          </cell>
          <cell r="Y5976">
            <v>0</v>
          </cell>
          <cell r="Z5976" t="str">
            <v/>
          </cell>
          <cell r="AA5976" t="str">
            <v/>
          </cell>
        </row>
        <row r="5977">
          <cell r="H5977" t="str">
            <v/>
          </cell>
          <cell r="O5977" t="str">
            <v/>
          </cell>
          <cell r="Q5977" t="str">
            <v/>
          </cell>
          <cell r="R5977" t="str">
            <v/>
          </cell>
          <cell r="S5977">
            <v>0</v>
          </cell>
          <cell r="W5977" t="str">
            <v/>
          </cell>
          <cell r="Y5977">
            <v>0</v>
          </cell>
          <cell r="Z5977" t="str">
            <v/>
          </cell>
          <cell r="AA5977" t="str">
            <v/>
          </cell>
        </row>
        <row r="5978">
          <cell r="H5978" t="str">
            <v/>
          </cell>
          <cell r="O5978" t="str">
            <v/>
          </cell>
          <cell r="Q5978" t="str">
            <v/>
          </cell>
          <cell r="R5978" t="str">
            <v/>
          </cell>
          <cell r="S5978">
            <v>0</v>
          </cell>
          <cell r="W5978" t="str">
            <v/>
          </cell>
          <cell r="Y5978">
            <v>0</v>
          </cell>
          <cell r="Z5978" t="str">
            <v/>
          </cell>
          <cell r="AA5978" t="str">
            <v/>
          </cell>
        </row>
        <row r="5979">
          <cell r="H5979" t="str">
            <v>Subtotal Materiales</v>
          </cell>
          <cell r="O5979" t="str">
            <v/>
          </cell>
          <cell r="Y5979">
            <v>780.22</v>
          </cell>
          <cell r="Z5979" t="str">
            <v>$/</v>
          </cell>
          <cell r="AA5979" t="str">
            <v>m</v>
          </cell>
          <cell r="AH5979">
            <v>0</v>
          </cell>
        </row>
        <row r="5980">
          <cell r="A5980">
            <v>1880</v>
          </cell>
          <cell r="H5980" t="str">
            <v>Desperdicio</v>
          </cell>
          <cell r="W5980">
            <v>0.02</v>
          </cell>
          <cell r="X5980" t="str">
            <v>=</v>
          </cell>
          <cell r="Y5980">
            <v>15.6</v>
          </cell>
          <cell r="Z5980" t="str">
            <v>$/</v>
          </cell>
          <cell r="AA5980" t="str">
            <v>m</v>
          </cell>
          <cell r="AB5980">
            <v>795.82</v>
          </cell>
          <cell r="AC5980" t="str">
            <v>$/</v>
          </cell>
          <cell r="AD5980" t="str">
            <v>m</v>
          </cell>
          <cell r="AH5980">
            <v>47749.200000000004</v>
          </cell>
        </row>
        <row r="5982">
          <cell r="F5982">
            <v>1880</v>
          </cell>
          <cell r="H5982" t="str">
            <v>COSTO DEL ITEM</v>
          </cell>
          <cell r="AB5982">
            <v>969.73</v>
          </cell>
          <cell r="AC5982" t="str">
            <v>$/</v>
          </cell>
          <cell r="AD5982" t="str">
            <v>m</v>
          </cell>
          <cell r="AI5982">
            <v>58183.8</v>
          </cell>
          <cell r="AJ5982">
            <v>58183.692000000003</v>
          </cell>
        </row>
        <row r="5984">
          <cell r="H5984" t="str">
            <v>Gastos Generales y Otros Gastos</v>
          </cell>
        </row>
        <row r="5985">
          <cell r="H5985" t="str">
            <v>Indirectos</v>
          </cell>
          <cell r="Y5985">
            <v>0.10199999999999999</v>
          </cell>
          <cell r="AB5985">
            <v>98.91</v>
          </cell>
          <cell r="AC5985" t="str">
            <v>$/</v>
          </cell>
          <cell r="AD5985" t="str">
            <v>m</v>
          </cell>
        </row>
        <row r="5986">
          <cell r="H5986" t="str">
            <v>Beneficios</v>
          </cell>
          <cell r="Y5986">
            <v>0.08</v>
          </cell>
          <cell r="AB5986">
            <v>77.58</v>
          </cell>
          <cell r="AC5986" t="str">
            <v>$/</v>
          </cell>
          <cell r="AD5986" t="str">
            <v>m</v>
          </cell>
        </row>
        <row r="5987">
          <cell r="AB5987">
            <v>1146.22</v>
          </cell>
          <cell r="AC5987" t="str">
            <v>$/</v>
          </cell>
          <cell r="AD5987" t="str">
            <v>m</v>
          </cell>
        </row>
        <row r="5988">
          <cell r="H5988" t="str">
            <v>Gastos Financieros</v>
          </cell>
          <cell r="Y5988">
            <v>0.01</v>
          </cell>
          <cell r="AB5988">
            <v>11.46</v>
          </cell>
          <cell r="AC5988" t="str">
            <v>$/</v>
          </cell>
          <cell r="AD5988" t="str">
            <v>m</v>
          </cell>
        </row>
        <row r="5989">
          <cell r="AB5989">
            <v>1157.68</v>
          </cell>
          <cell r="AC5989" t="str">
            <v>$/</v>
          </cell>
          <cell r="AD5989" t="str">
            <v>m</v>
          </cell>
        </row>
        <row r="5990">
          <cell r="H5990" t="str">
            <v>I.V.A.</v>
          </cell>
          <cell r="Y5990">
            <v>0.21</v>
          </cell>
          <cell r="AB5990">
            <v>243.11</v>
          </cell>
          <cell r="AC5990" t="str">
            <v>$/</v>
          </cell>
          <cell r="AD5990" t="str">
            <v>m</v>
          </cell>
        </row>
        <row r="5991">
          <cell r="E5991">
            <v>1880</v>
          </cell>
          <cell r="Y5991" t="str">
            <v>ADOPTADO</v>
          </cell>
          <cell r="AB5991">
            <v>1400.79</v>
          </cell>
          <cell r="AC5991" t="str">
            <v>$/</v>
          </cell>
          <cell r="AD5991" t="str">
            <v>m</v>
          </cell>
        </row>
        <row r="5992">
          <cell r="G5992">
            <v>1890</v>
          </cell>
          <cell r="H5992" t="str">
            <v>Item:</v>
          </cell>
          <cell r="I5992" t="str">
            <v>6.4.6</v>
          </cell>
          <cell r="U5992" t="str">
            <v>Unidad:</v>
          </cell>
          <cell r="W5992" t="str">
            <v>Un</v>
          </cell>
          <cell r="Y5992">
            <v>3</v>
          </cell>
          <cell r="AE5992">
            <v>3</v>
          </cell>
        </row>
        <row r="5993">
          <cell r="H5993" t="str">
            <v>Descripción:</v>
          </cell>
          <cell r="I5993" t="str">
            <v>Escaleras marineras</v>
          </cell>
        </row>
        <row r="5995">
          <cell r="H5995" t="str">
            <v>1º - Equipo</v>
          </cell>
        </row>
        <row r="5996">
          <cell r="G5996">
            <v>5031</v>
          </cell>
          <cell r="H5996" t="str">
            <v>Camión con hidrogrúa</v>
          </cell>
          <cell r="T5996">
            <v>0.5</v>
          </cell>
          <cell r="W5996">
            <v>140</v>
          </cell>
          <cell r="X5996" t="str">
            <v>HP</v>
          </cell>
          <cell r="Y5996">
            <v>188000</v>
          </cell>
          <cell r="Z5996" t="str">
            <v>$</v>
          </cell>
        </row>
        <row r="5997">
          <cell r="H5997" t="str">
            <v/>
          </cell>
          <cell r="W5997" t="str">
            <v/>
          </cell>
          <cell r="X5997" t="str">
            <v/>
          </cell>
          <cell r="Y5997" t="str">
            <v/>
          </cell>
          <cell r="Z5997" t="str">
            <v/>
          </cell>
        </row>
        <row r="5998">
          <cell r="H5998" t="str">
            <v/>
          </cell>
          <cell r="W5998" t="str">
            <v/>
          </cell>
          <cell r="X5998" t="str">
            <v/>
          </cell>
          <cell r="Y5998" t="str">
            <v/>
          </cell>
          <cell r="Z5998" t="str">
            <v/>
          </cell>
        </row>
        <row r="5999">
          <cell r="H5999" t="str">
            <v/>
          </cell>
          <cell r="W5999" t="str">
            <v/>
          </cell>
          <cell r="X5999" t="str">
            <v/>
          </cell>
          <cell r="Y5999" t="str">
            <v/>
          </cell>
          <cell r="Z5999" t="str">
            <v/>
          </cell>
        </row>
        <row r="6000">
          <cell r="H6000" t="str">
            <v/>
          </cell>
          <cell r="W6000" t="str">
            <v/>
          </cell>
          <cell r="X6000" t="str">
            <v/>
          </cell>
          <cell r="Y6000" t="str">
            <v/>
          </cell>
          <cell r="Z6000" t="str">
            <v/>
          </cell>
        </row>
        <row r="6001">
          <cell r="H6001" t="str">
            <v/>
          </cell>
          <cell r="W6001" t="str">
            <v/>
          </cell>
          <cell r="X6001" t="str">
            <v/>
          </cell>
          <cell r="Y6001" t="str">
            <v/>
          </cell>
          <cell r="Z6001" t="str">
            <v/>
          </cell>
        </row>
        <row r="6002">
          <cell r="H6002" t="str">
            <v/>
          </cell>
          <cell r="W6002" t="str">
            <v/>
          </cell>
          <cell r="X6002" t="str">
            <v/>
          </cell>
          <cell r="Y6002" t="str">
            <v/>
          </cell>
          <cell r="Z6002" t="str">
            <v/>
          </cell>
        </row>
        <row r="6003">
          <cell r="H6003" t="str">
            <v/>
          </cell>
          <cell r="W6003" t="str">
            <v/>
          </cell>
          <cell r="X6003" t="str">
            <v/>
          </cell>
          <cell r="Y6003" t="str">
            <v/>
          </cell>
          <cell r="Z6003" t="str">
            <v/>
          </cell>
        </row>
        <row r="6004">
          <cell r="H6004" t="str">
            <v/>
          </cell>
          <cell r="W6004" t="str">
            <v/>
          </cell>
          <cell r="X6004" t="str">
            <v/>
          </cell>
          <cell r="Y6004" t="str">
            <v/>
          </cell>
          <cell r="Z6004" t="str">
            <v/>
          </cell>
        </row>
        <row r="6005">
          <cell r="W6005">
            <v>70</v>
          </cell>
          <cell r="X6005" t="str">
            <v>HP</v>
          </cell>
          <cell r="Y6005">
            <v>94000</v>
          </cell>
          <cell r="Z6005" t="str">
            <v>$</v>
          </cell>
        </row>
        <row r="6007">
          <cell r="H6007" t="str">
            <v>Rendimiento:</v>
          </cell>
          <cell r="N6007">
            <v>3</v>
          </cell>
          <cell r="Q6007" t="str">
            <v>Un</v>
          </cell>
          <cell r="R6007" t="str">
            <v>/ d</v>
          </cell>
        </row>
        <row r="6009">
          <cell r="H6009" t="str">
            <v>Amortización e intereses:</v>
          </cell>
        </row>
        <row r="6010">
          <cell r="H6010">
            <v>94000</v>
          </cell>
          <cell r="I6010" t="str">
            <v>$</v>
          </cell>
          <cell r="J6010" t="str">
            <v>x</v>
          </cell>
          <cell r="K6010">
            <v>8</v>
          </cell>
          <cell r="L6010" t="str">
            <v>h/d</v>
          </cell>
          <cell r="M6010" t="str">
            <v>+</v>
          </cell>
          <cell r="N6010">
            <v>94000</v>
          </cell>
          <cell r="O6010" t="str">
            <v>$</v>
          </cell>
          <cell r="P6010" t="str">
            <v>x</v>
          </cell>
          <cell r="Q6010">
            <v>0.14000000000000001</v>
          </cell>
          <cell r="R6010" t="str">
            <v>/ a</v>
          </cell>
          <cell r="S6010" t="str">
            <v>x</v>
          </cell>
          <cell r="T6010">
            <v>8</v>
          </cell>
          <cell r="U6010" t="str">
            <v>h/d</v>
          </cell>
          <cell r="V6010" t="str">
            <v>=</v>
          </cell>
          <cell r="W6010">
            <v>101.52</v>
          </cell>
          <cell r="X6010" t="str">
            <v>$/d</v>
          </cell>
        </row>
        <row r="6011">
          <cell r="H6011">
            <v>10000</v>
          </cell>
          <cell r="J6011" t="str">
            <v>h</v>
          </cell>
          <cell r="N6011">
            <v>2</v>
          </cell>
          <cell r="P6011" t="str">
            <v>x</v>
          </cell>
          <cell r="Q6011">
            <v>2000</v>
          </cell>
          <cell r="R6011" t="str">
            <v>h / a</v>
          </cell>
        </row>
        <row r="6013">
          <cell r="H6013" t="str">
            <v>Reparaciones y Repuestos:</v>
          </cell>
        </row>
        <row r="6014">
          <cell r="H6014">
            <v>0.75</v>
          </cell>
          <cell r="I6014" t="str">
            <v>de amortización</v>
          </cell>
          <cell r="W6014">
            <v>56.4</v>
          </cell>
          <cell r="X6014" t="str">
            <v>$/d</v>
          </cell>
        </row>
        <row r="6016">
          <cell r="H6016" t="str">
            <v>Combustibles:</v>
          </cell>
        </row>
        <row r="6017">
          <cell r="H6017" t="str">
            <v>Gas Oil</v>
          </cell>
        </row>
        <row r="6018">
          <cell r="H6018">
            <v>0.14499999999999999</v>
          </cell>
          <cell r="I6018" t="str">
            <v>l/HP</v>
          </cell>
          <cell r="K6018" t="str">
            <v>x</v>
          </cell>
          <cell r="L6018">
            <v>70</v>
          </cell>
          <cell r="M6018" t="str">
            <v>HP  x  8 h/d   x</v>
          </cell>
          <cell r="Q6018">
            <v>2.7</v>
          </cell>
          <cell r="R6018" t="str">
            <v>$ / l</v>
          </cell>
          <cell r="V6018" t="str">
            <v>=</v>
          </cell>
          <cell r="W6018">
            <v>219.24</v>
          </cell>
          <cell r="X6018" t="str">
            <v>$/d</v>
          </cell>
        </row>
        <row r="6020">
          <cell r="H6020" t="str">
            <v>Lubricantes</v>
          </cell>
        </row>
        <row r="6021">
          <cell r="C6021">
            <v>1890</v>
          </cell>
          <cell r="H6021">
            <v>0.3</v>
          </cell>
          <cell r="I6021" t="str">
            <v>de combustibles</v>
          </cell>
          <cell r="W6021">
            <v>65.77</v>
          </cell>
          <cell r="X6021" t="str">
            <v>$/d</v>
          </cell>
          <cell r="AF6021">
            <v>442.92999999999995</v>
          </cell>
        </row>
        <row r="6023">
          <cell r="H6023" t="str">
            <v>Mano de Obra</v>
          </cell>
        </row>
        <row r="6024">
          <cell r="G6024">
            <v>9050</v>
          </cell>
          <cell r="H6024" t="str">
            <v>OFIC. ESPEC. ELECTROMEC.</v>
          </cell>
          <cell r="O6024" t="str">
            <v/>
          </cell>
          <cell r="Q6024">
            <v>297.2</v>
          </cell>
          <cell r="R6024" t="str">
            <v>$/d</v>
          </cell>
          <cell r="S6024" t="str">
            <v>=</v>
          </cell>
          <cell r="T6024">
            <v>0</v>
          </cell>
          <cell r="V6024" t="str">
            <v>$/d</v>
          </cell>
        </row>
        <row r="6025">
          <cell r="G6025">
            <v>9060</v>
          </cell>
          <cell r="H6025" t="str">
            <v>OFIC. ELECTROMEC.</v>
          </cell>
          <cell r="N6025">
            <v>3</v>
          </cell>
          <cell r="O6025" t="str">
            <v>x</v>
          </cell>
          <cell r="Q6025">
            <v>254.16</v>
          </cell>
          <cell r="R6025" t="str">
            <v>$/d</v>
          </cell>
          <cell r="S6025" t="str">
            <v>=</v>
          </cell>
          <cell r="T6025">
            <v>762.48</v>
          </cell>
          <cell r="V6025" t="str">
            <v>$/d</v>
          </cell>
        </row>
        <row r="6026">
          <cell r="G6026">
            <v>9070</v>
          </cell>
          <cell r="H6026" t="str">
            <v>MEDIO OFIC. ELECTROMEC.</v>
          </cell>
          <cell r="O6026" t="str">
            <v/>
          </cell>
          <cell r="Q6026">
            <v>234.48</v>
          </cell>
          <cell r="R6026" t="str">
            <v>$/d</v>
          </cell>
          <cell r="S6026" t="str">
            <v>=</v>
          </cell>
          <cell r="T6026">
            <v>0</v>
          </cell>
          <cell r="V6026" t="str">
            <v>$/d</v>
          </cell>
        </row>
        <row r="6027">
          <cell r="G6027">
            <v>9080</v>
          </cell>
          <cell r="H6027" t="str">
            <v>AYUDANTE ELECTROMEC.</v>
          </cell>
          <cell r="N6027">
            <v>2</v>
          </cell>
          <cell r="O6027" t="str">
            <v>x</v>
          </cell>
          <cell r="Q6027">
            <v>216.16</v>
          </cell>
          <cell r="R6027" t="str">
            <v>$/d</v>
          </cell>
          <cell r="S6027" t="str">
            <v>=</v>
          </cell>
          <cell r="T6027">
            <v>432.32</v>
          </cell>
          <cell r="V6027" t="str">
            <v>$/d</v>
          </cell>
        </row>
        <row r="6028">
          <cell r="T6028">
            <v>1194.8</v>
          </cell>
          <cell r="V6028" t="str">
            <v>$/d</v>
          </cell>
        </row>
        <row r="6029">
          <cell r="B6029">
            <v>1890</v>
          </cell>
          <cell r="H6029" t="str">
            <v>Vigilancia</v>
          </cell>
          <cell r="N6029">
            <v>0</v>
          </cell>
          <cell r="Q6029">
            <v>0.1</v>
          </cell>
          <cell r="T6029">
            <v>119.48</v>
          </cell>
          <cell r="V6029" t="str">
            <v>$/d</v>
          </cell>
          <cell r="W6029">
            <v>1314.28</v>
          </cell>
          <cell r="X6029" t="str">
            <v>$/d</v>
          </cell>
          <cell r="AG6029">
            <v>1314.28</v>
          </cell>
        </row>
        <row r="6031">
          <cell r="N6031" t="str">
            <v>Costo Diario</v>
          </cell>
          <cell r="W6031">
            <v>1757.21</v>
          </cell>
          <cell r="X6031" t="str">
            <v>$/d</v>
          </cell>
        </row>
        <row r="6033">
          <cell r="H6033" t="str">
            <v>Rendimiento</v>
          </cell>
          <cell r="N6033">
            <v>3</v>
          </cell>
          <cell r="Q6033" t="str">
            <v>Un</v>
          </cell>
          <cell r="R6033" t="str">
            <v>/ d</v>
          </cell>
        </row>
        <row r="6035">
          <cell r="H6035" t="str">
            <v>Costo por Unid.:</v>
          </cell>
          <cell r="N6035">
            <v>1757.21</v>
          </cell>
          <cell r="P6035" t="str">
            <v>$ / d</v>
          </cell>
          <cell r="V6035" t="str">
            <v>=</v>
          </cell>
          <cell r="AB6035">
            <v>585.74</v>
          </cell>
          <cell r="AC6035" t="str">
            <v>$/</v>
          </cell>
          <cell r="AD6035" t="str">
            <v>Un</v>
          </cell>
        </row>
        <row r="6036">
          <cell r="N6036">
            <v>3</v>
          </cell>
          <cell r="O6036" t="str">
            <v>Un</v>
          </cell>
          <cell r="Q6036" t="str">
            <v>/ d</v>
          </cell>
        </row>
        <row r="6037">
          <cell r="P6037" t="str">
            <v/>
          </cell>
        </row>
        <row r="6038">
          <cell r="H6038" t="str">
            <v>2º - Materiales</v>
          </cell>
        </row>
        <row r="6039">
          <cell r="G6039">
            <v>1563</v>
          </cell>
          <cell r="H6039" t="str">
            <v>Escalera marinera p/bat. de filtros rápidos</v>
          </cell>
          <cell r="N6039">
            <v>1</v>
          </cell>
          <cell r="O6039" t="str">
            <v>u</v>
          </cell>
          <cell r="P6039" t="str">
            <v>/</v>
          </cell>
          <cell r="Q6039" t="str">
            <v>Un</v>
          </cell>
          <cell r="R6039" t="str">
            <v>x</v>
          </cell>
          <cell r="S6039">
            <v>1268.136</v>
          </cell>
          <cell r="V6039" t="str">
            <v>$/</v>
          </cell>
          <cell r="W6039" t="str">
            <v>u</v>
          </cell>
          <cell r="X6039" t="str">
            <v>=</v>
          </cell>
          <cell r="Y6039">
            <v>1268.1400000000001</v>
          </cell>
          <cell r="Z6039" t="str">
            <v>$/</v>
          </cell>
          <cell r="AA6039" t="str">
            <v>Un</v>
          </cell>
        </row>
        <row r="6040">
          <cell r="G6040">
            <v>1202</v>
          </cell>
          <cell r="H6040" t="str">
            <v>Herramientas menores</v>
          </cell>
          <cell r="N6040">
            <v>2</v>
          </cell>
          <cell r="O6040" t="str">
            <v>u</v>
          </cell>
          <cell r="P6040" t="str">
            <v>/</v>
          </cell>
          <cell r="Q6040" t="str">
            <v>Un</v>
          </cell>
          <cell r="R6040" t="str">
            <v>x</v>
          </cell>
          <cell r="S6040">
            <v>3</v>
          </cell>
          <cell r="V6040" t="str">
            <v>$/</v>
          </cell>
          <cell r="W6040" t="str">
            <v>u</v>
          </cell>
          <cell r="X6040" t="str">
            <v>=</v>
          </cell>
          <cell r="Y6040">
            <v>6</v>
          </cell>
          <cell r="Z6040" t="str">
            <v>$/</v>
          </cell>
          <cell r="AA6040" t="str">
            <v>Un</v>
          </cell>
        </row>
        <row r="6041">
          <cell r="H6041" t="str">
            <v/>
          </cell>
          <cell r="O6041" t="str">
            <v/>
          </cell>
          <cell r="P6041" t="str">
            <v/>
          </cell>
          <cell r="Q6041" t="str">
            <v/>
          </cell>
          <cell r="R6041" t="str">
            <v/>
          </cell>
          <cell r="S6041">
            <v>0</v>
          </cell>
          <cell r="V6041" t="str">
            <v/>
          </cell>
          <cell r="W6041" t="str">
            <v/>
          </cell>
          <cell r="X6041" t="str">
            <v/>
          </cell>
          <cell r="Y6041">
            <v>0</v>
          </cell>
          <cell r="Z6041" t="str">
            <v/>
          </cell>
          <cell r="AA6041" t="str">
            <v/>
          </cell>
        </row>
        <row r="6042">
          <cell r="H6042" t="str">
            <v/>
          </cell>
          <cell r="O6042" t="str">
            <v/>
          </cell>
          <cell r="P6042" t="str">
            <v/>
          </cell>
          <cell r="Q6042" t="str">
            <v/>
          </cell>
          <cell r="R6042" t="str">
            <v/>
          </cell>
          <cell r="S6042">
            <v>0</v>
          </cell>
          <cell r="V6042" t="str">
            <v/>
          </cell>
          <cell r="W6042" t="str">
            <v/>
          </cell>
          <cell r="X6042" t="str">
            <v/>
          </cell>
          <cell r="Y6042">
            <v>0</v>
          </cell>
          <cell r="Z6042" t="str">
            <v/>
          </cell>
          <cell r="AA6042" t="str">
            <v/>
          </cell>
        </row>
        <row r="6043">
          <cell r="H6043" t="str">
            <v/>
          </cell>
          <cell r="O6043" t="str">
            <v/>
          </cell>
          <cell r="P6043" t="str">
            <v/>
          </cell>
          <cell r="Q6043" t="str">
            <v/>
          </cell>
          <cell r="R6043" t="str">
            <v/>
          </cell>
          <cell r="S6043">
            <v>0</v>
          </cell>
          <cell r="V6043" t="str">
            <v/>
          </cell>
          <cell r="W6043" t="str">
            <v/>
          </cell>
          <cell r="X6043" t="str">
            <v/>
          </cell>
          <cell r="Y6043">
            <v>0</v>
          </cell>
          <cell r="Z6043" t="str">
            <v/>
          </cell>
          <cell r="AA6043" t="str">
            <v/>
          </cell>
        </row>
        <row r="6044">
          <cell r="H6044" t="str">
            <v/>
          </cell>
          <cell r="O6044" t="str">
            <v/>
          </cell>
          <cell r="P6044" t="str">
            <v/>
          </cell>
          <cell r="Q6044" t="str">
            <v/>
          </cell>
          <cell r="R6044" t="str">
            <v/>
          </cell>
          <cell r="S6044">
            <v>0</v>
          </cell>
          <cell r="V6044" t="str">
            <v/>
          </cell>
          <cell r="W6044" t="str">
            <v/>
          </cell>
          <cell r="X6044" t="str">
            <v/>
          </cell>
          <cell r="Y6044">
            <v>0</v>
          </cell>
          <cell r="Z6044" t="str">
            <v/>
          </cell>
          <cell r="AA6044" t="str">
            <v/>
          </cell>
        </row>
        <row r="6045">
          <cell r="H6045" t="str">
            <v/>
          </cell>
          <cell r="O6045" t="str">
            <v/>
          </cell>
          <cell r="P6045" t="str">
            <v/>
          </cell>
          <cell r="Q6045" t="str">
            <v/>
          </cell>
          <cell r="R6045" t="str">
            <v/>
          </cell>
          <cell r="S6045">
            <v>0</v>
          </cell>
          <cell r="V6045" t="str">
            <v/>
          </cell>
          <cell r="W6045" t="str">
            <v/>
          </cell>
          <cell r="X6045" t="str">
            <v/>
          </cell>
          <cell r="Y6045">
            <v>0</v>
          </cell>
          <cell r="Z6045" t="str">
            <v/>
          </cell>
          <cell r="AA6045" t="str">
            <v/>
          </cell>
        </row>
        <row r="6046">
          <cell r="H6046" t="str">
            <v/>
          </cell>
          <cell r="O6046" t="str">
            <v/>
          </cell>
          <cell r="P6046" t="str">
            <v/>
          </cell>
          <cell r="Q6046" t="str">
            <v/>
          </cell>
          <cell r="R6046" t="str">
            <v/>
          </cell>
          <cell r="S6046">
            <v>0</v>
          </cell>
          <cell r="V6046" t="str">
            <v/>
          </cell>
          <cell r="W6046" t="str">
            <v/>
          </cell>
          <cell r="X6046" t="str">
            <v/>
          </cell>
          <cell r="Y6046">
            <v>0</v>
          </cell>
          <cell r="Z6046" t="str">
            <v/>
          </cell>
          <cell r="AA6046" t="str">
            <v/>
          </cell>
        </row>
        <row r="6047">
          <cell r="H6047" t="str">
            <v>Subtotal Materiales</v>
          </cell>
          <cell r="O6047" t="str">
            <v/>
          </cell>
          <cell r="Y6047">
            <v>1274.1400000000001</v>
          </cell>
          <cell r="Z6047" t="str">
            <v>$/</v>
          </cell>
          <cell r="AA6047" t="str">
            <v>Un</v>
          </cell>
          <cell r="AH6047">
            <v>0</v>
          </cell>
        </row>
        <row r="6048">
          <cell r="A6048">
            <v>1890</v>
          </cell>
          <cell r="H6048" t="str">
            <v>Desperdicio</v>
          </cell>
          <cell r="W6048">
            <v>0.02</v>
          </cell>
          <cell r="X6048" t="str">
            <v/>
          </cell>
          <cell r="Y6048">
            <v>25.48</v>
          </cell>
          <cell r="Z6048" t="str">
            <v>$/</v>
          </cell>
          <cell r="AA6048" t="str">
            <v>Un</v>
          </cell>
          <cell r="AB6048">
            <v>1299.6200000000001</v>
          </cell>
          <cell r="AC6048" t="str">
            <v>$/</v>
          </cell>
          <cell r="AD6048" t="str">
            <v>Un</v>
          </cell>
          <cell r="AH6048">
            <v>3898.8600000000006</v>
          </cell>
        </row>
        <row r="6050">
          <cell r="F6050">
            <v>1890</v>
          </cell>
          <cell r="H6050" t="str">
            <v>COSTO DEL ITEM</v>
          </cell>
          <cell r="AB6050">
            <v>1885.3600000000001</v>
          </cell>
          <cell r="AC6050" t="str">
            <v>$/</v>
          </cell>
          <cell r="AD6050" t="str">
            <v>Un</v>
          </cell>
          <cell r="AI6050">
            <v>5656.08</v>
          </cell>
          <cell r="AJ6050">
            <v>5656.0700000000006</v>
          </cell>
        </row>
        <row r="6052">
          <cell r="H6052" t="str">
            <v>Gastos Generales y Otros Gastos</v>
          </cell>
        </row>
        <row r="6053">
          <cell r="H6053" t="str">
            <v>Indirectos</v>
          </cell>
          <cell r="Y6053">
            <v>0.10199999999999999</v>
          </cell>
          <cell r="AB6053">
            <v>192.31</v>
          </cell>
          <cell r="AC6053" t="str">
            <v>$/</v>
          </cell>
          <cell r="AD6053" t="str">
            <v>Un</v>
          </cell>
        </row>
        <row r="6054">
          <cell r="H6054" t="str">
            <v>Beneficios</v>
          </cell>
          <cell r="Y6054">
            <v>0.08</v>
          </cell>
          <cell r="AB6054">
            <v>150.83000000000001</v>
          </cell>
          <cell r="AC6054" t="str">
            <v>$/</v>
          </cell>
          <cell r="AD6054" t="str">
            <v>Un</v>
          </cell>
        </row>
        <row r="6055">
          <cell r="AB6055">
            <v>2228.5</v>
          </cell>
          <cell r="AC6055" t="str">
            <v>$/</v>
          </cell>
          <cell r="AD6055" t="str">
            <v>Un</v>
          </cell>
        </row>
        <row r="6056">
          <cell r="H6056" t="str">
            <v>Gastos Financieros</v>
          </cell>
          <cell r="Y6056">
            <v>0.01</v>
          </cell>
          <cell r="AB6056">
            <v>22.29</v>
          </cell>
          <cell r="AC6056" t="str">
            <v>$/</v>
          </cell>
          <cell r="AD6056" t="str">
            <v>Un</v>
          </cell>
        </row>
        <row r="6057">
          <cell r="AB6057">
            <v>2250.79</v>
          </cell>
          <cell r="AC6057" t="str">
            <v>$/</v>
          </cell>
          <cell r="AD6057" t="str">
            <v>Un</v>
          </cell>
        </row>
        <row r="6058">
          <cell r="H6058" t="str">
            <v>I.V.A.</v>
          </cell>
          <cell r="Y6058">
            <v>0.21</v>
          </cell>
          <cell r="AB6058">
            <v>472.67</v>
          </cell>
          <cell r="AC6058" t="str">
            <v>$/</v>
          </cell>
          <cell r="AD6058" t="str">
            <v>Un</v>
          </cell>
        </row>
        <row r="6059">
          <cell r="E6059">
            <v>1890</v>
          </cell>
          <cell r="Y6059" t="str">
            <v>ADOPTADO</v>
          </cell>
          <cell r="AB6059">
            <v>2723.46</v>
          </cell>
          <cell r="AC6059" t="str">
            <v>$/</v>
          </cell>
          <cell r="AD6059" t="str">
            <v>Un</v>
          </cell>
        </row>
        <row r="6060">
          <cell r="G6060">
            <v>1900</v>
          </cell>
          <cell r="H6060" t="str">
            <v>Item:</v>
          </cell>
          <cell r="I6060" t="str">
            <v>6.5.1</v>
          </cell>
          <cell r="U6060" t="str">
            <v>Unidad:</v>
          </cell>
          <cell r="W6060" t="str">
            <v>Gl</v>
          </cell>
          <cell r="Y6060">
            <v>1</v>
          </cell>
          <cell r="AE6060">
            <v>1</v>
          </cell>
        </row>
        <row r="6061">
          <cell r="H6061" t="str">
            <v>Descripción:</v>
          </cell>
          <cell r="I6061" t="str">
            <v>Tablero tipo CCM - 380/220V - 400A - 25 kA para comando y control de consumidores del sector</v>
          </cell>
        </row>
        <row r="6063">
          <cell r="H6063" t="str">
            <v>1º - Equipo</v>
          </cell>
        </row>
        <row r="6064">
          <cell r="G6064">
            <v>5201</v>
          </cell>
          <cell r="H6064" t="str">
            <v>Camión con hidrogrúa</v>
          </cell>
          <cell r="T6064">
            <v>2</v>
          </cell>
          <cell r="W6064">
            <v>160</v>
          </cell>
          <cell r="X6064" t="str">
            <v>HP</v>
          </cell>
          <cell r="Y6064">
            <v>188000</v>
          </cell>
          <cell r="Z6064" t="str">
            <v>$</v>
          </cell>
        </row>
        <row r="6065">
          <cell r="H6065" t="str">
            <v/>
          </cell>
          <cell r="W6065" t="str">
            <v/>
          </cell>
          <cell r="X6065" t="str">
            <v/>
          </cell>
          <cell r="Y6065" t="str">
            <v/>
          </cell>
          <cell r="Z6065" t="str">
            <v/>
          </cell>
        </row>
        <row r="6066">
          <cell r="H6066" t="str">
            <v/>
          </cell>
          <cell r="W6066" t="str">
            <v/>
          </cell>
          <cell r="X6066" t="str">
            <v/>
          </cell>
          <cell r="Y6066" t="str">
            <v/>
          </cell>
          <cell r="Z6066" t="str">
            <v/>
          </cell>
        </row>
        <row r="6067">
          <cell r="H6067" t="str">
            <v/>
          </cell>
          <cell r="W6067" t="str">
            <v/>
          </cell>
          <cell r="X6067" t="str">
            <v/>
          </cell>
          <cell r="Y6067" t="str">
            <v/>
          </cell>
          <cell r="Z6067" t="str">
            <v/>
          </cell>
        </row>
        <row r="6068">
          <cell r="H6068" t="str">
            <v/>
          </cell>
          <cell r="W6068" t="str">
            <v/>
          </cell>
          <cell r="X6068" t="str">
            <v/>
          </cell>
          <cell r="Y6068" t="str">
            <v/>
          </cell>
          <cell r="Z6068" t="str">
            <v/>
          </cell>
        </row>
        <row r="6069">
          <cell r="H6069" t="str">
            <v/>
          </cell>
          <cell r="W6069" t="str">
            <v/>
          </cell>
          <cell r="X6069" t="str">
            <v/>
          </cell>
          <cell r="Y6069" t="str">
            <v/>
          </cell>
          <cell r="Z6069" t="str">
            <v/>
          </cell>
        </row>
        <row r="6070">
          <cell r="H6070" t="str">
            <v/>
          </cell>
          <cell r="W6070" t="str">
            <v/>
          </cell>
          <cell r="X6070" t="str">
            <v/>
          </cell>
          <cell r="Y6070" t="str">
            <v/>
          </cell>
          <cell r="Z6070" t="str">
            <v/>
          </cell>
        </row>
        <row r="6071">
          <cell r="H6071" t="str">
            <v/>
          </cell>
          <cell r="W6071" t="str">
            <v/>
          </cell>
          <cell r="X6071" t="str">
            <v/>
          </cell>
          <cell r="Y6071" t="str">
            <v/>
          </cell>
          <cell r="Z6071" t="str">
            <v/>
          </cell>
        </row>
        <row r="6072">
          <cell r="H6072" t="str">
            <v/>
          </cell>
          <cell r="W6072" t="str">
            <v/>
          </cell>
          <cell r="X6072" t="str">
            <v/>
          </cell>
          <cell r="Y6072" t="str">
            <v/>
          </cell>
          <cell r="Z6072" t="str">
            <v/>
          </cell>
        </row>
        <row r="6073">
          <cell r="W6073">
            <v>320</v>
          </cell>
          <cell r="X6073" t="str">
            <v>HP</v>
          </cell>
          <cell r="Y6073">
            <v>376000</v>
          </cell>
          <cell r="Z6073" t="str">
            <v>$</v>
          </cell>
        </row>
        <row r="6075">
          <cell r="H6075" t="str">
            <v>Rendimiento:</v>
          </cell>
          <cell r="N6075">
            <v>1</v>
          </cell>
          <cell r="Q6075" t="str">
            <v>Gl</v>
          </cell>
          <cell r="R6075" t="str">
            <v>/ d</v>
          </cell>
        </row>
        <row r="6077">
          <cell r="H6077" t="str">
            <v>Amortización e intereses:</v>
          </cell>
        </row>
        <row r="6078">
          <cell r="H6078">
            <v>376000</v>
          </cell>
          <cell r="I6078" t="str">
            <v>$</v>
          </cell>
          <cell r="J6078" t="str">
            <v>x</v>
          </cell>
          <cell r="K6078">
            <v>8</v>
          </cell>
          <cell r="L6078" t="str">
            <v>h/d</v>
          </cell>
          <cell r="M6078" t="str">
            <v>+</v>
          </cell>
          <cell r="N6078">
            <v>376000</v>
          </cell>
          <cell r="O6078" t="str">
            <v>$</v>
          </cell>
          <cell r="P6078" t="str">
            <v>x</v>
          </cell>
          <cell r="Q6078">
            <v>0.14000000000000001</v>
          </cell>
          <cell r="R6078" t="str">
            <v>/ a</v>
          </cell>
          <cell r="S6078" t="str">
            <v>x</v>
          </cell>
          <cell r="T6078">
            <v>8</v>
          </cell>
          <cell r="U6078" t="str">
            <v>h/d</v>
          </cell>
          <cell r="V6078" t="str">
            <v>=</v>
          </cell>
          <cell r="W6078">
            <v>406.08</v>
          </cell>
          <cell r="X6078" t="str">
            <v>$/d</v>
          </cell>
        </row>
        <row r="6079">
          <cell r="H6079">
            <v>10000</v>
          </cell>
          <cell r="J6079" t="str">
            <v>h</v>
          </cell>
          <cell r="N6079">
            <v>2</v>
          </cell>
          <cell r="P6079" t="str">
            <v>x</v>
          </cell>
          <cell r="Q6079">
            <v>2000</v>
          </cell>
          <cell r="R6079" t="str">
            <v>h / a</v>
          </cell>
        </row>
        <row r="6081">
          <cell r="H6081" t="str">
            <v>Reparaciones y Repuestos:</v>
          </cell>
        </row>
        <row r="6082">
          <cell r="H6082">
            <v>0.75</v>
          </cell>
          <cell r="I6082" t="str">
            <v>de amortización</v>
          </cell>
          <cell r="W6082">
            <v>225.6</v>
          </cell>
          <cell r="X6082" t="str">
            <v>$/d</v>
          </cell>
        </row>
        <row r="6084">
          <cell r="H6084" t="str">
            <v>Combustibles:</v>
          </cell>
        </row>
        <row r="6085">
          <cell r="H6085" t="str">
            <v>Gas Oil</v>
          </cell>
        </row>
        <row r="6086">
          <cell r="H6086">
            <v>0.14499999999999999</v>
          </cell>
          <cell r="I6086" t="str">
            <v>l/HP</v>
          </cell>
          <cell r="K6086" t="str">
            <v>x</v>
          </cell>
          <cell r="L6086">
            <v>320</v>
          </cell>
          <cell r="M6086" t="str">
            <v>HP  x  8 h/d   x</v>
          </cell>
          <cell r="Q6086">
            <v>2.7</v>
          </cell>
          <cell r="R6086" t="str">
            <v>$ / l</v>
          </cell>
          <cell r="V6086" t="str">
            <v>=</v>
          </cell>
          <cell r="W6086">
            <v>1002.24</v>
          </cell>
          <cell r="X6086" t="str">
            <v>$/d</v>
          </cell>
        </row>
        <row r="6088">
          <cell r="H6088" t="str">
            <v>Lubricantes</v>
          </cell>
        </row>
        <row r="6089">
          <cell r="C6089">
            <v>1900</v>
          </cell>
          <cell r="H6089">
            <v>0.3</v>
          </cell>
          <cell r="I6089" t="str">
            <v>de combustibles</v>
          </cell>
          <cell r="W6089">
            <v>300.67</v>
          </cell>
          <cell r="X6089" t="str">
            <v>$/d</v>
          </cell>
          <cell r="AF6089">
            <v>1934.5900000000001</v>
          </cell>
        </row>
        <row r="6091">
          <cell r="H6091" t="str">
            <v>Mano de Obra</v>
          </cell>
        </row>
        <row r="6092">
          <cell r="G6092">
            <v>9050</v>
          </cell>
          <cell r="H6092" t="str">
            <v>OFIC. ESPEC. ELECTROMEC.</v>
          </cell>
          <cell r="N6092">
            <v>18</v>
          </cell>
          <cell r="O6092" t="str">
            <v>x</v>
          </cell>
          <cell r="Q6092">
            <v>297.2</v>
          </cell>
          <cell r="R6092" t="str">
            <v>$/d</v>
          </cell>
          <cell r="S6092" t="str">
            <v>=</v>
          </cell>
          <cell r="T6092">
            <v>5349.6</v>
          </cell>
          <cell r="V6092" t="str">
            <v>$/d</v>
          </cell>
        </row>
        <row r="6093">
          <cell r="G6093">
            <v>9060</v>
          </cell>
          <cell r="H6093" t="str">
            <v>OFIC. ELECTROMEC.</v>
          </cell>
          <cell r="N6093">
            <v>10</v>
          </cell>
          <cell r="O6093" t="str">
            <v>x</v>
          </cell>
          <cell r="Q6093">
            <v>254.16</v>
          </cell>
          <cell r="R6093" t="str">
            <v>$/d</v>
          </cell>
          <cell r="S6093" t="str">
            <v>=</v>
          </cell>
          <cell r="T6093">
            <v>2541.6</v>
          </cell>
          <cell r="V6093" t="str">
            <v>$/d</v>
          </cell>
        </row>
        <row r="6094">
          <cell r="G6094">
            <v>9070</v>
          </cell>
          <cell r="H6094" t="str">
            <v>MEDIO OFIC. ELECTROMEC.</v>
          </cell>
          <cell r="N6094">
            <v>12</v>
          </cell>
          <cell r="O6094" t="str">
            <v>x</v>
          </cell>
          <cell r="Q6094">
            <v>234.48</v>
          </cell>
          <cell r="R6094" t="str">
            <v>$/d</v>
          </cell>
          <cell r="S6094" t="str">
            <v>=</v>
          </cell>
          <cell r="T6094">
            <v>2813.76</v>
          </cell>
          <cell r="V6094" t="str">
            <v>$/d</v>
          </cell>
        </row>
        <row r="6095">
          <cell r="G6095">
            <v>9080</v>
          </cell>
          <cell r="H6095" t="str">
            <v>AYUDANTE ELECTROMEC.</v>
          </cell>
          <cell r="N6095">
            <v>26</v>
          </cell>
          <cell r="O6095" t="str">
            <v>x</v>
          </cell>
          <cell r="Q6095">
            <v>216.16</v>
          </cell>
          <cell r="R6095" t="str">
            <v>$/d</v>
          </cell>
          <cell r="S6095" t="str">
            <v>=</v>
          </cell>
          <cell r="T6095">
            <v>5620.16</v>
          </cell>
          <cell r="V6095" t="str">
            <v>$/d</v>
          </cell>
        </row>
        <row r="6096">
          <cell r="T6096">
            <v>16325.12</v>
          </cell>
          <cell r="V6096" t="str">
            <v>$/d</v>
          </cell>
        </row>
        <row r="6097">
          <cell r="B6097">
            <v>1900</v>
          </cell>
          <cell r="H6097" t="str">
            <v>Vigilancia</v>
          </cell>
          <cell r="N6097">
            <v>0</v>
          </cell>
          <cell r="Q6097">
            <v>0.1</v>
          </cell>
          <cell r="T6097">
            <v>1632.5120000000002</v>
          </cell>
          <cell r="V6097" t="str">
            <v>$/d</v>
          </cell>
          <cell r="W6097">
            <v>17957.632000000001</v>
          </cell>
          <cell r="X6097" t="str">
            <v>$/d</v>
          </cell>
          <cell r="AG6097">
            <v>17957.632000000001</v>
          </cell>
        </row>
        <row r="6099">
          <cell r="N6099" t="str">
            <v>Costo Diario</v>
          </cell>
          <cell r="W6099">
            <v>19892.222000000002</v>
          </cell>
          <cell r="X6099" t="str">
            <v>$/d</v>
          </cell>
        </row>
        <row r="6101">
          <cell r="H6101" t="str">
            <v>Rendimiento</v>
          </cell>
          <cell r="N6101">
            <v>1</v>
          </cell>
          <cell r="Q6101" t="str">
            <v>Gl</v>
          </cell>
          <cell r="R6101" t="str">
            <v>/ d</v>
          </cell>
        </row>
        <row r="6103">
          <cell r="H6103" t="str">
            <v>Costo por Unid.:</v>
          </cell>
          <cell r="N6103">
            <v>19892.222000000002</v>
          </cell>
          <cell r="P6103" t="str">
            <v>$ / d</v>
          </cell>
          <cell r="V6103" t="str">
            <v>=</v>
          </cell>
          <cell r="AB6103">
            <v>19892.22</v>
          </cell>
          <cell r="AC6103" t="str">
            <v>$/</v>
          </cell>
          <cell r="AD6103">
            <v>0</v>
          </cell>
        </row>
        <row r="6104">
          <cell r="N6104">
            <v>1</v>
          </cell>
          <cell r="O6104" t="str">
            <v>Gl</v>
          </cell>
          <cell r="Q6104" t="str">
            <v>/ d</v>
          </cell>
        </row>
        <row r="6105">
          <cell r="P6105" t="str">
            <v/>
          </cell>
        </row>
        <row r="6106">
          <cell r="H6106" t="str">
            <v>2º - Materiales</v>
          </cell>
        </row>
        <row r="6107">
          <cell r="G6107">
            <v>4063</v>
          </cell>
          <cell r="H6107" t="str">
            <v>Tablero tipo CCM - 380/220V - 400A - 25 kA para comando y control de consumidores del sector</v>
          </cell>
          <cell r="N6107">
            <v>1</v>
          </cell>
          <cell r="O6107" t="str">
            <v>gl</v>
          </cell>
          <cell r="P6107" t="str">
            <v>/</v>
          </cell>
          <cell r="Q6107" t="str">
            <v>Gl</v>
          </cell>
          <cell r="R6107" t="str">
            <v>x</v>
          </cell>
          <cell r="S6107">
            <v>165757</v>
          </cell>
          <cell r="V6107" t="str">
            <v>$/</v>
          </cell>
          <cell r="W6107" t="str">
            <v>gl</v>
          </cell>
          <cell r="X6107" t="str">
            <v>=</v>
          </cell>
          <cell r="Y6107">
            <v>165757</v>
          </cell>
          <cell r="Z6107" t="str">
            <v>$/</v>
          </cell>
          <cell r="AA6107" t="str">
            <v>Gl</v>
          </cell>
        </row>
        <row r="6108">
          <cell r="G6108">
            <v>1202</v>
          </cell>
          <cell r="H6108" t="str">
            <v>Herramientas menores</v>
          </cell>
          <cell r="N6108">
            <v>62</v>
          </cell>
          <cell r="O6108" t="str">
            <v>u</v>
          </cell>
          <cell r="P6108" t="str">
            <v>/</v>
          </cell>
          <cell r="Q6108" t="str">
            <v>Gl</v>
          </cell>
          <cell r="R6108" t="str">
            <v>x</v>
          </cell>
          <cell r="S6108">
            <v>3</v>
          </cell>
          <cell r="V6108" t="str">
            <v>$/</v>
          </cell>
          <cell r="W6108" t="str">
            <v>u</v>
          </cell>
          <cell r="X6108" t="str">
            <v>=</v>
          </cell>
          <cell r="Y6108">
            <v>186</v>
          </cell>
          <cell r="Z6108" t="str">
            <v>$/</v>
          </cell>
          <cell r="AA6108" t="str">
            <v>Gl</v>
          </cell>
        </row>
        <row r="6109">
          <cell r="H6109" t="str">
            <v/>
          </cell>
          <cell r="O6109" t="str">
            <v/>
          </cell>
          <cell r="P6109" t="str">
            <v/>
          </cell>
          <cell r="Q6109" t="str">
            <v/>
          </cell>
          <cell r="R6109" t="str">
            <v/>
          </cell>
          <cell r="S6109">
            <v>0</v>
          </cell>
          <cell r="V6109" t="str">
            <v/>
          </cell>
          <cell r="W6109" t="str">
            <v/>
          </cell>
          <cell r="X6109" t="str">
            <v/>
          </cell>
          <cell r="Y6109">
            <v>0</v>
          </cell>
          <cell r="Z6109" t="str">
            <v/>
          </cell>
          <cell r="AA6109" t="str">
            <v/>
          </cell>
        </row>
        <row r="6110">
          <cell r="H6110" t="str">
            <v/>
          </cell>
          <cell r="O6110" t="str">
            <v/>
          </cell>
          <cell r="P6110" t="str">
            <v/>
          </cell>
          <cell r="Q6110" t="str">
            <v/>
          </cell>
          <cell r="R6110" t="str">
            <v/>
          </cell>
          <cell r="S6110">
            <v>0</v>
          </cell>
          <cell r="V6110" t="str">
            <v/>
          </cell>
          <cell r="W6110" t="str">
            <v/>
          </cell>
          <cell r="X6110" t="str">
            <v/>
          </cell>
          <cell r="Y6110">
            <v>0</v>
          </cell>
          <cell r="Z6110" t="str">
            <v/>
          </cell>
          <cell r="AA6110" t="str">
            <v/>
          </cell>
        </row>
        <row r="6111">
          <cell r="H6111" t="str">
            <v/>
          </cell>
          <cell r="O6111" t="str">
            <v/>
          </cell>
          <cell r="P6111" t="str">
            <v/>
          </cell>
          <cell r="Q6111" t="str">
            <v/>
          </cell>
          <cell r="R6111" t="str">
            <v/>
          </cell>
          <cell r="S6111">
            <v>0</v>
          </cell>
          <cell r="V6111" t="str">
            <v/>
          </cell>
          <cell r="W6111" t="str">
            <v/>
          </cell>
          <cell r="X6111" t="str">
            <v/>
          </cell>
          <cell r="Y6111">
            <v>0</v>
          </cell>
          <cell r="Z6111" t="str">
            <v/>
          </cell>
          <cell r="AA6111" t="str">
            <v/>
          </cell>
        </row>
        <row r="6112">
          <cell r="H6112" t="str">
            <v/>
          </cell>
          <cell r="O6112" t="str">
            <v/>
          </cell>
          <cell r="P6112" t="str">
            <v/>
          </cell>
          <cell r="Q6112" t="str">
            <v/>
          </cell>
          <cell r="R6112" t="str">
            <v/>
          </cell>
          <cell r="S6112">
            <v>0</v>
          </cell>
          <cell r="V6112" t="str">
            <v/>
          </cell>
          <cell r="W6112" t="str">
            <v/>
          </cell>
          <cell r="X6112" t="str">
            <v/>
          </cell>
          <cell r="Y6112">
            <v>0</v>
          </cell>
          <cell r="Z6112" t="str">
            <v/>
          </cell>
          <cell r="AA6112" t="str">
            <v/>
          </cell>
        </row>
        <row r="6113">
          <cell r="H6113" t="str">
            <v/>
          </cell>
          <cell r="O6113" t="str">
            <v/>
          </cell>
          <cell r="P6113" t="str">
            <v/>
          </cell>
          <cell r="Q6113" t="str">
            <v/>
          </cell>
          <cell r="R6113" t="str">
            <v/>
          </cell>
          <cell r="S6113">
            <v>0</v>
          </cell>
          <cell r="V6113" t="str">
            <v/>
          </cell>
          <cell r="W6113" t="str">
            <v/>
          </cell>
          <cell r="X6113" t="str">
            <v/>
          </cell>
          <cell r="Y6113">
            <v>0</v>
          </cell>
          <cell r="Z6113" t="str">
            <v/>
          </cell>
          <cell r="AA6113" t="str">
            <v/>
          </cell>
        </row>
        <row r="6114">
          <cell r="H6114" t="str">
            <v/>
          </cell>
          <cell r="O6114" t="str">
            <v/>
          </cell>
          <cell r="P6114" t="str">
            <v/>
          </cell>
          <cell r="Q6114" t="str">
            <v/>
          </cell>
          <cell r="R6114" t="str">
            <v/>
          </cell>
          <cell r="S6114">
            <v>0</v>
          </cell>
          <cell r="V6114" t="str">
            <v/>
          </cell>
          <cell r="W6114" t="str">
            <v/>
          </cell>
          <cell r="X6114" t="str">
            <v/>
          </cell>
          <cell r="Y6114">
            <v>0</v>
          </cell>
          <cell r="Z6114" t="str">
            <v/>
          </cell>
          <cell r="AA6114" t="str">
            <v/>
          </cell>
        </row>
        <row r="6115">
          <cell r="H6115" t="str">
            <v>Subtotal Materiales</v>
          </cell>
          <cell r="O6115" t="str">
            <v/>
          </cell>
          <cell r="Y6115">
            <v>165943</v>
          </cell>
          <cell r="Z6115" t="str">
            <v>$/</v>
          </cell>
          <cell r="AA6115" t="str">
            <v>Gl</v>
          </cell>
          <cell r="AH6115">
            <v>0</v>
          </cell>
        </row>
        <row r="6116">
          <cell r="A6116">
            <v>1900</v>
          </cell>
          <cell r="H6116" t="str">
            <v>Desperdicio</v>
          </cell>
          <cell r="X6116" t="str">
            <v/>
          </cell>
          <cell r="Y6116">
            <v>0</v>
          </cell>
          <cell r="Z6116" t="str">
            <v/>
          </cell>
          <cell r="AA6116" t="str">
            <v/>
          </cell>
          <cell r="AB6116">
            <v>165943</v>
          </cell>
          <cell r="AC6116" t="str">
            <v>$/</v>
          </cell>
          <cell r="AD6116">
            <v>0</v>
          </cell>
          <cell r="AH6116">
            <v>165943</v>
          </cell>
        </row>
        <row r="6118">
          <cell r="F6118">
            <v>1900</v>
          </cell>
          <cell r="H6118" t="str">
            <v>COSTO DEL ITEM</v>
          </cell>
          <cell r="AB6118">
            <v>185835.22</v>
          </cell>
          <cell r="AC6118" t="str">
            <v>$/</v>
          </cell>
          <cell r="AD6118" t="str">
            <v>Gl</v>
          </cell>
          <cell r="AI6118">
            <v>185835.22</v>
          </cell>
          <cell r="AJ6118">
            <v>185835.22200000001</v>
          </cell>
        </row>
        <row r="6120">
          <cell r="H6120" t="str">
            <v>Gastos Generales y Otros Gastos</v>
          </cell>
        </row>
        <row r="6121">
          <cell r="H6121" t="str">
            <v>Indirectos</v>
          </cell>
          <cell r="Y6121">
            <v>0.10199999999999999</v>
          </cell>
          <cell r="AB6121">
            <v>18955.189999999999</v>
          </cell>
          <cell r="AC6121" t="str">
            <v>$/</v>
          </cell>
          <cell r="AD6121" t="str">
            <v>Gl</v>
          </cell>
        </row>
        <row r="6122">
          <cell r="H6122" t="str">
            <v>Beneficios</v>
          </cell>
          <cell r="Y6122">
            <v>0.08</v>
          </cell>
          <cell r="AB6122">
            <v>14866.82</v>
          </cell>
          <cell r="AC6122" t="str">
            <v>$/</v>
          </cell>
          <cell r="AD6122" t="str">
            <v>Gl</v>
          </cell>
        </row>
        <row r="6123">
          <cell r="AB6123">
            <v>219657.23</v>
          </cell>
          <cell r="AC6123" t="str">
            <v>$/</v>
          </cell>
          <cell r="AD6123" t="str">
            <v>Gl</v>
          </cell>
        </row>
        <row r="6124">
          <cell r="H6124" t="str">
            <v>Gastos Financieros</v>
          </cell>
          <cell r="Y6124">
            <v>0.01</v>
          </cell>
          <cell r="AB6124">
            <v>2196.5700000000002</v>
          </cell>
          <cell r="AC6124" t="str">
            <v>$/</v>
          </cell>
          <cell r="AD6124" t="str">
            <v>Gl</v>
          </cell>
        </row>
        <row r="6125">
          <cell r="AB6125">
            <v>221853.80000000002</v>
          </cell>
          <cell r="AC6125" t="str">
            <v>$/</v>
          </cell>
          <cell r="AD6125" t="str">
            <v>Gl</v>
          </cell>
        </row>
        <row r="6126">
          <cell r="H6126" t="str">
            <v>I.V.A.</v>
          </cell>
          <cell r="Y6126">
            <v>0.21</v>
          </cell>
          <cell r="AB6126">
            <v>46589.3</v>
          </cell>
          <cell r="AC6126" t="str">
            <v>$/</v>
          </cell>
          <cell r="AD6126" t="str">
            <v>Gl</v>
          </cell>
        </row>
        <row r="6127">
          <cell r="E6127">
            <v>1900</v>
          </cell>
          <cell r="Y6127" t="str">
            <v>ADOPTADO</v>
          </cell>
          <cell r="AB6127">
            <v>268443.10000000003</v>
          </cell>
          <cell r="AC6127" t="str">
            <v>$/</v>
          </cell>
          <cell r="AD6127" t="str">
            <v>Gl</v>
          </cell>
        </row>
        <row r="6128">
          <cell r="G6128">
            <v>1910</v>
          </cell>
          <cell r="H6128" t="str">
            <v>Item:</v>
          </cell>
          <cell r="I6128" t="str">
            <v>6.5.2</v>
          </cell>
          <cell r="U6128" t="str">
            <v>Unidad:</v>
          </cell>
          <cell r="W6128" t="str">
            <v>Gl</v>
          </cell>
          <cell r="Y6128">
            <v>1</v>
          </cell>
          <cell r="AE6128">
            <v>1</v>
          </cell>
        </row>
        <row r="6129">
          <cell r="H6129" t="str">
            <v>Descripción:</v>
          </cell>
          <cell r="I6129" t="str">
            <v>Conexionado de potencia entre Tablero General de Baja Tensión y CCM de filtros</v>
          </cell>
        </row>
        <row r="6131">
          <cell r="H6131" t="str">
            <v>1º - Equipo</v>
          </cell>
        </row>
        <row r="6132">
          <cell r="H6132" t="str">
            <v/>
          </cell>
          <cell r="W6132" t="str">
            <v/>
          </cell>
          <cell r="X6132" t="str">
            <v/>
          </cell>
          <cell r="Y6132" t="str">
            <v/>
          </cell>
          <cell r="Z6132" t="str">
            <v/>
          </cell>
        </row>
        <row r="6133">
          <cell r="H6133" t="str">
            <v/>
          </cell>
          <cell r="W6133" t="str">
            <v/>
          </cell>
          <cell r="X6133" t="str">
            <v/>
          </cell>
          <cell r="Y6133" t="str">
            <v/>
          </cell>
          <cell r="Z6133" t="str">
            <v/>
          </cell>
        </row>
        <row r="6134">
          <cell r="H6134" t="str">
            <v/>
          </cell>
          <cell r="W6134" t="str">
            <v/>
          </cell>
          <cell r="X6134" t="str">
            <v/>
          </cell>
          <cell r="Y6134" t="str">
            <v/>
          </cell>
          <cell r="Z6134" t="str">
            <v/>
          </cell>
        </row>
        <row r="6135">
          <cell r="H6135" t="str">
            <v/>
          </cell>
          <cell r="W6135" t="str">
            <v/>
          </cell>
          <cell r="X6135" t="str">
            <v/>
          </cell>
          <cell r="Y6135" t="str">
            <v/>
          </cell>
          <cell r="Z6135" t="str">
            <v/>
          </cell>
        </row>
        <row r="6136">
          <cell r="H6136" t="str">
            <v/>
          </cell>
          <cell r="W6136" t="str">
            <v/>
          </cell>
          <cell r="X6136" t="str">
            <v/>
          </cell>
          <cell r="Y6136" t="str">
            <v/>
          </cell>
          <cell r="Z6136" t="str">
            <v/>
          </cell>
        </row>
        <row r="6137">
          <cell r="H6137" t="str">
            <v/>
          </cell>
          <cell r="W6137" t="str">
            <v/>
          </cell>
          <cell r="X6137" t="str">
            <v/>
          </cell>
          <cell r="Y6137" t="str">
            <v/>
          </cell>
          <cell r="Z6137" t="str">
            <v/>
          </cell>
        </row>
        <row r="6138">
          <cell r="H6138" t="str">
            <v/>
          </cell>
          <cell r="W6138" t="str">
            <v/>
          </cell>
          <cell r="X6138" t="str">
            <v/>
          </cell>
          <cell r="Y6138" t="str">
            <v/>
          </cell>
          <cell r="Z6138" t="str">
            <v/>
          </cell>
        </row>
        <row r="6139">
          <cell r="H6139" t="str">
            <v/>
          </cell>
          <cell r="W6139" t="str">
            <v/>
          </cell>
          <cell r="X6139" t="str">
            <v/>
          </cell>
          <cell r="Y6139" t="str">
            <v/>
          </cell>
          <cell r="Z6139" t="str">
            <v/>
          </cell>
        </row>
        <row r="6140">
          <cell r="H6140" t="str">
            <v/>
          </cell>
          <cell r="W6140" t="str">
            <v/>
          </cell>
          <cell r="X6140" t="str">
            <v/>
          </cell>
          <cell r="Y6140" t="str">
            <v/>
          </cell>
          <cell r="Z6140" t="str">
            <v/>
          </cell>
        </row>
        <row r="6141">
          <cell r="W6141">
            <v>0</v>
          </cell>
          <cell r="X6141" t="str">
            <v/>
          </cell>
          <cell r="Y6141">
            <v>0</v>
          </cell>
          <cell r="Z6141" t="str">
            <v/>
          </cell>
        </row>
        <row r="6143">
          <cell r="H6143" t="str">
            <v>Rendimiento:</v>
          </cell>
          <cell r="N6143">
            <v>1</v>
          </cell>
          <cell r="Q6143" t="str">
            <v>Gl</v>
          </cell>
          <cell r="R6143" t="str">
            <v>/ d</v>
          </cell>
        </row>
        <row r="6145">
          <cell r="H6145" t="str">
            <v>Amortización e intereses:</v>
          </cell>
        </row>
        <row r="6146">
          <cell r="H6146">
            <v>0</v>
          </cell>
          <cell r="I6146" t="str">
            <v>$</v>
          </cell>
          <cell r="J6146" t="str">
            <v>x</v>
          </cell>
          <cell r="K6146">
            <v>8</v>
          </cell>
          <cell r="L6146" t="str">
            <v>h/d</v>
          </cell>
          <cell r="M6146" t="str">
            <v>+</v>
          </cell>
          <cell r="N6146">
            <v>0</v>
          </cell>
          <cell r="O6146" t="str">
            <v>$</v>
          </cell>
          <cell r="P6146" t="str">
            <v>x</v>
          </cell>
          <cell r="Q6146">
            <v>0.14000000000000001</v>
          </cell>
          <cell r="R6146" t="str">
            <v>/ a</v>
          </cell>
          <cell r="S6146" t="str">
            <v>x</v>
          </cell>
          <cell r="T6146">
            <v>8</v>
          </cell>
          <cell r="U6146" t="str">
            <v>h/d</v>
          </cell>
          <cell r="V6146" t="str">
            <v>=</v>
          </cell>
          <cell r="W6146">
            <v>0</v>
          </cell>
          <cell r="X6146" t="str">
            <v/>
          </cell>
        </row>
        <row r="6147">
          <cell r="H6147">
            <v>10000</v>
          </cell>
          <cell r="J6147" t="str">
            <v>h</v>
          </cell>
          <cell r="N6147">
            <v>2</v>
          </cell>
          <cell r="P6147" t="str">
            <v>x</v>
          </cell>
          <cell r="Q6147">
            <v>2000</v>
          </cell>
          <cell r="R6147" t="str">
            <v>h / a</v>
          </cell>
        </row>
        <row r="6149">
          <cell r="H6149" t="str">
            <v>Reparaciones y Repuestos:</v>
          </cell>
        </row>
        <row r="6150">
          <cell r="H6150">
            <v>0.75</v>
          </cell>
          <cell r="I6150" t="str">
            <v>de amortización</v>
          </cell>
          <cell r="W6150">
            <v>0</v>
          </cell>
          <cell r="X6150" t="str">
            <v/>
          </cell>
        </row>
        <row r="6152">
          <cell r="H6152" t="str">
            <v>Combustibles:</v>
          </cell>
        </row>
        <row r="6153">
          <cell r="H6153" t="str">
            <v>Gas Oil</v>
          </cell>
        </row>
        <row r="6154">
          <cell r="H6154" t="str">
            <v/>
          </cell>
          <cell r="I6154" t="str">
            <v/>
          </cell>
          <cell r="K6154" t="str">
            <v/>
          </cell>
          <cell r="L6154">
            <v>0</v>
          </cell>
          <cell r="M6154" t="str">
            <v>HP  x  8 h/d   x</v>
          </cell>
          <cell r="Q6154" t="str">
            <v/>
          </cell>
          <cell r="R6154" t="str">
            <v/>
          </cell>
          <cell r="V6154" t="str">
            <v/>
          </cell>
          <cell r="W6154">
            <v>0</v>
          </cell>
          <cell r="X6154" t="str">
            <v/>
          </cell>
        </row>
        <row r="6156">
          <cell r="H6156" t="str">
            <v>Lubricantes</v>
          </cell>
        </row>
        <row r="6157">
          <cell r="C6157">
            <v>1910</v>
          </cell>
          <cell r="H6157">
            <v>0.3</v>
          </cell>
          <cell r="I6157" t="str">
            <v>de combustibles</v>
          </cell>
          <cell r="W6157">
            <v>0</v>
          </cell>
          <cell r="X6157" t="str">
            <v/>
          </cell>
          <cell r="AF6157">
            <v>0</v>
          </cell>
        </row>
        <row r="6159">
          <cell r="H6159" t="str">
            <v>Mano de Obra</v>
          </cell>
        </row>
        <row r="6160">
          <cell r="G6160">
            <v>9050</v>
          </cell>
          <cell r="H6160" t="str">
            <v>OFIC. ESPEC. ELECTROMEC.</v>
          </cell>
          <cell r="N6160">
            <v>1.4</v>
          </cell>
          <cell r="O6160" t="str">
            <v>x</v>
          </cell>
          <cell r="Q6160">
            <v>297.2</v>
          </cell>
          <cell r="R6160" t="str">
            <v>$/d</v>
          </cell>
          <cell r="S6160" t="str">
            <v>=</v>
          </cell>
          <cell r="T6160">
            <v>416.08</v>
          </cell>
          <cell r="V6160" t="str">
            <v>$/d</v>
          </cell>
        </row>
        <row r="6161">
          <cell r="G6161">
            <v>9060</v>
          </cell>
          <cell r="H6161" t="str">
            <v>OFIC. ELECTROMEC.</v>
          </cell>
          <cell r="N6161">
            <v>1</v>
          </cell>
          <cell r="O6161" t="str">
            <v>x</v>
          </cell>
          <cell r="Q6161">
            <v>254.16</v>
          </cell>
          <cell r="R6161" t="str">
            <v>$/d</v>
          </cell>
          <cell r="S6161" t="str">
            <v>=</v>
          </cell>
          <cell r="T6161">
            <v>254.16</v>
          </cell>
          <cell r="V6161" t="str">
            <v>$/d</v>
          </cell>
        </row>
        <row r="6162">
          <cell r="G6162">
            <v>9070</v>
          </cell>
          <cell r="H6162" t="str">
            <v>MEDIO OFIC. ELECTROMEC.</v>
          </cell>
          <cell r="N6162">
            <v>1</v>
          </cell>
          <cell r="O6162" t="str">
            <v>x</v>
          </cell>
          <cell r="Q6162">
            <v>234.48</v>
          </cell>
          <cell r="R6162" t="str">
            <v>$/d</v>
          </cell>
          <cell r="S6162" t="str">
            <v>=</v>
          </cell>
          <cell r="T6162">
            <v>234.48</v>
          </cell>
          <cell r="V6162" t="str">
            <v>$/d</v>
          </cell>
        </row>
        <row r="6163">
          <cell r="G6163">
            <v>9080</v>
          </cell>
          <cell r="H6163" t="str">
            <v>AYUDANTE ELECTROMEC.</v>
          </cell>
          <cell r="N6163">
            <v>2</v>
          </cell>
          <cell r="O6163" t="str">
            <v>x</v>
          </cell>
          <cell r="Q6163">
            <v>216.16</v>
          </cell>
          <cell r="R6163" t="str">
            <v>$/d</v>
          </cell>
          <cell r="S6163" t="str">
            <v>=</v>
          </cell>
          <cell r="T6163">
            <v>432.32</v>
          </cell>
          <cell r="V6163" t="str">
            <v>$/d</v>
          </cell>
        </row>
        <row r="6164">
          <cell r="T6164">
            <v>1337.04</v>
          </cell>
          <cell r="V6164" t="str">
            <v>$/d</v>
          </cell>
        </row>
        <row r="6165">
          <cell r="B6165">
            <v>1910</v>
          </cell>
          <cell r="H6165" t="str">
            <v>Vigilancia</v>
          </cell>
          <cell r="N6165">
            <v>0</v>
          </cell>
          <cell r="Q6165">
            <v>0.1</v>
          </cell>
          <cell r="T6165">
            <v>133.70400000000001</v>
          </cell>
          <cell r="V6165" t="str">
            <v>$/d</v>
          </cell>
          <cell r="W6165">
            <v>1470.7439999999999</v>
          </cell>
          <cell r="X6165" t="str">
            <v>$/d</v>
          </cell>
          <cell r="AG6165">
            <v>1470.7439999999999</v>
          </cell>
        </row>
        <row r="6167">
          <cell r="N6167" t="str">
            <v>Costo Diario</v>
          </cell>
          <cell r="W6167">
            <v>1470.7439999999999</v>
          </cell>
          <cell r="X6167" t="str">
            <v>$/d</v>
          </cell>
        </row>
        <row r="6169">
          <cell r="H6169" t="str">
            <v>Rendimiento</v>
          </cell>
          <cell r="N6169">
            <v>1</v>
          </cell>
          <cell r="Q6169" t="str">
            <v>Gl</v>
          </cell>
          <cell r="R6169" t="str">
            <v>/ d</v>
          </cell>
        </row>
        <row r="6171">
          <cell r="H6171" t="str">
            <v>Costo por Unid.:</v>
          </cell>
          <cell r="N6171">
            <v>1470.7439999999999</v>
          </cell>
          <cell r="P6171" t="str">
            <v>$ / d</v>
          </cell>
          <cell r="V6171" t="str">
            <v>=</v>
          </cell>
          <cell r="AB6171">
            <v>1470.74</v>
          </cell>
          <cell r="AC6171" t="str">
            <v>$/</v>
          </cell>
          <cell r="AD6171">
            <v>0</v>
          </cell>
        </row>
        <row r="6172">
          <cell r="N6172">
            <v>1</v>
          </cell>
          <cell r="O6172" t="str">
            <v>Gl</v>
          </cell>
          <cell r="Q6172" t="str">
            <v>/ d</v>
          </cell>
        </row>
        <row r="6173">
          <cell r="P6173" t="str">
            <v/>
          </cell>
        </row>
        <row r="6174">
          <cell r="H6174" t="str">
            <v>2º - Materiales</v>
          </cell>
        </row>
        <row r="6175">
          <cell r="G6175">
            <v>4064</v>
          </cell>
          <cell r="H6175" t="str">
            <v>Conexionado de potencia entre Tablero General de Baja Tensión y CCM de filtros</v>
          </cell>
          <cell r="N6175">
            <v>1</v>
          </cell>
          <cell r="O6175" t="str">
            <v>gl</v>
          </cell>
          <cell r="P6175" t="str">
            <v>/</v>
          </cell>
          <cell r="Q6175" t="str">
            <v>Gl</v>
          </cell>
          <cell r="R6175" t="str">
            <v>x</v>
          </cell>
          <cell r="S6175">
            <v>12416</v>
          </cell>
          <cell r="V6175" t="str">
            <v>$/</v>
          </cell>
          <cell r="W6175" t="str">
            <v>gl</v>
          </cell>
          <cell r="X6175" t="str">
            <v>=</v>
          </cell>
          <cell r="Y6175">
            <v>12416</v>
          </cell>
          <cell r="Z6175" t="str">
            <v>$/</v>
          </cell>
          <cell r="AA6175" t="str">
            <v>Gl</v>
          </cell>
        </row>
        <row r="6176">
          <cell r="G6176">
            <v>1202</v>
          </cell>
          <cell r="H6176" t="str">
            <v>Herramientas menores</v>
          </cell>
          <cell r="N6176">
            <v>12</v>
          </cell>
          <cell r="O6176" t="str">
            <v>u</v>
          </cell>
          <cell r="P6176" t="str">
            <v>/</v>
          </cell>
          <cell r="Q6176" t="str">
            <v>Gl</v>
          </cell>
          <cell r="R6176" t="str">
            <v>x</v>
          </cell>
          <cell r="S6176">
            <v>3</v>
          </cell>
          <cell r="V6176" t="str">
            <v>$/</v>
          </cell>
          <cell r="W6176" t="str">
            <v>u</v>
          </cell>
          <cell r="X6176" t="str">
            <v>=</v>
          </cell>
          <cell r="Y6176">
            <v>36</v>
          </cell>
          <cell r="Z6176" t="str">
            <v>$/</v>
          </cell>
          <cell r="AA6176" t="str">
            <v>Gl</v>
          </cell>
        </row>
        <row r="6177">
          <cell r="H6177" t="str">
            <v/>
          </cell>
          <cell r="O6177" t="str">
            <v/>
          </cell>
          <cell r="P6177" t="str">
            <v/>
          </cell>
          <cell r="Q6177" t="str">
            <v/>
          </cell>
          <cell r="R6177" t="str">
            <v/>
          </cell>
          <cell r="S6177">
            <v>0</v>
          </cell>
          <cell r="V6177" t="str">
            <v/>
          </cell>
          <cell r="W6177" t="str">
            <v/>
          </cell>
          <cell r="X6177" t="str">
            <v/>
          </cell>
          <cell r="Y6177">
            <v>0</v>
          </cell>
          <cell r="Z6177" t="str">
            <v/>
          </cell>
          <cell r="AA6177" t="str">
            <v/>
          </cell>
        </row>
        <row r="6178">
          <cell r="H6178" t="str">
            <v/>
          </cell>
          <cell r="O6178" t="str">
            <v/>
          </cell>
          <cell r="P6178" t="str">
            <v/>
          </cell>
          <cell r="Q6178" t="str">
            <v/>
          </cell>
          <cell r="R6178" t="str">
            <v/>
          </cell>
          <cell r="S6178">
            <v>0</v>
          </cell>
          <cell r="V6178" t="str">
            <v/>
          </cell>
          <cell r="W6178" t="str">
            <v/>
          </cell>
          <cell r="X6178" t="str">
            <v/>
          </cell>
          <cell r="Y6178">
            <v>0</v>
          </cell>
          <cell r="Z6178" t="str">
            <v/>
          </cell>
          <cell r="AA6178" t="str">
            <v/>
          </cell>
        </row>
        <row r="6179">
          <cell r="H6179" t="str">
            <v/>
          </cell>
          <cell r="O6179" t="str">
            <v/>
          </cell>
          <cell r="P6179" t="str">
            <v/>
          </cell>
          <cell r="Q6179" t="str">
            <v/>
          </cell>
          <cell r="R6179" t="str">
            <v/>
          </cell>
          <cell r="S6179">
            <v>0</v>
          </cell>
          <cell r="V6179" t="str">
            <v/>
          </cell>
          <cell r="W6179" t="str">
            <v/>
          </cell>
          <cell r="X6179" t="str">
            <v/>
          </cell>
          <cell r="Y6179">
            <v>0</v>
          </cell>
          <cell r="Z6179" t="str">
            <v/>
          </cell>
          <cell r="AA6179" t="str">
            <v/>
          </cell>
        </row>
        <row r="6180">
          <cell r="H6180" t="str">
            <v/>
          </cell>
          <cell r="O6180" t="str">
            <v/>
          </cell>
          <cell r="P6180" t="str">
            <v/>
          </cell>
          <cell r="Q6180" t="str">
            <v/>
          </cell>
          <cell r="R6180" t="str">
            <v/>
          </cell>
          <cell r="S6180">
            <v>0</v>
          </cell>
          <cell r="V6180" t="str">
            <v/>
          </cell>
          <cell r="W6180" t="str">
            <v/>
          </cell>
          <cell r="X6180" t="str">
            <v/>
          </cell>
          <cell r="Y6180">
            <v>0</v>
          </cell>
          <cell r="Z6180" t="str">
            <v/>
          </cell>
          <cell r="AA6180" t="str">
            <v/>
          </cell>
        </row>
        <row r="6181">
          <cell r="H6181" t="str">
            <v/>
          </cell>
          <cell r="O6181" t="str">
            <v/>
          </cell>
          <cell r="P6181" t="str">
            <v/>
          </cell>
          <cell r="Q6181" t="str">
            <v/>
          </cell>
          <cell r="R6181" t="str">
            <v/>
          </cell>
          <cell r="S6181">
            <v>0</v>
          </cell>
          <cell r="V6181" t="str">
            <v/>
          </cell>
          <cell r="W6181" t="str">
            <v/>
          </cell>
          <cell r="X6181" t="str">
            <v/>
          </cell>
          <cell r="Y6181">
            <v>0</v>
          </cell>
          <cell r="Z6181" t="str">
            <v/>
          </cell>
          <cell r="AA6181" t="str">
            <v/>
          </cell>
        </row>
        <row r="6182">
          <cell r="H6182" t="str">
            <v/>
          </cell>
          <cell r="O6182" t="str">
            <v/>
          </cell>
          <cell r="P6182" t="str">
            <v/>
          </cell>
          <cell r="Q6182" t="str">
            <v/>
          </cell>
          <cell r="R6182" t="str">
            <v/>
          </cell>
          <cell r="S6182">
            <v>0</v>
          </cell>
          <cell r="V6182" t="str">
            <v/>
          </cell>
          <cell r="W6182" t="str">
            <v/>
          </cell>
          <cell r="X6182" t="str">
            <v/>
          </cell>
          <cell r="Y6182">
            <v>0</v>
          </cell>
          <cell r="Z6182" t="str">
            <v/>
          </cell>
          <cell r="AA6182" t="str">
            <v/>
          </cell>
        </row>
        <row r="6183">
          <cell r="H6183" t="str">
            <v>Subtotal Materiales</v>
          </cell>
          <cell r="O6183" t="str">
            <v/>
          </cell>
          <cell r="Y6183">
            <v>12452</v>
          </cell>
          <cell r="Z6183" t="str">
            <v>$/</v>
          </cell>
          <cell r="AA6183" t="str">
            <v>Gl</v>
          </cell>
          <cell r="AH6183">
            <v>0</v>
          </cell>
        </row>
        <row r="6184">
          <cell r="A6184">
            <v>1910</v>
          </cell>
          <cell r="H6184" t="str">
            <v>Desperdicio</v>
          </cell>
          <cell r="X6184" t="str">
            <v/>
          </cell>
          <cell r="Y6184">
            <v>0</v>
          </cell>
          <cell r="Z6184" t="str">
            <v/>
          </cell>
          <cell r="AA6184" t="str">
            <v/>
          </cell>
          <cell r="AB6184">
            <v>12452</v>
          </cell>
          <cell r="AC6184" t="str">
            <v>$/</v>
          </cell>
          <cell r="AD6184">
            <v>0</v>
          </cell>
          <cell r="AH6184">
            <v>12452</v>
          </cell>
        </row>
        <row r="6186">
          <cell r="F6186">
            <v>1910</v>
          </cell>
          <cell r="H6186" t="str">
            <v>COSTO DEL ITEM</v>
          </cell>
          <cell r="AB6186">
            <v>13922.74</v>
          </cell>
          <cell r="AC6186" t="str">
            <v>$/</v>
          </cell>
          <cell r="AD6186" t="str">
            <v>Gl</v>
          </cell>
          <cell r="AI6186">
            <v>13922.74</v>
          </cell>
          <cell r="AJ6186">
            <v>13922.744000000001</v>
          </cell>
        </row>
        <row r="6188">
          <cell r="H6188" t="str">
            <v>Gastos Generales y Otros Gastos</v>
          </cell>
        </row>
        <row r="6189">
          <cell r="H6189" t="str">
            <v>Indirectos</v>
          </cell>
          <cell r="Y6189">
            <v>0.10199999999999999</v>
          </cell>
          <cell r="AB6189">
            <v>1420.12</v>
          </cell>
          <cell r="AC6189" t="str">
            <v>$/</v>
          </cell>
          <cell r="AD6189" t="str">
            <v>Gl</v>
          </cell>
        </row>
        <row r="6190">
          <cell r="H6190" t="str">
            <v>Beneficios</v>
          </cell>
          <cell r="Y6190">
            <v>0.08</v>
          </cell>
          <cell r="AB6190">
            <v>1113.82</v>
          </cell>
          <cell r="AC6190" t="str">
            <v>$/</v>
          </cell>
          <cell r="AD6190" t="str">
            <v>Gl</v>
          </cell>
        </row>
        <row r="6191">
          <cell r="AB6191">
            <v>16456.68</v>
          </cell>
          <cell r="AC6191" t="str">
            <v>$/</v>
          </cell>
          <cell r="AD6191" t="str">
            <v>Gl</v>
          </cell>
        </row>
        <row r="6192">
          <cell r="H6192" t="str">
            <v>Gastos Financieros</v>
          </cell>
          <cell r="Y6192">
            <v>0.01</v>
          </cell>
          <cell r="AB6192">
            <v>164.57</v>
          </cell>
          <cell r="AC6192" t="str">
            <v>$/</v>
          </cell>
          <cell r="AD6192" t="str">
            <v>Gl</v>
          </cell>
        </row>
        <row r="6193">
          <cell r="AB6193">
            <v>16621.25</v>
          </cell>
          <cell r="AC6193" t="str">
            <v>$/</v>
          </cell>
          <cell r="AD6193" t="str">
            <v>Gl</v>
          </cell>
        </row>
        <row r="6194">
          <cell r="H6194" t="str">
            <v>I.V.A.</v>
          </cell>
          <cell r="Y6194">
            <v>0.21</v>
          </cell>
          <cell r="AB6194">
            <v>3490.46</v>
          </cell>
          <cell r="AC6194" t="str">
            <v>$/</v>
          </cell>
          <cell r="AD6194" t="str">
            <v>Gl</v>
          </cell>
        </row>
        <row r="6195">
          <cell r="E6195">
            <v>1910</v>
          </cell>
          <cell r="Y6195" t="str">
            <v>ADOPTADO</v>
          </cell>
          <cell r="AB6195">
            <v>20111.71</v>
          </cell>
          <cell r="AC6195" t="str">
            <v>$/</v>
          </cell>
          <cell r="AD6195" t="str">
            <v>Gl</v>
          </cell>
        </row>
        <row r="6196">
          <cell r="G6196">
            <v>1920</v>
          </cell>
          <cell r="H6196" t="str">
            <v>Item:</v>
          </cell>
          <cell r="I6196" t="str">
            <v>6.5.3</v>
          </cell>
          <cell r="U6196" t="str">
            <v>Unidad:</v>
          </cell>
          <cell r="W6196" t="str">
            <v>Gl</v>
          </cell>
          <cell r="Y6196">
            <v>1</v>
          </cell>
          <cell r="AE6196">
            <v>1</v>
          </cell>
        </row>
        <row r="6197">
          <cell r="H6197" t="str">
            <v>Descripción:</v>
          </cell>
          <cell r="I6197" t="str">
            <v>Cableado de potencia, comando, control, medición y telegestión</v>
          </cell>
        </row>
        <row r="6199">
          <cell r="H6199" t="str">
            <v>1º - Equipo</v>
          </cell>
        </row>
        <row r="6200">
          <cell r="H6200" t="str">
            <v/>
          </cell>
          <cell r="W6200" t="str">
            <v/>
          </cell>
          <cell r="X6200" t="str">
            <v/>
          </cell>
          <cell r="Y6200" t="str">
            <v/>
          </cell>
          <cell r="Z6200" t="str">
            <v/>
          </cell>
        </row>
        <row r="6201">
          <cell r="H6201" t="str">
            <v/>
          </cell>
          <cell r="W6201" t="str">
            <v/>
          </cell>
          <cell r="X6201" t="str">
            <v/>
          </cell>
          <cell r="Y6201" t="str">
            <v/>
          </cell>
          <cell r="Z6201" t="str">
            <v/>
          </cell>
        </row>
        <row r="6202">
          <cell r="H6202" t="str">
            <v/>
          </cell>
          <cell r="W6202" t="str">
            <v/>
          </cell>
          <cell r="X6202" t="str">
            <v/>
          </cell>
          <cell r="Y6202" t="str">
            <v/>
          </cell>
          <cell r="Z6202" t="str">
            <v/>
          </cell>
        </row>
        <row r="6203">
          <cell r="H6203" t="str">
            <v/>
          </cell>
          <cell r="W6203" t="str">
            <v/>
          </cell>
          <cell r="X6203" t="str">
            <v/>
          </cell>
          <cell r="Y6203" t="str">
            <v/>
          </cell>
          <cell r="Z6203" t="str">
            <v/>
          </cell>
        </row>
        <row r="6204">
          <cell r="H6204" t="str">
            <v/>
          </cell>
          <cell r="W6204" t="str">
            <v/>
          </cell>
          <cell r="X6204" t="str">
            <v/>
          </cell>
          <cell r="Y6204" t="str">
            <v/>
          </cell>
          <cell r="Z6204" t="str">
            <v/>
          </cell>
        </row>
        <row r="6205">
          <cell r="H6205" t="str">
            <v/>
          </cell>
          <cell r="W6205" t="str">
            <v/>
          </cell>
          <cell r="X6205" t="str">
            <v/>
          </cell>
          <cell r="Y6205" t="str">
            <v/>
          </cell>
          <cell r="Z6205" t="str">
            <v/>
          </cell>
        </row>
        <row r="6206">
          <cell r="H6206" t="str">
            <v/>
          </cell>
          <cell r="W6206" t="str">
            <v/>
          </cell>
          <cell r="X6206" t="str">
            <v/>
          </cell>
          <cell r="Y6206" t="str">
            <v/>
          </cell>
          <cell r="Z6206" t="str">
            <v/>
          </cell>
        </row>
        <row r="6207">
          <cell r="H6207" t="str">
            <v/>
          </cell>
          <cell r="W6207" t="str">
            <v/>
          </cell>
          <cell r="X6207" t="str">
            <v/>
          </cell>
          <cell r="Y6207" t="str">
            <v/>
          </cell>
          <cell r="Z6207" t="str">
            <v/>
          </cell>
        </row>
        <row r="6208">
          <cell r="H6208" t="str">
            <v/>
          </cell>
          <cell r="W6208" t="str">
            <v/>
          </cell>
          <cell r="X6208" t="str">
            <v/>
          </cell>
          <cell r="Y6208" t="str">
            <v/>
          </cell>
          <cell r="Z6208" t="str">
            <v/>
          </cell>
        </row>
        <row r="6209">
          <cell r="W6209">
            <v>0</v>
          </cell>
          <cell r="X6209" t="str">
            <v/>
          </cell>
          <cell r="Y6209">
            <v>0</v>
          </cell>
          <cell r="Z6209" t="str">
            <v/>
          </cell>
        </row>
        <row r="6211">
          <cell r="H6211" t="str">
            <v>Rendimiento:</v>
          </cell>
          <cell r="N6211">
            <v>1</v>
          </cell>
          <cell r="Q6211" t="str">
            <v>Gl</v>
          </cell>
          <cell r="R6211" t="str">
            <v>/ d</v>
          </cell>
        </row>
        <row r="6213">
          <cell r="H6213" t="str">
            <v>Amortización e intereses:</v>
          </cell>
        </row>
        <row r="6214">
          <cell r="H6214">
            <v>0</v>
          </cell>
          <cell r="I6214" t="str">
            <v>$</v>
          </cell>
          <cell r="J6214" t="str">
            <v>x</v>
          </cell>
          <cell r="K6214">
            <v>8</v>
          </cell>
          <cell r="L6214" t="str">
            <v>h/d</v>
          </cell>
          <cell r="M6214" t="str">
            <v>+</v>
          </cell>
          <cell r="N6214">
            <v>0</v>
          </cell>
          <cell r="O6214" t="str">
            <v>$</v>
          </cell>
          <cell r="P6214" t="str">
            <v>x</v>
          </cell>
          <cell r="Q6214">
            <v>0.14000000000000001</v>
          </cell>
          <cell r="R6214" t="str">
            <v>/ a</v>
          </cell>
          <cell r="S6214" t="str">
            <v>x</v>
          </cell>
          <cell r="T6214">
            <v>8</v>
          </cell>
          <cell r="U6214" t="str">
            <v>h/d</v>
          </cell>
          <cell r="V6214" t="str">
            <v>=</v>
          </cell>
          <cell r="W6214">
            <v>0</v>
          </cell>
          <cell r="X6214" t="str">
            <v/>
          </cell>
        </row>
        <row r="6215">
          <cell r="H6215">
            <v>10000</v>
          </cell>
          <cell r="J6215" t="str">
            <v>h</v>
          </cell>
          <cell r="N6215">
            <v>2</v>
          </cell>
          <cell r="P6215" t="str">
            <v>x</v>
          </cell>
          <cell r="Q6215">
            <v>2000</v>
          </cell>
          <cell r="R6215" t="str">
            <v>h / a</v>
          </cell>
        </row>
        <row r="6217">
          <cell r="H6217" t="str">
            <v>Reparaciones y Repuestos:</v>
          </cell>
        </row>
        <row r="6218">
          <cell r="H6218">
            <v>0.75</v>
          </cell>
          <cell r="I6218" t="str">
            <v>de amortización</v>
          </cell>
          <cell r="W6218">
            <v>0</v>
          </cell>
          <cell r="X6218" t="str">
            <v/>
          </cell>
        </row>
        <row r="6220">
          <cell r="H6220" t="str">
            <v>Combustibles:</v>
          </cell>
        </row>
        <row r="6221">
          <cell r="H6221" t="str">
            <v>Gas Oil</v>
          </cell>
        </row>
        <row r="6222">
          <cell r="H6222" t="str">
            <v/>
          </cell>
          <cell r="I6222" t="str">
            <v/>
          </cell>
          <cell r="K6222" t="str">
            <v/>
          </cell>
          <cell r="L6222">
            <v>0</v>
          </cell>
          <cell r="M6222" t="str">
            <v>HP  x  8 h/d   x</v>
          </cell>
          <cell r="Q6222" t="str">
            <v/>
          </cell>
          <cell r="R6222" t="str">
            <v/>
          </cell>
          <cell r="V6222" t="str">
            <v/>
          </cell>
          <cell r="W6222">
            <v>0</v>
          </cell>
          <cell r="X6222" t="str">
            <v/>
          </cell>
        </row>
        <row r="6224">
          <cell r="H6224" t="str">
            <v>Lubricantes</v>
          </cell>
        </row>
        <row r="6225">
          <cell r="C6225">
            <v>1920</v>
          </cell>
          <cell r="H6225">
            <v>0.3</v>
          </cell>
          <cell r="I6225" t="str">
            <v>de combustibles</v>
          </cell>
          <cell r="W6225">
            <v>0</v>
          </cell>
          <cell r="X6225" t="str">
            <v/>
          </cell>
          <cell r="AF6225">
            <v>0</v>
          </cell>
        </row>
        <row r="6227">
          <cell r="H6227" t="str">
            <v>Mano de Obra</v>
          </cell>
        </row>
        <row r="6228">
          <cell r="G6228">
            <v>9050</v>
          </cell>
          <cell r="H6228" t="str">
            <v>OFIC. ESPEC. ELECTROMEC.</v>
          </cell>
          <cell r="N6228">
            <v>0.5</v>
          </cell>
          <cell r="O6228" t="str">
            <v>x</v>
          </cell>
          <cell r="Q6228">
            <v>297.2</v>
          </cell>
          <cell r="R6228" t="str">
            <v>$/d</v>
          </cell>
          <cell r="S6228" t="str">
            <v>=</v>
          </cell>
          <cell r="T6228">
            <v>148.6</v>
          </cell>
          <cell r="V6228" t="str">
            <v>$/d</v>
          </cell>
        </row>
        <row r="6229">
          <cell r="G6229">
            <v>9060</v>
          </cell>
          <cell r="H6229" t="str">
            <v>OFIC. ELECTROMEC.</v>
          </cell>
          <cell r="N6229">
            <v>0.5</v>
          </cell>
          <cell r="O6229" t="str">
            <v>x</v>
          </cell>
          <cell r="Q6229">
            <v>254.16</v>
          </cell>
          <cell r="R6229" t="str">
            <v>$/d</v>
          </cell>
          <cell r="S6229" t="str">
            <v>=</v>
          </cell>
          <cell r="T6229">
            <v>127.08</v>
          </cell>
          <cell r="V6229" t="str">
            <v>$/d</v>
          </cell>
        </row>
        <row r="6230">
          <cell r="G6230">
            <v>9070</v>
          </cell>
          <cell r="H6230" t="str">
            <v>MEDIO OFIC. ELECTROMEC.</v>
          </cell>
          <cell r="N6230">
            <v>0.5</v>
          </cell>
          <cell r="O6230" t="str">
            <v>x</v>
          </cell>
          <cell r="Q6230">
            <v>234.48</v>
          </cell>
          <cell r="R6230" t="str">
            <v>$/d</v>
          </cell>
          <cell r="S6230" t="str">
            <v>=</v>
          </cell>
          <cell r="T6230">
            <v>117.24</v>
          </cell>
          <cell r="V6230" t="str">
            <v>$/d</v>
          </cell>
        </row>
        <row r="6231">
          <cell r="G6231">
            <v>9080</v>
          </cell>
          <cell r="H6231" t="str">
            <v>AYUDANTE ELECTROMEC.</v>
          </cell>
          <cell r="N6231">
            <v>1.2</v>
          </cell>
          <cell r="O6231" t="str">
            <v>x</v>
          </cell>
          <cell r="Q6231">
            <v>216.16</v>
          </cell>
          <cell r="R6231" t="str">
            <v>$/d</v>
          </cell>
          <cell r="S6231" t="str">
            <v>=</v>
          </cell>
          <cell r="T6231">
            <v>259.39</v>
          </cell>
          <cell r="V6231" t="str">
            <v>$/d</v>
          </cell>
        </row>
        <row r="6232">
          <cell r="T6232">
            <v>652.30999999999995</v>
          </cell>
          <cell r="V6232" t="str">
            <v>$/d</v>
          </cell>
        </row>
        <row r="6233">
          <cell r="B6233">
            <v>1920</v>
          </cell>
          <cell r="H6233" t="str">
            <v>Vigilancia</v>
          </cell>
          <cell r="N6233">
            <v>0</v>
          </cell>
          <cell r="Q6233">
            <v>0.1</v>
          </cell>
          <cell r="T6233">
            <v>65.230999999999995</v>
          </cell>
          <cell r="V6233" t="str">
            <v>$/d</v>
          </cell>
          <cell r="W6233">
            <v>717.54099999999994</v>
          </cell>
          <cell r="X6233" t="str">
            <v>$/d</v>
          </cell>
          <cell r="AG6233">
            <v>717.54099999999994</v>
          </cell>
        </row>
        <row r="6235">
          <cell r="N6235" t="str">
            <v>Costo Diario</v>
          </cell>
          <cell r="W6235">
            <v>717.54099999999994</v>
          </cell>
          <cell r="X6235" t="str">
            <v>$/d</v>
          </cell>
        </row>
        <row r="6237">
          <cell r="H6237" t="str">
            <v>Rendimiento</v>
          </cell>
          <cell r="N6237">
            <v>1</v>
          </cell>
          <cell r="Q6237" t="str">
            <v>Gl</v>
          </cell>
          <cell r="R6237" t="str">
            <v>/ d</v>
          </cell>
        </row>
        <row r="6239">
          <cell r="H6239" t="str">
            <v>Costo por Unid.:</v>
          </cell>
          <cell r="N6239">
            <v>717.54099999999994</v>
          </cell>
          <cell r="P6239" t="str">
            <v>$ / d</v>
          </cell>
          <cell r="V6239" t="str">
            <v>=</v>
          </cell>
          <cell r="AB6239">
            <v>717.54</v>
          </cell>
          <cell r="AC6239" t="str">
            <v>$/</v>
          </cell>
          <cell r="AD6239">
            <v>0</v>
          </cell>
        </row>
        <row r="6240">
          <cell r="N6240">
            <v>1</v>
          </cell>
          <cell r="O6240" t="str">
            <v>Gl</v>
          </cell>
          <cell r="Q6240" t="str">
            <v>/ d</v>
          </cell>
        </row>
        <row r="6241">
          <cell r="P6241" t="str">
            <v/>
          </cell>
        </row>
        <row r="6242">
          <cell r="H6242" t="str">
            <v>2º - Materiales</v>
          </cell>
        </row>
        <row r="6243">
          <cell r="G6243">
            <v>4065</v>
          </cell>
          <cell r="H6243" t="str">
            <v>Cableado de potencia, comando, control, medición y telegestión</v>
          </cell>
          <cell r="N6243">
            <v>1</v>
          </cell>
          <cell r="O6243" t="str">
            <v>gl</v>
          </cell>
          <cell r="P6243" t="str">
            <v>/</v>
          </cell>
          <cell r="Q6243" t="str">
            <v>Gl</v>
          </cell>
          <cell r="R6243" t="str">
            <v>x</v>
          </cell>
          <cell r="S6243">
            <v>6208</v>
          </cell>
          <cell r="V6243" t="str">
            <v>$/</v>
          </cell>
          <cell r="W6243" t="str">
            <v>gl</v>
          </cell>
          <cell r="X6243" t="str">
            <v>=</v>
          </cell>
          <cell r="Y6243">
            <v>6208</v>
          </cell>
          <cell r="Z6243" t="str">
            <v>$/</v>
          </cell>
          <cell r="AA6243" t="str">
            <v>Gl</v>
          </cell>
        </row>
        <row r="6244">
          <cell r="G6244">
            <v>1202</v>
          </cell>
          <cell r="H6244" t="str">
            <v>Herramientas menores</v>
          </cell>
          <cell r="N6244">
            <v>12</v>
          </cell>
          <cell r="O6244" t="str">
            <v>u</v>
          </cell>
          <cell r="P6244" t="str">
            <v>/</v>
          </cell>
          <cell r="Q6244" t="str">
            <v>Gl</v>
          </cell>
          <cell r="R6244" t="str">
            <v>x</v>
          </cell>
          <cell r="S6244">
            <v>3</v>
          </cell>
          <cell r="V6244" t="str">
            <v>$/</v>
          </cell>
          <cell r="W6244" t="str">
            <v>u</v>
          </cell>
          <cell r="X6244" t="str">
            <v>=</v>
          </cell>
          <cell r="Y6244">
            <v>36</v>
          </cell>
          <cell r="Z6244" t="str">
            <v>$/</v>
          </cell>
          <cell r="AA6244" t="str">
            <v>Gl</v>
          </cell>
        </row>
        <row r="6245">
          <cell r="H6245" t="str">
            <v/>
          </cell>
          <cell r="O6245" t="str">
            <v/>
          </cell>
          <cell r="P6245" t="str">
            <v/>
          </cell>
          <cell r="Q6245" t="str">
            <v/>
          </cell>
          <cell r="R6245" t="str">
            <v/>
          </cell>
          <cell r="S6245">
            <v>0</v>
          </cell>
          <cell r="V6245" t="str">
            <v/>
          </cell>
          <cell r="W6245" t="str">
            <v/>
          </cell>
          <cell r="X6245" t="str">
            <v/>
          </cell>
          <cell r="Y6245">
            <v>0</v>
          </cell>
          <cell r="Z6245" t="str">
            <v/>
          </cell>
          <cell r="AA6245" t="str">
            <v/>
          </cell>
        </row>
        <row r="6246">
          <cell r="H6246" t="str">
            <v/>
          </cell>
          <cell r="O6246" t="str">
            <v/>
          </cell>
          <cell r="P6246" t="str">
            <v/>
          </cell>
          <cell r="Q6246" t="str">
            <v/>
          </cell>
          <cell r="R6246" t="str">
            <v/>
          </cell>
          <cell r="S6246">
            <v>0</v>
          </cell>
          <cell r="V6246" t="str">
            <v/>
          </cell>
          <cell r="W6246" t="str">
            <v/>
          </cell>
          <cell r="X6246" t="str">
            <v/>
          </cell>
          <cell r="Y6246">
            <v>0</v>
          </cell>
          <cell r="Z6246" t="str">
            <v/>
          </cell>
          <cell r="AA6246" t="str">
            <v/>
          </cell>
        </row>
        <row r="6247">
          <cell r="H6247" t="str">
            <v/>
          </cell>
          <cell r="O6247" t="str">
            <v/>
          </cell>
          <cell r="P6247" t="str">
            <v/>
          </cell>
          <cell r="Q6247" t="str">
            <v/>
          </cell>
          <cell r="R6247" t="str">
            <v/>
          </cell>
          <cell r="S6247">
            <v>0</v>
          </cell>
          <cell r="V6247" t="str">
            <v/>
          </cell>
          <cell r="W6247" t="str">
            <v/>
          </cell>
          <cell r="X6247" t="str">
            <v/>
          </cell>
          <cell r="Y6247">
            <v>0</v>
          </cell>
          <cell r="Z6247" t="str">
            <v/>
          </cell>
          <cell r="AA6247" t="str">
            <v/>
          </cell>
        </row>
        <row r="6248">
          <cell r="H6248" t="str">
            <v/>
          </cell>
          <cell r="O6248" t="str">
            <v/>
          </cell>
          <cell r="P6248" t="str">
            <v/>
          </cell>
          <cell r="Q6248" t="str">
            <v/>
          </cell>
          <cell r="R6248" t="str">
            <v/>
          </cell>
          <cell r="S6248">
            <v>0</v>
          </cell>
          <cell r="V6248" t="str">
            <v/>
          </cell>
          <cell r="W6248" t="str">
            <v/>
          </cell>
          <cell r="X6248" t="str">
            <v/>
          </cell>
          <cell r="Y6248">
            <v>0</v>
          </cell>
          <cell r="Z6248" t="str">
            <v/>
          </cell>
          <cell r="AA6248" t="str">
            <v/>
          </cell>
        </row>
        <row r="6249">
          <cell r="H6249" t="str">
            <v/>
          </cell>
          <cell r="O6249" t="str">
            <v/>
          </cell>
          <cell r="P6249" t="str">
            <v/>
          </cell>
          <cell r="Q6249" t="str">
            <v/>
          </cell>
          <cell r="R6249" t="str">
            <v/>
          </cell>
          <cell r="S6249">
            <v>0</v>
          </cell>
          <cell r="V6249" t="str">
            <v/>
          </cell>
          <cell r="W6249" t="str">
            <v/>
          </cell>
          <cell r="X6249" t="str">
            <v/>
          </cell>
          <cell r="Y6249">
            <v>0</v>
          </cell>
          <cell r="Z6249" t="str">
            <v/>
          </cell>
          <cell r="AA6249" t="str">
            <v/>
          </cell>
        </row>
        <row r="6250">
          <cell r="H6250" t="str">
            <v/>
          </cell>
          <cell r="O6250" t="str">
            <v/>
          </cell>
          <cell r="P6250" t="str">
            <v/>
          </cell>
          <cell r="Q6250" t="str">
            <v/>
          </cell>
          <cell r="R6250" t="str">
            <v/>
          </cell>
          <cell r="S6250">
            <v>0</v>
          </cell>
          <cell r="V6250" t="str">
            <v/>
          </cell>
          <cell r="W6250" t="str">
            <v/>
          </cell>
          <cell r="X6250" t="str">
            <v/>
          </cell>
          <cell r="Y6250">
            <v>0</v>
          </cell>
          <cell r="Z6250" t="str">
            <v/>
          </cell>
          <cell r="AA6250" t="str">
            <v/>
          </cell>
        </row>
        <row r="6251">
          <cell r="H6251" t="str">
            <v>Subtotal Materiales</v>
          </cell>
          <cell r="O6251" t="str">
            <v/>
          </cell>
          <cell r="Y6251">
            <v>6244</v>
          </cell>
          <cell r="Z6251" t="str">
            <v>$/</v>
          </cell>
          <cell r="AA6251" t="str">
            <v>Gl</v>
          </cell>
          <cell r="AH6251">
            <v>0</v>
          </cell>
        </row>
        <row r="6252">
          <cell r="A6252">
            <v>1920</v>
          </cell>
          <cell r="H6252" t="str">
            <v>Desperdicio</v>
          </cell>
          <cell r="X6252" t="str">
            <v/>
          </cell>
          <cell r="Y6252">
            <v>0</v>
          </cell>
          <cell r="Z6252" t="str">
            <v/>
          </cell>
          <cell r="AA6252" t="str">
            <v/>
          </cell>
          <cell r="AB6252">
            <v>6244</v>
          </cell>
          <cell r="AC6252" t="str">
            <v>$/</v>
          </cell>
          <cell r="AD6252">
            <v>0</v>
          </cell>
          <cell r="AH6252">
            <v>6244</v>
          </cell>
        </row>
        <row r="6254">
          <cell r="F6254">
            <v>1920</v>
          </cell>
          <cell r="H6254" t="str">
            <v>COSTO DEL ITEM</v>
          </cell>
          <cell r="AB6254">
            <v>6961.54</v>
          </cell>
          <cell r="AC6254" t="str">
            <v>$/</v>
          </cell>
          <cell r="AD6254" t="str">
            <v>Gl</v>
          </cell>
          <cell r="AI6254">
            <v>6961.54</v>
          </cell>
          <cell r="AJ6254">
            <v>6961.5410000000002</v>
          </cell>
        </row>
        <row r="6256">
          <cell r="H6256" t="str">
            <v>Gastos Generales y Otros Gastos</v>
          </cell>
        </row>
        <row r="6257">
          <cell r="H6257" t="str">
            <v>Indirectos</v>
          </cell>
          <cell r="Y6257">
            <v>0.10199999999999999</v>
          </cell>
          <cell r="AB6257">
            <v>710.08</v>
          </cell>
          <cell r="AC6257" t="str">
            <v>$/</v>
          </cell>
          <cell r="AD6257" t="str">
            <v>Gl</v>
          </cell>
        </row>
        <row r="6258">
          <cell r="H6258" t="str">
            <v>Beneficios</v>
          </cell>
          <cell r="Y6258">
            <v>0.08</v>
          </cell>
          <cell r="AB6258">
            <v>556.91999999999996</v>
          </cell>
          <cell r="AC6258" t="str">
            <v>$/</v>
          </cell>
          <cell r="AD6258" t="str">
            <v>Gl</v>
          </cell>
        </row>
        <row r="6259">
          <cell r="AB6259">
            <v>8228.5399999999991</v>
          </cell>
          <cell r="AC6259" t="str">
            <v>$/</v>
          </cell>
          <cell r="AD6259" t="str">
            <v>Gl</v>
          </cell>
        </row>
        <row r="6260">
          <cell r="H6260" t="str">
            <v>Gastos Financieros</v>
          </cell>
          <cell r="Y6260">
            <v>0.01</v>
          </cell>
          <cell r="AB6260">
            <v>82.29</v>
          </cell>
          <cell r="AC6260" t="str">
            <v>$/</v>
          </cell>
          <cell r="AD6260" t="str">
            <v>Gl</v>
          </cell>
        </row>
        <row r="6261">
          <cell r="AB6261">
            <v>8310.83</v>
          </cell>
          <cell r="AC6261" t="str">
            <v>$/</v>
          </cell>
          <cell r="AD6261" t="str">
            <v>Gl</v>
          </cell>
        </row>
        <row r="6262">
          <cell r="H6262" t="str">
            <v>I.V.A.</v>
          </cell>
          <cell r="Y6262">
            <v>0.21</v>
          </cell>
          <cell r="AB6262">
            <v>1745.27</v>
          </cell>
          <cell r="AC6262" t="str">
            <v>$/</v>
          </cell>
          <cell r="AD6262" t="str">
            <v>Gl</v>
          </cell>
        </row>
        <row r="6263">
          <cell r="E6263">
            <v>1920</v>
          </cell>
          <cell r="Y6263" t="str">
            <v>ADOPTADO</v>
          </cell>
          <cell r="AB6263">
            <v>10056.1</v>
          </cell>
          <cell r="AC6263" t="str">
            <v>$/</v>
          </cell>
          <cell r="AD6263" t="str">
            <v>Gl</v>
          </cell>
        </row>
        <row r="6264">
          <cell r="G6264">
            <v>1930</v>
          </cell>
          <cell r="H6264" t="str">
            <v>Item:</v>
          </cell>
          <cell r="I6264" t="str">
            <v>6.5.4</v>
          </cell>
          <cell r="U6264" t="str">
            <v>Unidad:</v>
          </cell>
          <cell r="W6264" t="str">
            <v>Gl</v>
          </cell>
          <cell r="Y6264">
            <v>1</v>
          </cell>
          <cell r="AE6264">
            <v>1</v>
          </cell>
        </row>
        <row r="6265">
          <cell r="H6265" t="str">
            <v>Descripción:</v>
          </cell>
          <cell r="I6265" t="str">
            <v>Instalaciones auxiliares de iluminación, tomacorrientes, puesta a tierra</v>
          </cell>
        </row>
        <row r="6267">
          <cell r="H6267" t="str">
            <v>1º - Equipo</v>
          </cell>
        </row>
        <row r="6268">
          <cell r="H6268" t="str">
            <v/>
          </cell>
          <cell r="W6268" t="str">
            <v/>
          </cell>
          <cell r="X6268" t="str">
            <v/>
          </cell>
          <cell r="Y6268" t="str">
            <v/>
          </cell>
          <cell r="Z6268" t="str">
            <v/>
          </cell>
        </row>
        <row r="6269">
          <cell r="H6269" t="str">
            <v/>
          </cell>
          <cell r="W6269" t="str">
            <v/>
          </cell>
          <cell r="X6269" t="str">
            <v/>
          </cell>
          <cell r="Y6269" t="str">
            <v/>
          </cell>
          <cell r="Z6269" t="str">
            <v/>
          </cell>
        </row>
        <row r="6270">
          <cell r="H6270" t="str">
            <v/>
          </cell>
          <cell r="W6270" t="str">
            <v/>
          </cell>
          <cell r="X6270" t="str">
            <v/>
          </cell>
          <cell r="Y6270" t="str">
            <v/>
          </cell>
          <cell r="Z6270" t="str">
            <v/>
          </cell>
        </row>
        <row r="6271">
          <cell r="H6271" t="str">
            <v/>
          </cell>
          <cell r="W6271" t="str">
            <v/>
          </cell>
          <cell r="X6271" t="str">
            <v/>
          </cell>
          <cell r="Y6271" t="str">
            <v/>
          </cell>
          <cell r="Z6271" t="str">
            <v/>
          </cell>
        </row>
        <row r="6272">
          <cell r="H6272" t="str">
            <v/>
          </cell>
          <cell r="W6272" t="str">
            <v/>
          </cell>
          <cell r="X6272" t="str">
            <v/>
          </cell>
          <cell r="Y6272" t="str">
            <v/>
          </cell>
          <cell r="Z6272" t="str">
            <v/>
          </cell>
        </row>
        <row r="6273">
          <cell r="H6273" t="str">
            <v/>
          </cell>
          <cell r="W6273" t="str">
            <v/>
          </cell>
          <cell r="X6273" t="str">
            <v/>
          </cell>
          <cell r="Y6273" t="str">
            <v/>
          </cell>
          <cell r="Z6273" t="str">
            <v/>
          </cell>
        </row>
        <row r="6274">
          <cell r="H6274" t="str">
            <v/>
          </cell>
          <cell r="W6274" t="str">
            <v/>
          </cell>
          <cell r="X6274" t="str">
            <v/>
          </cell>
          <cell r="Y6274" t="str">
            <v/>
          </cell>
          <cell r="Z6274" t="str">
            <v/>
          </cell>
        </row>
        <row r="6275">
          <cell r="H6275" t="str">
            <v/>
          </cell>
          <cell r="W6275" t="str">
            <v/>
          </cell>
          <cell r="X6275" t="str">
            <v/>
          </cell>
          <cell r="Y6275" t="str">
            <v/>
          </cell>
          <cell r="Z6275" t="str">
            <v/>
          </cell>
        </row>
        <row r="6276">
          <cell r="H6276" t="str">
            <v/>
          </cell>
          <cell r="W6276" t="str">
            <v/>
          </cell>
          <cell r="X6276" t="str">
            <v/>
          </cell>
          <cell r="Y6276" t="str">
            <v/>
          </cell>
          <cell r="Z6276" t="str">
            <v/>
          </cell>
        </row>
        <row r="6277">
          <cell r="W6277">
            <v>0</v>
          </cell>
          <cell r="X6277" t="str">
            <v/>
          </cell>
          <cell r="Y6277">
            <v>0</v>
          </cell>
          <cell r="Z6277" t="str">
            <v/>
          </cell>
        </row>
        <row r="6279">
          <cell r="H6279" t="str">
            <v>Rendimiento:</v>
          </cell>
          <cell r="N6279">
            <v>1</v>
          </cell>
          <cell r="Q6279" t="str">
            <v>Gl</v>
          </cell>
          <cell r="R6279" t="str">
            <v>/ d</v>
          </cell>
        </row>
        <row r="6281">
          <cell r="H6281" t="str">
            <v>Amortización e intereses:</v>
          </cell>
        </row>
        <row r="6282">
          <cell r="H6282">
            <v>0</v>
          </cell>
          <cell r="I6282" t="str">
            <v>$</v>
          </cell>
          <cell r="J6282" t="str">
            <v>x</v>
          </cell>
          <cell r="K6282">
            <v>8</v>
          </cell>
          <cell r="L6282" t="str">
            <v>h/d</v>
          </cell>
          <cell r="M6282" t="str">
            <v>+</v>
          </cell>
          <cell r="N6282">
            <v>0</v>
          </cell>
          <cell r="O6282" t="str">
            <v>$</v>
          </cell>
          <cell r="P6282" t="str">
            <v>x</v>
          </cell>
          <cell r="Q6282">
            <v>0.14000000000000001</v>
          </cell>
          <cell r="R6282" t="str">
            <v>/ a</v>
          </cell>
          <cell r="S6282" t="str">
            <v>x</v>
          </cell>
          <cell r="T6282">
            <v>8</v>
          </cell>
          <cell r="U6282" t="str">
            <v>h/d</v>
          </cell>
          <cell r="V6282" t="str">
            <v>=</v>
          </cell>
          <cell r="W6282">
            <v>0</v>
          </cell>
          <cell r="X6282" t="str">
            <v/>
          </cell>
        </row>
        <row r="6283">
          <cell r="H6283">
            <v>10000</v>
          </cell>
          <cell r="J6283" t="str">
            <v>h</v>
          </cell>
          <cell r="N6283">
            <v>2</v>
          </cell>
          <cell r="P6283" t="str">
            <v>x</v>
          </cell>
          <cell r="Q6283">
            <v>2000</v>
          </cell>
          <cell r="R6283" t="str">
            <v>h / a</v>
          </cell>
        </row>
        <row r="6285">
          <cell r="H6285" t="str">
            <v>Reparaciones y Repuestos:</v>
          </cell>
        </row>
        <row r="6286">
          <cell r="H6286">
            <v>0.75</v>
          </cell>
          <cell r="I6286" t="str">
            <v>de amortización</v>
          </cell>
          <cell r="W6286">
            <v>0</v>
          </cell>
          <cell r="X6286" t="str">
            <v/>
          </cell>
        </row>
        <row r="6288">
          <cell r="H6288" t="str">
            <v>Combustibles:</v>
          </cell>
        </row>
        <row r="6289">
          <cell r="H6289" t="str">
            <v>Gas Oil</v>
          </cell>
        </row>
        <row r="6290">
          <cell r="H6290" t="str">
            <v/>
          </cell>
          <cell r="I6290" t="str">
            <v/>
          </cell>
          <cell r="K6290" t="str">
            <v/>
          </cell>
          <cell r="L6290">
            <v>0</v>
          </cell>
          <cell r="M6290" t="str">
            <v>HP  x  8 h/d   x</v>
          </cell>
          <cell r="Q6290" t="str">
            <v/>
          </cell>
          <cell r="R6290" t="str">
            <v/>
          </cell>
          <cell r="V6290" t="str">
            <v/>
          </cell>
          <cell r="W6290">
            <v>0</v>
          </cell>
          <cell r="X6290" t="str">
            <v/>
          </cell>
        </row>
        <row r="6292">
          <cell r="H6292" t="str">
            <v>Lubricantes</v>
          </cell>
        </row>
        <row r="6293">
          <cell r="C6293">
            <v>1930</v>
          </cell>
          <cell r="H6293">
            <v>0.3</v>
          </cell>
          <cell r="I6293" t="str">
            <v>de combustibles</v>
          </cell>
          <cell r="W6293">
            <v>0</v>
          </cell>
          <cell r="X6293" t="str">
            <v/>
          </cell>
          <cell r="AF6293">
            <v>0</v>
          </cell>
        </row>
        <row r="6295">
          <cell r="H6295" t="str">
            <v>Mano de Obra</v>
          </cell>
        </row>
        <row r="6296">
          <cell r="G6296">
            <v>9050</v>
          </cell>
          <cell r="H6296" t="str">
            <v>OFIC. ESPEC. ELECTROMEC.</v>
          </cell>
          <cell r="N6296">
            <v>6</v>
          </cell>
          <cell r="O6296" t="str">
            <v>x</v>
          </cell>
          <cell r="Q6296">
            <v>297.2</v>
          </cell>
          <cell r="R6296" t="str">
            <v>$/d</v>
          </cell>
          <cell r="S6296" t="str">
            <v>=</v>
          </cell>
          <cell r="T6296">
            <v>1783.2</v>
          </cell>
          <cell r="V6296" t="str">
            <v>$/d</v>
          </cell>
        </row>
        <row r="6297">
          <cell r="G6297">
            <v>9060</v>
          </cell>
          <cell r="H6297" t="str">
            <v>OFIC. ELECTROMEC.</v>
          </cell>
          <cell r="N6297">
            <v>3</v>
          </cell>
          <cell r="O6297" t="str">
            <v>x</v>
          </cell>
          <cell r="Q6297">
            <v>254.16</v>
          </cell>
          <cell r="R6297" t="str">
            <v>$/d</v>
          </cell>
          <cell r="S6297" t="str">
            <v>=</v>
          </cell>
          <cell r="T6297">
            <v>762.48</v>
          </cell>
          <cell r="V6297" t="str">
            <v>$/d</v>
          </cell>
        </row>
        <row r="6298">
          <cell r="G6298">
            <v>9070</v>
          </cell>
          <cell r="H6298" t="str">
            <v>MEDIO OFIC. ELECTROMEC.</v>
          </cell>
          <cell r="N6298">
            <v>3</v>
          </cell>
          <cell r="O6298" t="str">
            <v>x</v>
          </cell>
          <cell r="Q6298">
            <v>234.48</v>
          </cell>
          <cell r="R6298" t="str">
            <v>$/d</v>
          </cell>
          <cell r="S6298" t="str">
            <v>=</v>
          </cell>
          <cell r="T6298">
            <v>703.44</v>
          </cell>
          <cell r="V6298" t="str">
            <v>$/d</v>
          </cell>
        </row>
        <row r="6299">
          <cell r="G6299">
            <v>9080</v>
          </cell>
          <cell r="H6299" t="str">
            <v>AYUDANTE ELECTROMEC.</v>
          </cell>
          <cell r="N6299">
            <v>10</v>
          </cell>
          <cell r="O6299" t="str">
            <v>x</v>
          </cell>
          <cell r="Q6299">
            <v>216.16</v>
          </cell>
          <cell r="R6299" t="str">
            <v>$/d</v>
          </cell>
          <cell r="S6299" t="str">
            <v>=</v>
          </cell>
          <cell r="T6299">
            <v>2161.6</v>
          </cell>
          <cell r="V6299" t="str">
            <v>$/d</v>
          </cell>
        </row>
        <row r="6300">
          <cell r="T6300">
            <v>5410.72</v>
          </cell>
          <cell r="V6300" t="str">
            <v>$/d</v>
          </cell>
        </row>
        <row r="6301">
          <cell r="B6301">
            <v>1930</v>
          </cell>
          <cell r="H6301" t="str">
            <v>Vigilancia</v>
          </cell>
          <cell r="N6301">
            <v>0</v>
          </cell>
          <cell r="Q6301">
            <v>0.1</v>
          </cell>
          <cell r="T6301">
            <v>541.072</v>
          </cell>
          <cell r="V6301" t="str">
            <v>$/d</v>
          </cell>
          <cell r="W6301">
            <v>5951.7920000000004</v>
          </cell>
          <cell r="X6301" t="str">
            <v>$/d</v>
          </cell>
          <cell r="AG6301">
            <v>5951.7920000000004</v>
          </cell>
        </row>
        <row r="6303">
          <cell r="N6303" t="str">
            <v>Costo Diario</v>
          </cell>
          <cell r="W6303">
            <v>5951.7920000000004</v>
          </cell>
          <cell r="X6303" t="str">
            <v>$/d</v>
          </cell>
        </row>
        <row r="6305">
          <cell r="H6305" t="str">
            <v>Rendimiento</v>
          </cell>
          <cell r="N6305">
            <v>1</v>
          </cell>
          <cell r="Q6305" t="str">
            <v>Gl</v>
          </cell>
          <cell r="R6305" t="str">
            <v>/ d</v>
          </cell>
        </row>
        <row r="6307">
          <cell r="H6307" t="str">
            <v>Costo por Unid.:</v>
          </cell>
          <cell r="N6307">
            <v>5951.7920000000004</v>
          </cell>
          <cell r="P6307" t="str">
            <v>$ / d</v>
          </cell>
          <cell r="V6307" t="str">
            <v>=</v>
          </cell>
          <cell r="AB6307">
            <v>5951.79</v>
          </cell>
          <cell r="AC6307" t="str">
            <v>$/</v>
          </cell>
          <cell r="AD6307">
            <v>0</v>
          </cell>
        </row>
        <row r="6308">
          <cell r="N6308">
            <v>1</v>
          </cell>
          <cell r="O6308" t="str">
            <v>Gl</v>
          </cell>
          <cell r="Q6308" t="str">
            <v>/ d</v>
          </cell>
        </row>
        <row r="6309">
          <cell r="P6309" t="str">
            <v/>
          </cell>
        </row>
        <row r="6310">
          <cell r="H6310" t="str">
            <v>2º - Materiales</v>
          </cell>
        </row>
        <row r="6311">
          <cell r="G6311">
            <v>4066</v>
          </cell>
          <cell r="H6311" t="str">
            <v>Instalaciones auxiliares de iluminación, tomacorrientes, puesta a tierra</v>
          </cell>
          <cell r="N6311">
            <v>1</v>
          </cell>
          <cell r="O6311" t="str">
            <v>gl</v>
          </cell>
          <cell r="P6311" t="str">
            <v>/</v>
          </cell>
          <cell r="Q6311" t="str">
            <v>Gl</v>
          </cell>
          <cell r="R6311" t="str">
            <v>x</v>
          </cell>
          <cell r="S6311">
            <v>49665</v>
          </cell>
          <cell r="V6311" t="str">
            <v>$/</v>
          </cell>
          <cell r="W6311" t="str">
            <v>gl</v>
          </cell>
          <cell r="X6311" t="str">
            <v>=</v>
          </cell>
          <cell r="Y6311">
            <v>49665</v>
          </cell>
          <cell r="Z6311" t="str">
            <v>$/</v>
          </cell>
          <cell r="AA6311" t="str">
            <v>Gl</v>
          </cell>
        </row>
        <row r="6312">
          <cell r="G6312">
            <v>1202</v>
          </cell>
          <cell r="H6312" t="str">
            <v>Herramientas menores</v>
          </cell>
          <cell r="N6312">
            <v>21</v>
          </cell>
          <cell r="O6312" t="str">
            <v>u</v>
          </cell>
          <cell r="P6312" t="str">
            <v>/</v>
          </cell>
          <cell r="Q6312" t="str">
            <v>Gl</v>
          </cell>
          <cell r="R6312" t="str">
            <v>x</v>
          </cell>
          <cell r="S6312">
            <v>3</v>
          </cell>
          <cell r="V6312" t="str">
            <v>$/</v>
          </cell>
          <cell r="W6312" t="str">
            <v>u</v>
          </cell>
          <cell r="X6312" t="str">
            <v>=</v>
          </cell>
          <cell r="Y6312">
            <v>63</v>
          </cell>
          <cell r="Z6312" t="str">
            <v>$/</v>
          </cell>
          <cell r="AA6312" t="str">
            <v>Gl</v>
          </cell>
        </row>
        <row r="6313">
          <cell r="H6313" t="str">
            <v/>
          </cell>
          <cell r="O6313" t="str">
            <v/>
          </cell>
          <cell r="P6313" t="str">
            <v/>
          </cell>
          <cell r="Q6313" t="str">
            <v/>
          </cell>
          <cell r="R6313" t="str">
            <v/>
          </cell>
          <cell r="S6313">
            <v>0</v>
          </cell>
          <cell r="V6313" t="str">
            <v/>
          </cell>
          <cell r="W6313" t="str">
            <v/>
          </cell>
          <cell r="X6313" t="str">
            <v/>
          </cell>
          <cell r="Y6313">
            <v>0</v>
          </cell>
          <cell r="Z6313" t="str">
            <v/>
          </cell>
          <cell r="AA6313" t="str">
            <v/>
          </cell>
        </row>
        <row r="6314">
          <cell r="H6314" t="str">
            <v/>
          </cell>
          <cell r="O6314" t="str">
            <v/>
          </cell>
          <cell r="P6314" t="str">
            <v/>
          </cell>
          <cell r="Q6314" t="str">
            <v/>
          </cell>
          <cell r="R6314" t="str">
            <v/>
          </cell>
          <cell r="S6314">
            <v>0</v>
          </cell>
          <cell r="V6314" t="str">
            <v/>
          </cell>
          <cell r="W6314" t="str">
            <v/>
          </cell>
          <cell r="X6314" t="str">
            <v/>
          </cell>
          <cell r="Y6314">
            <v>0</v>
          </cell>
          <cell r="Z6314" t="str">
            <v/>
          </cell>
          <cell r="AA6314" t="str">
            <v/>
          </cell>
        </row>
        <row r="6315">
          <cell r="H6315" t="str">
            <v/>
          </cell>
          <cell r="O6315" t="str">
            <v/>
          </cell>
          <cell r="P6315" t="str">
            <v/>
          </cell>
          <cell r="Q6315" t="str">
            <v/>
          </cell>
          <cell r="R6315" t="str">
            <v/>
          </cell>
          <cell r="S6315">
            <v>0</v>
          </cell>
          <cell r="V6315" t="str">
            <v/>
          </cell>
          <cell r="W6315" t="str">
            <v/>
          </cell>
          <cell r="X6315" t="str">
            <v/>
          </cell>
          <cell r="Y6315">
            <v>0</v>
          </cell>
          <cell r="Z6315" t="str">
            <v/>
          </cell>
          <cell r="AA6315" t="str">
            <v/>
          </cell>
        </row>
        <row r="6316">
          <cell r="H6316" t="str">
            <v/>
          </cell>
          <cell r="O6316" t="str">
            <v/>
          </cell>
          <cell r="P6316" t="str">
            <v/>
          </cell>
          <cell r="Q6316" t="str">
            <v/>
          </cell>
          <cell r="R6316" t="str">
            <v/>
          </cell>
          <cell r="S6316">
            <v>0</v>
          </cell>
          <cell r="V6316" t="str">
            <v/>
          </cell>
          <cell r="W6316" t="str">
            <v/>
          </cell>
          <cell r="X6316" t="str">
            <v/>
          </cell>
          <cell r="Y6316">
            <v>0</v>
          </cell>
          <cell r="Z6316" t="str">
            <v/>
          </cell>
          <cell r="AA6316" t="str">
            <v/>
          </cell>
        </row>
        <row r="6317">
          <cell r="H6317" t="str">
            <v/>
          </cell>
          <cell r="O6317" t="str">
            <v/>
          </cell>
          <cell r="P6317" t="str">
            <v/>
          </cell>
          <cell r="Q6317" t="str">
            <v/>
          </cell>
          <cell r="R6317" t="str">
            <v/>
          </cell>
          <cell r="S6317">
            <v>0</v>
          </cell>
          <cell r="V6317" t="str">
            <v/>
          </cell>
          <cell r="W6317" t="str">
            <v/>
          </cell>
          <cell r="X6317" t="str">
            <v/>
          </cell>
          <cell r="Y6317">
            <v>0</v>
          </cell>
          <cell r="Z6317" t="str">
            <v/>
          </cell>
          <cell r="AA6317" t="str">
            <v/>
          </cell>
        </row>
        <row r="6318">
          <cell r="H6318" t="str">
            <v/>
          </cell>
          <cell r="O6318" t="str">
            <v/>
          </cell>
          <cell r="P6318" t="str">
            <v/>
          </cell>
          <cell r="Q6318" t="str">
            <v/>
          </cell>
          <cell r="R6318" t="str">
            <v/>
          </cell>
          <cell r="S6318">
            <v>0</v>
          </cell>
          <cell r="V6318" t="str">
            <v/>
          </cell>
          <cell r="W6318" t="str">
            <v/>
          </cell>
          <cell r="X6318" t="str">
            <v/>
          </cell>
          <cell r="Y6318">
            <v>0</v>
          </cell>
          <cell r="Z6318" t="str">
            <v/>
          </cell>
          <cell r="AA6318" t="str">
            <v/>
          </cell>
        </row>
        <row r="6319">
          <cell r="H6319" t="str">
            <v>Subtotal Materiales</v>
          </cell>
          <cell r="O6319" t="str">
            <v/>
          </cell>
          <cell r="Y6319">
            <v>49728</v>
          </cell>
          <cell r="Z6319" t="str">
            <v>$/</v>
          </cell>
          <cell r="AA6319" t="str">
            <v>Gl</v>
          </cell>
          <cell r="AH6319">
            <v>0</v>
          </cell>
        </row>
        <row r="6320">
          <cell r="A6320">
            <v>1930</v>
          </cell>
          <cell r="H6320" t="str">
            <v>Desperdicio</v>
          </cell>
          <cell r="X6320" t="str">
            <v/>
          </cell>
          <cell r="Y6320">
            <v>0</v>
          </cell>
          <cell r="Z6320" t="str">
            <v/>
          </cell>
          <cell r="AA6320" t="str">
            <v/>
          </cell>
          <cell r="AB6320">
            <v>49728</v>
          </cell>
          <cell r="AC6320" t="str">
            <v>$/</v>
          </cell>
          <cell r="AD6320">
            <v>0</v>
          </cell>
          <cell r="AH6320">
            <v>49728</v>
          </cell>
        </row>
        <row r="6322">
          <cell r="F6322">
            <v>1930</v>
          </cell>
          <cell r="H6322" t="str">
            <v>COSTO DEL ITEM</v>
          </cell>
          <cell r="AB6322">
            <v>55679.79</v>
          </cell>
          <cell r="AC6322" t="str">
            <v>$/</v>
          </cell>
          <cell r="AD6322" t="str">
            <v>Gl</v>
          </cell>
          <cell r="AI6322">
            <v>55679.79</v>
          </cell>
          <cell r="AJ6322">
            <v>55679.792000000001</v>
          </cell>
        </row>
        <row r="6324">
          <cell r="H6324" t="str">
            <v>Gastos Generales y Otros Gastos</v>
          </cell>
        </row>
        <row r="6325">
          <cell r="H6325" t="str">
            <v>Indirectos</v>
          </cell>
          <cell r="Y6325">
            <v>0.10199999999999999</v>
          </cell>
          <cell r="AB6325">
            <v>5679.34</v>
          </cell>
          <cell r="AC6325" t="str">
            <v>$/</v>
          </cell>
          <cell r="AD6325" t="str">
            <v>Gl</v>
          </cell>
        </row>
        <row r="6326">
          <cell r="H6326" t="str">
            <v>Beneficios</v>
          </cell>
          <cell r="Y6326">
            <v>0.08</v>
          </cell>
          <cell r="AB6326">
            <v>4454.38</v>
          </cell>
          <cell r="AC6326" t="str">
            <v>$/</v>
          </cell>
          <cell r="AD6326" t="str">
            <v>Gl</v>
          </cell>
        </row>
        <row r="6327">
          <cell r="AB6327">
            <v>65813.510000000009</v>
          </cell>
          <cell r="AC6327" t="str">
            <v>$/</v>
          </cell>
          <cell r="AD6327" t="str">
            <v>Gl</v>
          </cell>
        </row>
        <row r="6328">
          <cell r="H6328" t="str">
            <v>Gastos Financieros</v>
          </cell>
          <cell r="Y6328">
            <v>0.01</v>
          </cell>
          <cell r="AB6328">
            <v>658.14</v>
          </cell>
          <cell r="AC6328" t="str">
            <v>$/</v>
          </cell>
          <cell r="AD6328" t="str">
            <v>Gl</v>
          </cell>
        </row>
        <row r="6329">
          <cell r="AB6329">
            <v>66471.650000000009</v>
          </cell>
          <cell r="AC6329" t="str">
            <v>$/</v>
          </cell>
          <cell r="AD6329" t="str">
            <v>Gl</v>
          </cell>
        </row>
        <row r="6330">
          <cell r="H6330" t="str">
            <v>I.V.A.</v>
          </cell>
          <cell r="Y6330">
            <v>0.21</v>
          </cell>
          <cell r="AB6330">
            <v>13959.05</v>
          </cell>
          <cell r="AC6330" t="str">
            <v>$/</v>
          </cell>
          <cell r="AD6330" t="str">
            <v>Gl</v>
          </cell>
        </row>
        <row r="6331">
          <cell r="E6331">
            <v>1930</v>
          </cell>
          <cell r="Y6331" t="str">
            <v>ADOPTADO</v>
          </cell>
          <cell r="AB6331">
            <v>80430.700000000012</v>
          </cell>
          <cell r="AC6331" t="str">
            <v>$/</v>
          </cell>
          <cell r="AD6331" t="str">
            <v>Gl</v>
          </cell>
        </row>
        <row r="6332">
          <cell r="G6332">
            <v>1940</v>
          </cell>
          <cell r="H6332" t="str">
            <v>Item:</v>
          </cell>
          <cell r="I6332" t="str">
            <v>7.1</v>
          </cell>
          <cell r="U6332" t="str">
            <v>Unidad:</v>
          </cell>
          <cell r="W6332" t="str">
            <v>Un</v>
          </cell>
          <cell r="Y6332">
            <v>3</v>
          </cell>
          <cell r="AE6332">
            <v>3</v>
          </cell>
        </row>
        <row r="6333">
          <cell r="H6333" t="str">
            <v>Descripción:</v>
          </cell>
          <cell r="I6333" t="str">
            <v>Electrobombas horizantales para Agua de Lavado de Filtros, caudal unitario 750 m³/h, 12 mca</v>
          </cell>
        </row>
        <row r="6335">
          <cell r="H6335" t="str">
            <v>1º - Equipo</v>
          </cell>
        </row>
        <row r="6336">
          <cell r="G6336">
            <v>5201</v>
          </cell>
          <cell r="H6336" t="str">
            <v>Camión con hidrogrúa</v>
          </cell>
          <cell r="T6336">
            <v>2</v>
          </cell>
          <cell r="W6336">
            <v>160</v>
          </cell>
          <cell r="X6336" t="str">
            <v>HP</v>
          </cell>
          <cell r="Y6336">
            <v>188000</v>
          </cell>
          <cell r="Z6336" t="str">
            <v>$</v>
          </cell>
        </row>
        <row r="6337">
          <cell r="H6337" t="str">
            <v/>
          </cell>
          <cell r="W6337" t="str">
            <v/>
          </cell>
          <cell r="X6337" t="str">
            <v/>
          </cell>
          <cell r="Y6337" t="str">
            <v/>
          </cell>
          <cell r="Z6337" t="str">
            <v/>
          </cell>
        </row>
        <row r="6338">
          <cell r="H6338" t="str">
            <v/>
          </cell>
          <cell r="W6338" t="str">
            <v/>
          </cell>
          <cell r="X6338" t="str">
            <v/>
          </cell>
          <cell r="Y6338" t="str">
            <v/>
          </cell>
          <cell r="Z6338" t="str">
            <v/>
          </cell>
        </row>
        <row r="6339">
          <cell r="H6339" t="str">
            <v/>
          </cell>
          <cell r="W6339" t="str">
            <v/>
          </cell>
          <cell r="X6339" t="str">
            <v/>
          </cell>
          <cell r="Y6339" t="str">
            <v/>
          </cell>
          <cell r="Z6339" t="str">
            <v/>
          </cell>
        </row>
        <row r="6340">
          <cell r="H6340" t="str">
            <v/>
          </cell>
          <cell r="W6340" t="str">
            <v/>
          </cell>
          <cell r="X6340" t="str">
            <v/>
          </cell>
          <cell r="Y6340" t="str">
            <v/>
          </cell>
          <cell r="Z6340" t="str">
            <v/>
          </cell>
        </row>
        <row r="6341">
          <cell r="H6341" t="str">
            <v/>
          </cell>
          <cell r="W6341" t="str">
            <v/>
          </cell>
          <cell r="X6341" t="str">
            <v/>
          </cell>
          <cell r="Y6341" t="str">
            <v/>
          </cell>
          <cell r="Z6341" t="str">
            <v/>
          </cell>
        </row>
        <row r="6342">
          <cell r="H6342" t="str">
            <v/>
          </cell>
          <cell r="W6342" t="str">
            <v/>
          </cell>
          <cell r="X6342" t="str">
            <v/>
          </cell>
          <cell r="Y6342" t="str">
            <v/>
          </cell>
          <cell r="Z6342" t="str">
            <v/>
          </cell>
        </row>
        <row r="6343">
          <cell r="H6343" t="str">
            <v/>
          </cell>
          <cell r="W6343" t="str">
            <v/>
          </cell>
          <cell r="X6343" t="str">
            <v/>
          </cell>
          <cell r="Y6343" t="str">
            <v/>
          </cell>
          <cell r="Z6343" t="str">
            <v/>
          </cell>
        </row>
        <row r="6344">
          <cell r="H6344" t="str">
            <v/>
          </cell>
          <cell r="W6344" t="str">
            <v/>
          </cell>
          <cell r="X6344" t="str">
            <v/>
          </cell>
          <cell r="Y6344" t="str">
            <v/>
          </cell>
          <cell r="Z6344" t="str">
            <v/>
          </cell>
        </row>
        <row r="6345">
          <cell r="W6345">
            <v>320</v>
          </cell>
          <cell r="X6345" t="str">
            <v>HP</v>
          </cell>
          <cell r="Y6345">
            <v>376000</v>
          </cell>
          <cell r="Z6345" t="str">
            <v>$</v>
          </cell>
        </row>
        <row r="6347">
          <cell r="H6347" t="str">
            <v>Rendimiento:</v>
          </cell>
          <cell r="N6347">
            <v>1</v>
          </cell>
          <cell r="Q6347" t="str">
            <v>Un</v>
          </cell>
          <cell r="R6347" t="str">
            <v>/ d</v>
          </cell>
        </row>
        <row r="6349">
          <cell r="H6349" t="str">
            <v>Amortización e intereses:</v>
          </cell>
        </row>
        <row r="6350">
          <cell r="H6350">
            <v>376000</v>
          </cell>
          <cell r="I6350" t="str">
            <v>$</v>
          </cell>
          <cell r="J6350" t="str">
            <v>x</v>
          </cell>
          <cell r="K6350">
            <v>8</v>
          </cell>
          <cell r="L6350" t="str">
            <v>h/d</v>
          </cell>
          <cell r="M6350" t="str">
            <v>+</v>
          </cell>
          <cell r="N6350">
            <v>376000</v>
          </cell>
          <cell r="O6350" t="str">
            <v>$</v>
          </cell>
          <cell r="P6350" t="str">
            <v>x</v>
          </cell>
          <cell r="Q6350">
            <v>0.14000000000000001</v>
          </cell>
          <cell r="R6350" t="str">
            <v>/ a</v>
          </cell>
          <cell r="S6350" t="str">
            <v>x</v>
          </cell>
          <cell r="T6350">
            <v>8</v>
          </cell>
          <cell r="U6350" t="str">
            <v>h/d</v>
          </cell>
          <cell r="V6350" t="str">
            <v>=</v>
          </cell>
          <cell r="W6350">
            <v>406.08</v>
          </cell>
          <cell r="X6350" t="str">
            <v>$/d</v>
          </cell>
        </row>
        <row r="6351">
          <cell r="H6351">
            <v>10000</v>
          </cell>
          <cell r="J6351" t="str">
            <v>h</v>
          </cell>
          <cell r="N6351">
            <v>2</v>
          </cell>
          <cell r="P6351" t="str">
            <v>x</v>
          </cell>
          <cell r="Q6351">
            <v>2000</v>
          </cell>
          <cell r="R6351" t="str">
            <v>h / a</v>
          </cell>
        </row>
        <row r="6353">
          <cell r="H6353" t="str">
            <v>Reparaciones y Repuestos:</v>
          </cell>
        </row>
        <row r="6354">
          <cell r="H6354">
            <v>0.75</v>
          </cell>
          <cell r="I6354" t="str">
            <v>de amortización</v>
          </cell>
          <cell r="W6354">
            <v>225.6</v>
          </cell>
          <cell r="X6354" t="str">
            <v>$/d</v>
          </cell>
        </row>
        <row r="6356">
          <cell r="H6356" t="str">
            <v>Combustibles:</v>
          </cell>
        </row>
        <row r="6357">
          <cell r="H6357" t="str">
            <v>Gas Oil</v>
          </cell>
        </row>
        <row r="6358">
          <cell r="H6358">
            <v>0.14499999999999999</v>
          </cell>
          <cell r="I6358" t="str">
            <v>l/HP</v>
          </cell>
          <cell r="K6358" t="str">
            <v>x</v>
          </cell>
          <cell r="L6358">
            <v>320</v>
          </cell>
          <cell r="M6358" t="str">
            <v>HP  x  8 h/d   x</v>
          </cell>
          <cell r="Q6358">
            <v>2.7</v>
          </cell>
          <cell r="R6358" t="str">
            <v>$ / l</v>
          </cell>
          <cell r="V6358" t="str">
            <v>=</v>
          </cell>
          <cell r="W6358">
            <v>1002.24</v>
          </cell>
          <cell r="X6358" t="str">
            <v>$/d</v>
          </cell>
        </row>
        <row r="6360">
          <cell r="H6360" t="str">
            <v>Lubricantes</v>
          </cell>
        </row>
        <row r="6361">
          <cell r="C6361">
            <v>1940</v>
          </cell>
          <cell r="H6361">
            <v>0.3</v>
          </cell>
          <cell r="I6361" t="str">
            <v>de combustibles</v>
          </cell>
          <cell r="W6361">
            <v>300.67</v>
          </cell>
          <cell r="X6361" t="str">
            <v>$/d</v>
          </cell>
          <cell r="AF6361">
            <v>5803.77</v>
          </cell>
        </row>
        <row r="6363">
          <cell r="H6363" t="str">
            <v>Mano de Obra</v>
          </cell>
        </row>
        <row r="6364">
          <cell r="G6364">
            <v>9050</v>
          </cell>
          <cell r="H6364" t="str">
            <v>OFIC. ESPEC. ELECTROMEC.</v>
          </cell>
          <cell r="N6364">
            <v>4</v>
          </cell>
          <cell r="O6364" t="str">
            <v>x</v>
          </cell>
          <cell r="Q6364">
            <v>297.2</v>
          </cell>
          <cell r="R6364" t="str">
            <v>$/d</v>
          </cell>
          <cell r="S6364" t="str">
            <v>=</v>
          </cell>
          <cell r="T6364">
            <v>1188.8</v>
          </cell>
          <cell r="V6364" t="str">
            <v>$/d</v>
          </cell>
        </row>
        <row r="6365">
          <cell r="G6365">
            <v>9060</v>
          </cell>
          <cell r="H6365" t="str">
            <v>OFIC. ELECTROMEC.</v>
          </cell>
          <cell r="N6365">
            <v>4</v>
          </cell>
          <cell r="O6365" t="str">
            <v>x</v>
          </cell>
          <cell r="Q6365">
            <v>254.16</v>
          </cell>
          <cell r="R6365" t="str">
            <v>$/d</v>
          </cell>
          <cell r="S6365" t="str">
            <v>=</v>
          </cell>
          <cell r="T6365">
            <v>1016.64</v>
          </cell>
          <cell r="V6365" t="str">
            <v>$/d</v>
          </cell>
        </row>
        <row r="6366">
          <cell r="G6366">
            <v>9070</v>
          </cell>
          <cell r="H6366" t="str">
            <v>MEDIO OFIC. ELECTROMEC.</v>
          </cell>
          <cell r="N6366">
            <v>4</v>
          </cell>
          <cell r="O6366" t="str">
            <v>x</v>
          </cell>
          <cell r="Q6366">
            <v>234.48</v>
          </cell>
          <cell r="R6366" t="str">
            <v>$/d</v>
          </cell>
          <cell r="S6366" t="str">
            <v>=</v>
          </cell>
          <cell r="T6366">
            <v>937.92</v>
          </cell>
          <cell r="V6366" t="str">
            <v>$/d</v>
          </cell>
        </row>
        <row r="6367">
          <cell r="G6367">
            <v>9080</v>
          </cell>
          <cell r="H6367" t="str">
            <v>AYUDANTE ELECTROMEC.</v>
          </cell>
          <cell r="N6367">
            <v>6.2</v>
          </cell>
          <cell r="O6367" t="str">
            <v>x</v>
          </cell>
          <cell r="Q6367">
            <v>216.16</v>
          </cell>
          <cell r="R6367" t="str">
            <v>$/d</v>
          </cell>
          <cell r="S6367" t="str">
            <v>=</v>
          </cell>
          <cell r="T6367">
            <v>1340.19</v>
          </cell>
          <cell r="V6367" t="str">
            <v>$/d</v>
          </cell>
        </row>
        <row r="6368">
          <cell r="T6368">
            <v>4483.55</v>
          </cell>
          <cell r="V6368" t="str">
            <v>$/d</v>
          </cell>
        </row>
        <row r="6369">
          <cell r="B6369">
            <v>1940</v>
          </cell>
          <cell r="H6369" t="str">
            <v>Vigilancia</v>
          </cell>
          <cell r="N6369">
            <v>0</v>
          </cell>
          <cell r="Q6369">
            <v>0.1</v>
          </cell>
          <cell r="T6369">
            <v>448.35500000000002</v>
          </cell>
          <cell r="V6369" t="str">
            <v>$/d</v>
          </cell>
          <cell r="W6369">
            <v>4931.9050000000007</v>
          </cell>
          <cell r="X6369" t="str">
            <v>$/d</v>
          </cell>
          <cell r="AG6369">
            <v>14795.715000000002</v>
          </cell>
        </row>
        <row r="6371">
          <cell r="N6371" t="str">
            <v>Costo Diario</v>
          </cell>
          <cell r="W6371">
            <v>6866.4950000000008</v>
          </cell>
          <cell r="X6371" t="str">
            <v>$/d</v>
          </cell>
        </row>
        <row r="6373">
          <cell r="H6373" t="str">
            <v>Rendimiento</v>
          </cell>
          <cell r="N6373">
            <v>1</v>
          </cell>
          <cell r="Q6373" t="str">
            <v>Un</v>
          </cell>
          <cell r="R6373" t="str">
            <v>/ d</v>
          </cell>
        </row>
        <row r="6375">
          <cell r="H6375" t="str">
            <v>Costo por Unid.:</v>
          </cell>
          <cell r="N6375">
            <v>6866.4950000000008</v>
          </cell>
          <cell r="P6375" t="str">
            <v>$ / d</v>
          </cell>
          <cell r="V6375" t="str">
            <v>=</v>
          </cell>
          <cell r="AB6375">
            <v>6866.5</v>
          </cell>
          <cell r="AC6375" t="str">
            <v>$/</v>
          </cell>
          <cell r="AD6375">
            <v>0</v>
          </cell>
        </row>
        <row r="6376">
          <cell r="N6376">
            <v>1</v>
          </cell>
          <cell r="O6376" t="str">
            <v>Un</v>
          </cell>
          <cell r="Q6376" t="str">
            <v>/ d</v>
          </cell>
        </row>
        <row r="6377">
          <cell r="P6377" t="str">
            <v/>
          </cell>
        </row>
        <row r="6378">
          <cell r="H6378" t="str">
            <v>2º - Materiales</v>
          </cell>
        </row>
        <row r="6379">
          <cell r="G6379">
            <v>1032</v>
          </cell>
          <cell r="H6379" t="str">
            <v>Hormigón elaborado H-21</v>
          </cell>
          <cell r="N6379">
            <v>1</v>
          </cell>
          <cell r="O6379" t="str">
            <v>m3</v>
          </cell>
          <cell r="P6379" t="str">
            <v>/</v>
          </cell>
          <cell r="Q6379" t="str">
            <v>Un</v>
          </cell>
          <cell r="R6379" t="str">
            <v>x</v>
          </cell>
          <cell r="S6379">
            <v>323.34139999999996</v>
          </cell>
          <cell r="V6379" t="str">
            <v>$/</v>
          </cell>
          <cell r="W6379" t="str">
            <v>m3</v>
          </cell>
          <cell r="X6379" t="str">
            <v>=</v>
          </cell>
          <cell r="Y6379">
            <v>323.33999999999997</v>
          </cell>
          <cell r="Z6379" t="str">
            <v>$/</v>
          </cell>
          <cell r="AA6379" t="str">
            <v>Un</v>
          </cell>
        </row>
        <row r="6380">
          <cell r="G6380">
            <v>1061</v>
          </cell>
          <cell r="H6380" t="str">
            <v>Acero tipo III ADN 420</v>
          </cell>
          <cell r="N6380">
            <v>5.5E-2</v>
          </cell>
          <cell r="O6380" t="str">
            <v>tn</v>
          </cell>
          <cell r="P6380" t="str">
            <v>/</v>
          </cell>
          <cell r="Q6380" t="str">
            <v>Un</v>
          </cell>
          <cell r="R6380" t="str">
            <v>x</v>
          </cell>
          <cell r="S6380">
            <v>3538.5839999999998</v>
          </cell>
          <cell r="V6380" t="str">
            <v>$/</v>
          </cell>
          <cell r="W6380" t="str">
            <v>tn</v>
          </cell>
          <cell r="X6380" t="str">
            <v>=</v>
          </cell>
          <cell r="Y6380">
            <v>194.62</v>
          </cell>
          <cell r="Z6380" t="str">
            <v>$/</v>
          </cell>
          <cell r="AA6380" t="str">
            <v>Un</v>
          </cell>
        </row>
        <row r="6381">
          <cell r="G6381">
            <v>1064</v>
          </cell>
          <cell r="H6381" t="str">
            <v>Clavos/Alambre</v>
          </cell>
          <cell r="N6381">
            <v>0.8</v>
          </cell>
          <cell r="O6381" t="str">
            <v>kg</v>
          </cell>
          <cell r="P6381" t="str">
            <v>/</v>
          </cell>
          <cell r="Q6381" t="str">
            <v>Un</v>
          </cell>
          <cell r="R6381" t="str">
            <v>x</v>
          </cell>
          <cell r="S6381">
            <v>5.6814</v>
          </cell>
          <cell r="V6381" t="str">
            <v>$/</v>
          </cell>
          <cell r="W6381" t="str">
            <v>kg</v>
          </cell>
          <cell r="X6381" t="str">
            <v>=</v>
          </cell>
          <cell r="Y6381">
            <v>4.55</v>
          </cell>
          <cell r="Z6381" t="str">
            <v>$/</v>
          </cell>
          <cell r="AA6381" t="str">
            <v>Un</v>
          </cell>
        </row>
        <row r="6382">
          <cell r="G6382">
            <v>1071</v>
          </cell>
          <cell r="H6382" t="str">
            <v>Madera para encofrado</v>
          </cell>
          <cell r="N6382">
            <v>0.8</v>
          </cell>
          <cell r="O6382" t="str">
            <v>m2</v>
          </cell>
          <cell r="P6382" t="str">
            <v>/</v>
          </cell>
          <cell r="Q6382" t="str">
            <v>Un</v>
          </cell>
          <cell r="R6382" t="str">
            <v>x</v>
          </cell>
          <cell r="S6382">
            <v>29.049600000000002</v>
          </cell>
          <cell r="V6382" t="str">
            <v>$/</v>
          </cell>
          <cell r="W6382" t="str">
            <v>m2</v>
          </cell>
          <cell r="X6382" t="str">
            <v>=</v>
          </cell>
          <cell r="Y6382">
            <v>23.24</v>
          </cell>
          <cell r="Z6382" t="str">
            <v>$/</v>
          </cell>
          <cell r="AA6382" t="str">
            <v>Un</v>
          </cell>
        </row>
        <row r="6383">
          <cell r="G6383">
            <v>1072</v>
          </cell>
          <cell r="H6383" t="str">
            <v>Desencofrante</v>
          </cell>
          <cell r="N6383">
            <v>0.4</v>
          </cell>
          <cell r="O6383" t="str">
            <v>lts.</v>
          </cell>
          <cell r="P6383" t="str">
            <v>/</v>
          </cell>
          <cell r="Q6383" t="str">
            <v>Un</v>
          </cell>
          <cell r="R6383" t="str">
            <v>x</v>
          </cell>
          <cell r="S6383">
            <v>10.607999999999999</v>
          </cell>
          <cell r="V6383" t="str">
            <v>$/</v>
          </cell>
          <cell r="W6383" t="str">
            <v>lts.</v>
          </cell>
          <cell r="X6383" t="str">
            <v>=</v>
          </cell>
          <cell r="Y6383">
            <v>4.24</v>
          </cell>
          <cell r="Z6383" t="str">
            <v>$/</v>
          </cell>
          <cell r="AA6383" t="str">
            <v>Un</v>
          </cell>
        </row>
        <row r="6384">
          <cell r="G6384">
            <v>4067</v>
          </cell>
          <cell r="H6384" t="str">
            <v>Electrobombas horizantales para Agua de Lavado de Filtros, caudal unitario 750 m³/h, 12 mca</v>
          </cell>
          <cell r="N6384">
            <v>1</v>
          </cell>
          <cell r="O6384" t="str">
            <v>u</v>
          </cell>
          <cell r="P6384" t="str">
            <v>/</v>
          </cell>
          <cell r="Q6384" t="str">
            <v>Un</v>
          </cell>
          <cell r="R6384" t="str">
            <v>x</v>
          </cell>
          <cell r="S6384">
            <v>52052</v>
          </cell>
          <cell r="V6384" t="str">
            <v>$/</v>
          </cell>
          <cell r="W6384" t="str">
            <v>u</v>
          </cell>
          <cell r="X6384" t="str">
            <v>=</v>
          </cell>
          <cell r="Y6384">
            <v>52052</v>
          </cell>
          <cell r="Z6384" t="str">
            <v>$/</v>
          </cell>
          <cell r="AA6384" t="str">
            <v>Un</v>
          </cell>
        </row>
        <row r="6385">
          <cell r="G6385">
            <v>1202</v>
          </cell>
          <cell r="H6385" t="str">
            <v>Herramientas menores</v>
          </cell>
          <cell r="N6385">
            <v>14</v>
          </cell>
          <cell r="O6385" t="str">
            <v>u</v>
          </cell>
          <cell r="P6385" t="str">
            <v>/</v>
          </cell>
          <cell r="Q6385" t="str">
            <v>Un</v>
          </cell>
          <cell r="R6385" t="str">
            <v>x</v>
          </cell>
          <cell r="S6385">
            <v>3</v>
          </cell>
          <cell r="V6385" t="str">
            <v>$/</v>
          </cell>
          <cell r="W6385" t="str">
            <v>u</v>
          </cell>
          <cell r="X6385" t="str">
            <v>=</v>
          </cell>
          <cell r="Y6385">
            <v>42</v>
          </cell>
          <cell r="Z6385" t="str">
            <v>$/</v>
          </cell>
          <cell r="AA6385" t="str">
            <v>Un</v>
          </cell>
        </row>
        <row r="6386">
          <cell r="H6386" t="str">
            <v/>
          </cell>
          <cell r="O6386" t="str">
            <v/>
          </cell>
          <cell r="P6386" t="str">
            <v/>
          </cell>
          <cell r="Q6386" t="str">
            <v/>
          </cell>
          <cell r="R6386" t="str">
            <v/>
          </cell>
          <cell r="S6386">
            <v>0</v>
          </cell>
          <cell r="V6386" t="str">
            <v/>
          </cell>
          <cell r="W6386" t="str">
            <v/>
          </cell>
          <cell r="X6386" t="str">
            <v/>
          </cell>
          <cell r="Y6386">
            <v>0</v>
          </cell>
          <cell r="Z6386" t="str">
            <v/>
          </cell>
          <cell r="AA6386" t="str">
            <v/>
          </cell>
        </row>
        <row r="6387">
          <cell r="H6387" t="str">
            <v>Subtotal Materiales</v>
          </cell>
          <cell r="O6387" t="str">
            <v/>
          </cell>
          <cell r="Y6387">
            <v>52643.99</v>
          </cell>
          <cell r="Z6387" t="str">
            <v>$/</v>
          </cell>
          <cell r="AA6387" t="str">
            <v>Un</v>
          </cell>
          <cell r="AH6387">
            <v>0</v>
          </cell>
        </row>
        <row r="6388">
          <cell r="A6388">
            <v>1940</v>
          </cell>
          <cell r="H6388" t="str">
            <v>Desperdicio</v>
          </cell>
          <cell r="X6388" t="str">
            <v>=</v>
          </cell>
          <cell r="Y6388">
            <v>0</v>
          </cell>
          <cell r="Z6388" t="str">
            <v/>
          </cell>
          <cell r="AA6388" t="str">
            <v/>
          </cell>
          <cell r="AB6388">
            <v>52643.99</v>
          </cell>
          <cell r="AC6388" t="str">
            <v>$/</v>
          </cell>
          <cell r="AD6388">
            <v>0</v>
          </cell>
          <cell r="AH6388">
            <v>157931.97</v>
          </cell>
        </row>
        <row r="6390">
          <cell r="F6390">
            <v>1940</v>
          </cell>
          <cell r="H6390" t="str">
            <v>COSTO DEL ITEM</v>
          </cell>
          <cell r="AB6390">
            <v>59510.49</v>
          </cell>
          <cell r="AC6390" t="str">
            <v>$/</v>
          </cell>
          <cell r="AD6390" t="str">
            <v>Un</v>
          </cell>
          <cell r="AI6390">
            <v>178531.47</v>
          </cell>
          <cell r="AJ6390">
            <v>178531.45500000002</v>
          </cell>
        </row>
        <row r="6392">
          <cell r="H6392" t="str">
            <v>Gastos Generales y Otros Gastos</v>
          </cell>
        </row>
        <row r="6393">
          <cell r="H6393" t="str">
            <v>Indirectos</v>
          </cell>
          <cell r="Y6393">
            <v>0.10199999999999999</v>
          </cell>
          <cell r="AB6393">
            <v>6070.07</v>
          </cell>
          <cell r="AC6393" t="str">
            <v>$/</v>
          </cell>
          <cell r="AD6393" t="str">
            <v>Un</v>
          </cell>
        </row>
        <row r="6394">
          <cell r="H6394" t="str">
            <v>Beneficios</v>
          </cell>
          <cell r="Y6394">
            <v>0.08</v>
          </cell>
          <cell r="AB6394">
            <v>4760.84</v>
          </cell>
          <cell r="AC6394" t="str">
            <v>$/</v>
          </cell>
          <cell r="AD6394" t="str">
            <v>Un</v>
          </cell>
        </row>
        <row r="6395">
          <cell r="AB6395">
            <v>70341.399999999994</v>
          </cell>
          <cell r="AC6395" t="str">
            <v>$/</v>
          </cell>
          <cell r="AD6395" t="str">
            <v>Un</v>
          </cell>
        </row>
        <row r="6396">
          <cell r="H6396" t="str">
            <v>Gastos Financieros</v>
          </cell>
          <cell r="Y6396">
            <v>0.01</v>
          </cell>
          <cell r="AB6396">
            <v>703.41</v>
          </cell>
          <cell r="AC6396" t="str">
            <v>$/</v>
          </cell>
          <cell r="AD6396" t="str">
            <v>Un</v>
          </cell>
        </row>
        <row r="6397">
          <cell r="AB6397">
            <v>71044.81</v>
          </cell>
          <cell r="AC6397" t="str">
            <v>$/</v>
          </cell>
          <cell r="AD6397" t="str">
            <v>Un</v>
          </cell>
        </row>
        <row r="6398">
          <cell r="H6398" t="str">
            <v>I.V.A.</v>
          </cell>
          <cell r="Y6398">
            <v>0.21</v>
          </cell>
          <cell r="AB6398">
            <v>14919.41</v>
          </cell>
          <cell r="AC6398" t="str">
            <v>$/</v>
          </cell>
          <cell r="AD6398" t="str">
            <v>Un</v>
          </cell>
        </row>
        <row r="6399">
          <cell r="E6399">
            <v>1940</v>
          </cell>
          <cell r="Y6399" t="str">
            <v>ADOPTADO</v>
          </cell>
          <cell r="AB6399">
            <v>85964.22</v>
          </cell>
          <cell r="AC6399" t="str">
            <v>$/</v>
          </cell>
          <cell r="AD6399" t="str">
            <v>Un</v>
          </cell>
        </row>
        <row r="6400">
          <cell r="G6400">
            <v>1950</v>
          </cell>
          <cell r="H6400" t="str">
            <v>Item:</v>
          </cell>
          <cell r="I6400" t="str">
            <v>7.2</v>
          </cell>
          <cell r="U6400" t="str">
            <v>Unidad:</v>
          </cell>
          <cell r="W6400" t="str">
            <v>Gl</v>
          </cell>
          <cell r="Y6400">
            <v>1</v>
          </cell>
          <cell r="AE6400">
            <v>1</v>
          </cell>
        </row>
        <row r="6401">
          <cell r="H6401" t="str">
            <v>Descripción:</v>
          </cell>
          <cell r="I6401" t="str">
            <v>Manifold de Impulsión de Agua para Lavado</v>
          </cell>
        </row>
        <row r="6403">
          <cell r="H6403" t="str">
            <v>1º - Equipo</v>
          </cell>
        </row>
        <row r="6404">
          <cell r="G6404">
            <v>5201</v>
          </cell>
          <cell r="H6404" t="str">
            <v>Camión con hidrogrúa</v>
          </cell>
          <cell r="T6404">
            <v>2</v>
          </cell>
          <cell r="W6404">
            <v>160</v>
          </cell>
          <cell r="X6404" t="str">
            <v>HP</v>
          </cell>
          <cell r="Y6404">
            <v>188000</v>
          </cell>
          <cell r="Z6404" t="str">
            <v>$</v>
          </cell>
        </row>
        <row r="6405">
          <cell r="H6405" t="str">
            <v/>
          </cell>
          <cell r="W6405" t="str">
            <v/>
          </cell>
          <cell r="X6405" t="str">
            <v/>
          </cell>
          <cell r="Y6405" t="str">
            <v/>
          </cell>
          <cell r="Z6405" t="str">
            <v/>
          </cell>
        </row>
        <row r="6406">
          <cell r="H6406" t="str">
            <v/>
          </cell>
          <cell r="W6406" t="str">
            <v/>
          </cell>
          <cell r="X6406" t="str">
            <v/>
          </cell>
          <cell r="Y6406" t="str">
            <v/>
          </cell>
          <cell r="Z6406" t="str">
            <v/>
          </cell>
        </row>
        <row r="6407">
          <cell r="H6407" t="str">
            <v/>
          </cell>
          <cell r="W6407" t="str">
            <v/>
          </cell>
          <cell r="X6407" t="str">
            <v/>
          </cell>
          <cell r="Y6407" t="str">
            <v/>
          </cell>
          <cell r="Z6407" t="str">
            <v/>
          </cell>
        </row>
        <row r="6408">
          <cell r="H6408" t="str">
            <v/>
          </cell>
          <cell r="W6408" t="str">
            <v/>
          </cell>
          <cell r="X6408" t="str">
            <v/>
          </cell>
          <cell r="Y6408" t="str">
            <v/>
          </cell>
          <cell r="Z6408" t="str">
            <v/>
          </cell>
        </row>
        <row r="6409">
          <cell r="H6409" t="str">
            <v/>
          </cell>
          <cell r="W6409" t="str">
            <v/>
          </cell>
          <cell r="X6409" t="str">
            <v/>
          </cell>
          <cell r="Y6409" t="str">
            <v/>
          </cell>
          <cell r="Z6409" t="str">
            <v/>
          </cell>
        </row>
        <row r="6410">
          <cell r="H6410" t="str">
            <v/>
          </cell>
          <cell r="W6410" t="str">
            <v/>
          </cell>
          <cell r="X6410" t="str">
            <v/>
          </cell>
          <cell r="Y6410" t="str">
            <v/>
          </cell>
          <cell r="Z6410" t="str">
            <v/>
          </cell>
        </row>
        <row r="6411">
          <cell r="H6411" t="str">
            <v/>
          </cell>
          <cell r="W6411" t="str">
            <v/>
          </cell>
          <cell r="X6411" t="str">
            <v/>
          </cell>
          <cell r="Y6411" t="str">
            <v/>
          </cell>
          <cell r="Z6411" t="str">
            <v/>
          </cell>
        </row>
        <row r="6412">
          <cell r="H6412" t="str">
            <v/>
          </cell>
          <cell r="W6412" t="str">
            <v/>
          </cell>
          <cell r="X6412" t="str">
            <v/>
          </cell>
          <cell r="Y6412" t="str">
            <v/>
          </cell>
          <cell r="Z6412" t="str">
            <v/>
          </cell>
        </row>
        <row r="6413">
          <cell r="W6413">
            <v>320</v>
          </cell>
          <cell r="X6413" t="str">
            <v>HP</v>
          </cell>
          <cell r="Y6413">
            <v>376000</v>
          </cell>
          <cell r="Z6413" t="str">
            <v>$</v>
          </cell>
        </row>
        <row r="6415">
          <cell r="H6415" t="str">
            <v>Rendimiento:</v>
          </cell>
          <cell r="N6415">
            <v>1</v>
          </cell>
          <cell r="Q6415" t="str">
            <v>Gl</v>
          </cell>
          <cell r="R6415" t="str">
            <v>/ d</v>
          </cell>
        </row>
        <row r="6417">
          <cell r="H6417" t="str">
            <v>Amortización e intereses:</v>
          </cell>
        </row>
        <row r="6418">
          <cell r="H6418">
            <v>376000</v>
          </cell>
          <cell r="I6418" t="str">
            <v>$</v>
          </cell>
          <cell r="J6418" t="str">
            <v>x</v>
          </cell>
          <cell r="K6418">
            <v>8</v>
          </cell>
          <cell r="L6418" t="str">
            <v>h/d</v>
          </cell>
          <cell r="M6418" t="str">
            <v>+</v>
          </cell>
          <cell r="N6418">
            <v>376000</v>
          </cell>
          <cell r="O6418" t="str">
            <v>$</v>
          </cell>
          <cell r="P6418" t="str">
            <v>x</v>
          </cell>
          <cell r="Q6418">
            <v>0.14000000000000001</v>
          </cell>
          <cell r="R6418" t="str">
            <v>/ a</v>
          </cell>
          <cell r="S6418" t="str">
            <v>x</v>
          </cell>
          <cell r="T6418">
            <v>8</v>
          </cell>
          <cell r="U6418" t="str">
            <v>h/d</v>
          </cell>
          <cell r="V6418" t="str">
            <v>=</v>
          </cell>
          <cell r="W6418">
            <v>406.08</v>
          </cell>
          <cell r="X6418" t="str">
            <v>$/d</v>
          </cell>
        </row>
        <row r="6419">
          <cell r="H6419">
            <v>10000</v>
          </cell>
          <cell r="J6419" t="str">
            <v>h</v>
          </cell>
          <cell r="N6419">
            <v>2</v>
          </cell>
          <cell r="P6419" t="str">
            <v>x</v>
          </cell>
          <cell r="Q6419">
            <v>2000</v>
          </cell>
          <cell r="R6419" t="str">
            <v>h / a</v>
          </cell>
        </row>
        <row r="6421">
          <cell r="H6421" t="str">
            <v>Reparaciones y Repuestos:</v>
          </cell>
        </row>
        <row r="6422">
          <cell r="H6422">
            <v>0.75</v>
          </cell>
          <cell r="I6422" t="str">
            <v>de amortización</v>
          </cell>
          <cell r="W6422">
            <v>225.6</v>
          </cell>
          <cell r="X6422" t="str">
            <v>$/d</v>
          </cell>
        </row>
        <row r="6424">
          <cell r="H6424" t="str">
            <v>Combustibles:</v>
          </cell>
        </row>
        <row r="6425">
          <cell r="H6425" t="str">
            <v>Gas Oil</v>
          </cell>
        </row>
        <row r="6426">
          <cell r="H6426">
            <v>0.14499999999999999</v>
          </cell>
          <cell r="I6426" t="str">
            <v>l/HP</v>
          </cell>
          <cell r="K6426" t="str">
            <v>x</v>
          </cell>
          <cell r="L6426">
            <v>320</v>
          </cell>
          <cell r="M6426" t="str">
            <v>HP  x  8 h/d   x</v>
          </cell>
          <cell r="Q6426">
            <v>2.7</v>
          </cell>
          <cell r="R6426" t="str">
            <v>$ / l</v>
          </cell>
          <cell r="V6426" t="str">
            <v>=</v>
          </cell>
          <cell r="W6426">
            <v>1002.24</v>
          </cell>
          <cell r="X6426" t="str">
            <v>$/d</v>
          </cell>
        </row>
        <row r="6428">
          <cell r="H6428" t="str">
            <v>Lubricantes</v>
          </cell>
        </row>
        <row r="6429">
          <cell r="C6429">
            <v>1950</v>
          </cell>
          <cell r="H6429">
            <v>0.3</v>
          </cell>
          <cell r="I6429" t="str">
            <v>de combustibles</v>
          </cell>
          <cell r="W6429">
            <v>300.67</v>
          </cell>
          <cell r="X6429" t="str">
            <v>$/d</v>
          </cell>
          <cell r="AF6429">
            <v>1934.5900000000001</v>
          </cell>
        </row>
        <row r="6431">
          <cell r="H6431" t="str">
            <v>Mano de Obra</v>
          </cell>
        </row>
        <row r="6432">
          <cell r="G6432">
            <v>9050</v>
          </cell>
          <cell r="H6432" t="str">
            <v>OFIC. ESPEC. ELECTROMEC.</v>
          </cell>
          <cell r="N6432">
            <v>44</v>
          </cell>
          <cell r="O6432" t="str">
            <v>x</v>
          </cell>
          <cell r="Q6432">
            <v>297.2</v>
          </cell>
          <cell r="R6432" t="str">
            <v>$/d</v>
          </cell>
          <cell r="S6432" t="str">
            <v>=</v>
          </cell>
          <cell r="T6432">
            <v>13076.8</v>
          </cell>
          <cell r="V6432" t="str">
            <v>$/d</v>
          </cell>
        </row>
        <row r="6433">
          <cell r="G6433">
            <v>9060</v>
          </cell>
          <cell r="H6433" t="str">
            <v>OFIC. ELECTROMEC.</v>
          </cell>
          <cell r="N6433">
            <v>20</v>
          </cell>
          <cell r="O6433" t="str">
            <v>x</v>
          </cell>
          <cell r="Q6433">
            <v>254.16</v>
          </cell>
          <cell r="R6433" t="str">
            <v>$/d</v>
          </cell>
          <cell r="S6433" t="str">
            <v>=</v>
          </cell>
          <cell r="T6433">
            <v>5083.2</v>
          </cell>
          <cell r="V6433" t="str">
            <v>$/d</v>
          </cell>
        </row>
        <row r="6434">
          <cell r="G6434">
            <v>9070</v>
          </cell>
          <cell r="H6434" t="str">
            <v>MEDIO OFIC. ELECTROMEC.</v>
          </cell>
          <cell r="N6434">
            <v>21</v>
          </cell>
          <cell r="O6434" t="str">
            <v>x</v>
          </cell>
          <cell r="Q6434">
            <v>234.48</v>
          </cell>
          <cell r="R6434" t="str">
            <v>$/d</v>
          </cell>
          <cell r="S6434" t="str">
            <v>=</v>
          </cell>
          <cell r="T6434">
            <v>4924.08</v>
          </cell>
          <cell r="V6434" t="str">
            <v>$/d</v>
          </cell>
        </row>
        <row r="6435">
          <cell r="G6435">
            <v>9080</v>
          </cell>
          <cell r="H6435" t="str">
            <v>AYUDANTE ELECTROMEC.</v>
          </cell>
          <cell r="N6435">
            <v>70</v>
          </cell>
          <cell r="O6435" t="str">
            <v>x</v>
          </cell>
          <cell r="Q6435">
            <v>216.16</v>
          </cell>
          <cell r="R6435" t="str">
            <v>$/d</v>
          </cell>
          <cell r="S6435" t="str">
            <v>=</v>
          </cell>
          <cell r="T6435">
            <v>15131.2</v>
          </cell>
          <cell r="V6435" t="str">
            <v>$/d</v>
          </cell>
        </row>
        <row r="6436">
          <cell r="T6436">
            <v>38215.279999999999</v>
          </cell>
          <cell r="V6436" t="str">
            <v>$/d</v>
          </cell>
        </row>
        <row r="6437">
          <cell r="B6437">
            <v>1950</v>
          </cell>
          <cell r="H6437" t="str">
            <v>Vigilancia</v>
          </cell>
          <cell r="N6437">
            <v>0</v>
          </cell>
          <cell r="Q6437">
            <v>0.1</v>
          </cell>
          <cell r="T6437">
            <v>3821.5280000000002</v>
          </cell>
          <cell r="V6437" t="str">
            <v>$/d</v>
          </cell>
          <cell r="W6437">
            <v>42036.807999999997</v>
          </cell>
          <cell r="X6437" t="str">
            <v>$/d</v>
          </cell>
          <cell r="AG6437">
            <v>42036.807999999997</v>
          </cell>
        </row>
        <row r="6439">
          <cell r="N6439" t="str">
            <v>Costo Diario</v>
          </cell>
          <cell r="W6439">
            <v>43971.398000000001</v>
          </cell>
          <cell r="X6439" t="str">
            <v>$/d</v>
          </cell>
        </row>
        <row r="6441">
          <cell r="H6441" t="str">
            <v>Rendimiento</v>
          </cell>
          <cell r="N6441">
            <v>1</v>
          </cell>
          <cell r="Q6441" t="str">
            <v>Gl</v>
          </cell>
          <cell r="R6441" t="str">
            <v>/ d</v>
          </cell>
        </row>
        <row r="6443">
          <cell r="H6443" t="str">
            <v>Costo por Unid.:</v>
          </cell>
          <cell r="N6443">
            <v>43971.398000000001</v>
          </cell>
          <cell r="P6443" t="str">
            <v>$ / d</v>
          </cell>
          <cell r="V6443" t="str">
            <v>=</v>
          </cell>
          <cell r="AB6443">
            <v>43971.4</v>
          </cell>
          <cell r="AC6443" t="str">
            <v>$/</v>
          </cell>
          <cell r="AD6443" t="str">
            <v>Gl</v>
          </cell>
        </row>
        <row r="6444">
          <cell r="N6444">
            <v>1</v>
          </cell>
          <cell r="O6444" t="str">
            <v>Gl</v>
          </cell>
          <cell r="Q6444" t="str">
            <v>/ d</v>
          </cell>
        </row>
        <row r="6445">
          <cell r="P6445" t="str">
            <v/>
          </cell>
        </row>
        <row r="6446">
          <cell r="H6446" t="str">
            <v>2º - Materiales</v>
          </cell>
        </row>
        <row r="6447">
          <cell r="G6447">
            <v>4068</v>
          </cell>
          <cell r="H6447" t="str">
            <v>Manifold de Impulsión de Agua para Lavado</v>
          </cell>
          <cell r="N6447">
            <v>1</v>
          </cell>
          <cell r="O6447" t="str">
            <v>u</v>
          </cell>
          <cell r="P6447" t="str">
            <v>/</v>
          </cell>
          <cell r="Q6447" t="str">
            <v>Gl</v>
          </cell>
          <cell r="R6447" t="str">
            <v>x</v>
          </cell>
          <cell r="S6447">
            <v>364665</v>
          </cell>
          <cell r="V6447" t="str">
            <v>$/</v>
          </cell>
          <cell r="W6447" t="str">
            <v>u</v>
          </cell>
          <cell r="X6447" t="str">
            <v>=</v>
          </cell>
          <cell r="Y6447">
            <v>364665</v>
          </cell>
          <cell r="Z6447" t="str">
            <v>$/</v>
          </cell>
          <cell r="AA6447" t="str">
            <v>Gl</v>
          </cell>
        </row>
        <row r="6448">
          <cell r="G6448">
            <v>1202</v>
          </cell>
          <cell r="H6448" t="str">
            <v>Herramientas menores</v>
          </cell>
          <cell r="N6448">
            <v>66</v>
          </cell>
          <cell r="O6448" t="str">
            <v>u</v>
          </cell>
          <cell r="P6448" t="str">
            <v>/</v>
          </cell>
          <cell r="Q6448" t="str">
            <v>Gl</v>
          </cell>
          <cell r="R6448" t="str">
            <v>x</v>
          </cell>
          <cell r="S6448">
            <v>3</v>
          </cell>
          <cell r="V6448" t="str">
            <v>$/</v>
          </cell>
          <cell r="W6448" t="str">
            <v>u</v>
          </cell>
          <cell r="X6448" t="str">
            <v>=</v>
          </cell>
          <cell r="Y6448">
            <v>198</v>
          </cell>
          <cell r="Z6448" t="str">
            <v>$/</v>
          </cell>
          <cell r="AA6448" t="str">
            <v>Gl</v>
          </cell>
        </row>
        <row r="6449">
          <cell r="H6449" t="str">
            <v/>
          </cell>
          <cell r="O6449" t="str">
            <v/>
          </cell>
          <cell r="P6449" t="str">
            <v/>
          </cell>
          <cell r="Q6449" t="str">
            <v/>
          </cell>
          <cell r="R6449" t="str">
            <v/>
          </cell>
          <cell r="S6449">
            <v>0</v>
          </cell>
          <cell r="V6449" t="str">
            <v/>
          </cell>
          <cell r="W6449" t="str">
            <v/>
          </cell>
          <cell r="X6449" t="str">
            <v/>
          </cell>
          <cell r="Y6449">
            <v>0</v>
          </cell>
          <cell r="Z6449" t="str">
            <v/>
          </cell>
          <cell r="AA6449" t="str">
            <v/>
          </cell>
        </row>
        <row r="6450">
          <cell r="H6450" t="str">
            <v/>
          </cell>
          <cell r="O6450" t="str">
            <v/>
          </cell>
          <cell r="P6450" t="str">
            <v/>
          </cell>
          <cell r="Q6450" t="str">
            <v/>
          </cell>
          <cell r="R6450" t="str">
            <v/>
          </cell>
          <cell r="S6450">
            <v>0</v>
          </cell>
          <cell r="V6450" t="str">
            <v/>
          </cell>
          <cell r="W6450" t="str">
            <v/>
          </cell>
          <cell r="X6450" t="str">
            <v/>
          </cell>
          <cell r="Y6450">
            <v>0</v>
          </cell>
          <cell r="Z6450" t="str">
            <v/>
          </cell>
          <cell r="AA6450" t="str">
            <v/>
          </cell>
        </row>
        <row r="6451">
          <cell r="H6451" t="str">
            <v/>
          </cell>
          <cell r="O6451" t="str">
            <v/>
          </cell>
          <cell r="P6451" t="str">
            <v/>
          </cell>
          <cell r="Q6451" t="str">
            <v/>
          </cell>
          <cell r="R6451" t="str">
            <v/>
          </cell>
          <cell r="S6451">
            <v>0</v>
          </cell>
          <cell r="V6451" t="str">
            <v/>
          </cell>
          <cell r="W6451" t="str">
            <v/>
          </cell>
          <cell r="X6451" t="str">
            <v/>
          </cell>
          <cell r="Y6451">
            <v>0</v>
          </cell>
          <cell r="Z6451" t="str">
            <v/>
          </cell>
          <cell r="AA6451" t="str">
            <v/>
          </cell>
        </row>
        <row r="6452">
          <cell r="H6452" t="str">
            <v/>
          </cell>
          <cell r="O6452" t="str">
            <v/>
          </cell>
          <cell r="P6452" t="str">
            <v/>
          </cell>
          <cell r="Q6452" t="str">
            <v/>
          </cell>
          <cell r="R6452" t="str">
            <v/>
          </cell>
          <cell r="S6452">
            <v>0</v>
          </cell>
          <cell r="V6452" t="str">
            <v/>
          </cell>
          <cell r="W6452" t="str">
            <v/>
          </cell>
          <cell r="X6452" t="str">
            <v/>
          </cell>
          <cell r="Y6452">
            <v>0</v>
          </cell>
          <cell r="Z6452" t="str">
            <v/>
          </cell>
          <cell r="AA6452" t="str">
            <v/>
          </cell>
        </row>
        <row r="6453">
          <cell r="H6453" t="str">
            <v/>
          </cell>
          <cell r="O6453" t="str">
            <v/>
          </cell>
          <cell r="P6453" t="str">
            <v/>
          </cell>
          <cell r="Q6453" t="str">
            <v/>
          </cell>
          <cell r="R6453" t="str">
            <v/>
          </cell>
          <cell r="S6453">
            <v>0</v>
          </cell>
          <cell r="V6453" t="str">
            <v/>
          </cell>
          <cell r="W6453" t="str">
            <v/>
          </cell>
          <cell r="X6453" t="str">
            <v/>
          </cell>
          <cell r="Y6453">
            <v>0</v>
          </cell>
          <cell r="Z6453" t="str">
            <v/>
          </cell>
          <cell r="AA6453" t="str">
            <v/>
          </cell>
        </row>
        <row r="6454">
          <cell r="H6454" t="str">
            <v/>
          </cell>
          <cell r="O6454" t="str">
            <v/>
          </cell>
          <cell r="P6454" t="str">
            <v/>
          </cell>
          <cell r="Q6454" t="str">
            <v/>
          </cell>
          <cell r="R6454" t="str">
            <v/>
          </cell>
          <cell r="S6454">
            <v>0</v>
          </cell>
          <cell r="V6454" t="str">
            <v/>
          </cell>
          <cell r="W6454" t="str">
            <v/>
          </cell>
          <cell r="X6454" t="str">
            <v/>
          </cell>
          <cell r="Y6454">
            <v>0</v>
          </cell>
          <cell r="Z6454" t="str">
            <v/>
          </cell>
          <cell r="AA6454" t="str">
            <v/>
          </cell>
        </row>
        <row r="6455">
          <cell r="H6455" t="str">
            <v>Subtotal Materiales</v>
          </cell>
          <cell r="O6455" t="str">
            <v/>
          </cell>
          <cell r="Y6455">
            <v>364863</v>
          </cell>
          <cell r="Z6455" t="str">
            <v>$/</v>
          </cell>
          <cell r="AA6455" t="str">
            <v>Gl</v>
          </cell>
          <cell r="AH6455">
            <v>0</v>
          </cell>
        </row>
        <row r="6456">
          <cell r="A6456">
            <v>1950</v>
          </cell>
          <cell r="H6456" t="str">
            <v>Desperdicio</v>
          </cell>
          <cell r="X6456" t="str">
            <v/>
          </cell>
          <cell r="Y6456">
            <v>0</v>
          </cell>
          <cell r="Z6456" t="str">
            <v/>
          </cell>
          <cell r="AA6456" t="str">
            <v/>
          </cell>
          <cell r="AB6456">
            <v>364863</v>
          </cell>
          <cell r="AC6456" t="str">
            <v>$/</v>
          </cell>
          <cell r="AD6456" t="str">
            <v>Gl</v>
          </cell>
          <cell r="AH6456">
            <v>364863</v>
          </cell>
        </row>
        <row r="6458">
          <cell r="F6458">
            <v>1950</v>
          </cell>
          <cell r="H6458" t="str">
            <v>COSTO DEL ITEM</v>
          </cell>
          <cell r="AB6458">
            <v>408834.4</v>
          </cell>
          <cell r="AC6458" t="str">
            <v>$/</v>
          </cell>
          <cell r="AD6458" t="str">
            <v>Gl</v>
          </cell>
          <cell r="AI6458">
            <v>408834.4</v>
          </cell>
          <cell r="AJ6458">
            <v>408834.39799999999</v>
          </cell>
        </row>
        <row r="6460">
          <cell r="H6460" t="str">
            <v>Gastos Generales y Otros Gastos</v>
          </cell>
        </row>
        <row r="6461">
          <cell r="H6461" t="str">
            <v>Indirectos</v>
          </cell>
          <cell r="Y6461">
            <v>0.10199999999999999</v>
          </cell>
          <cell r="AB6461">
            <v>41701.11</v>
          </cell>
          <cell r="AC6461" t="str">
            <v>$/</v>
          </cell>
          <cell r="AD6461" t="str">
            <v>Gl</v>
          </cell>
        </row>
        <row r="6462">
          <cell r="H6462" t="str">
            <v>Beneficios</v>
          </cell>
          <cell r="Y6462">
            <v>0.08</v>
          </cell>
          <cell r="AB6462">
            <v>32706.75</v>
          </cell>
          <cell r="AC6462" t="str">
            <v>$/</v>
          </cell>
          <cell r="AD6462" t="str">
            <v>Gl</v>
          </cell>
        </row>
        <row r="6463">
          <cell r="AB6463">
            <v>483242.26</v>
          </cell>
          <cell r="AC6463" t="str">
            <v>$/</v>
          </cell>
          <cell r="AD6463" t="str">
            <v>Gl</v>
          </cell>
        </row>
        <row r="6464">
          <cell r="H6464" t="str">
            <v>Gastos Financieros</v>
          </cell>
          <cell r="Y6464">
            <v>0.01</v>
          </cell>
          <cell r="AB6464">
            <v>4832.42</v>
          </cell>
          <cell r="AC6464" t="str">
            <v>$/</v>
          </cell>
          <cell r="AD6464" t="str">
            <v>Gl</v>
          </cell>
        </row>
        <row r="6465">
          <cell r="AB6465">
            <v>488074.68</v>
          </cell>
          <cell r="AC6465" t="str">
            <v>$/</v>
          </cell>
          <cell r="AD6465" t="str">
            <v>Gl</v>
          </cell>
        </row>
        <row r="6466">
          <cell r="H6466" t="str">
            <v>I.V.A.</v>
          </cell>
          <cell r="Y6466">
            <v>0.21</v>
          </cell>
          <cell r="AB6466">
            <v>102495.67999999999</v>
          </cell>
          <cell r="AC6466" t="str">
            <v>$/</v>
          </cell>
          <cell r="AD6466" t="str">
            <v>Gl</v>
          </cell>
        </row>
        <row r="6467">
          <cell r="E6467">
            <v>1950</v>
          </cell>
          <cell r="Y6467" t="str">
            <v>ADOPTADO</v>
          </cell>
          <cell r="AB6467">
            <v>590570.36</v>
          </cell>
          <cell r="AC6467" t="str">
            <v>$/</v>
          </cell>
          <cell r="AD6467" t="str">
            <v>Gl</v>
          </cell>
        </row>
        <row r="6468">
          <cell r="G6468">
            <v>1960</v>
          </cell>
          <cell r="H6468" t="str">
            <v>Item:</v>
          </cell>
          <cell r="I6468" t="str">
            <v>7.3</v>
          </cell>
          <cell r="U6468" t="str">
            <v>Unidad:</v>
          </cell>
          <cell r="W6468" t="str">
            <v>Un</v>
          </cell>
          <cell r="Y6468">
            <v>2</v>
          </cell>
          <cell r="AE6468">
            <v>2</v>
          </cell>
        </row>
        <row r="6469">
          <cell r="H6469" t="str">
            <v>Descripción:</v>
          </cell>
          <cell r="I6469" t="str">
            <v>Soplador de aire para servicio pesado Q= 1536 m3/h, ΔP= 400 mbar, motor de 40 HP</v>
          </cell>
        </row>
        <row r="6471">
          <cell r="H6471" t="str">
            <v>1º - Equipo</v>
          </cell>
        </row>
        <row r="6472">
          <cell r="G6472">
            <v>5201</v>
          </cell>
          <cell r="H6472" t="str">
            <v>Camión con hidrogrúa</v>
          </cell>
          <cell r="T6472">
            <v>0.5</v>
          </cell>
          <cell r="W6472">
            <v>160</v>
          </cell>
          <cell r="X6472" t="str">
            <v>HP</v>
          </cell>
          <cell r="Y6472">
            <v>188000</v>
          </cell>
          <cell r="Z6472" t="str">
            <v>$</v>
          </cell>
        </row>
        <row r="6473">
          <cell r="H6473" t="str">
            <v/>
          </cell>
          <cell r="W6473" t="str">
            <v/>
          </cell>
          <cell r="X6473" t="str">
            <v/>
          </cell>
          <cell r="Y6473" t="str">
            <v/>
          </cell>
          <cell r="Z6473" t="str">
            <v/>
          </cell>
        </row>
        <row r="6474">
          <cell r="H6474" t="str">
            <v/>
          </cell>
          <cell r="W6474" t="str">
            <v/>
          </cell>
          <cell r="X6474" t="str">
            <v/>
          </cell>
          <cell r="Y6474" t="str">
            <v/>
          </cell>
          <cell r="Z6474" t="str">
            <v/>
          </cell>
        </row>
        <row r="6475">
          <cell r="H6475" t="str">
            <v/>
          </cell>
          <cell r="W6475" t="str">
            <v/>
          </cell>
          <cell r="X6475" t="str">
            <v/>
          </cell>
          <cell r="Y6475" t="str">
            <v/>
          </cell>
          <cell r="Z6475" t="str">
            <v/>
          </cell>
        </row>
        <row r="6476">
          <cell r="H6476" t="str">
            <v/>
          </cell>
          <cell r="W6476" t="str">
            <v/>
          </cell>
          <cell r="X6476" t="str">
            <v/>
          </cell>
          <cell r="Y6476" t="str">
            <v/>
          </cell>
          <cell r="Z6476" t="str">
            <v/>
          </cell>
        </row>
        <row r="6477">
          <cell r="H6477" t="str">
            <v/>
          </cell>
          <cell r="W6477" t="str">
            <v/>
          </cell>
          <cell r="X6477" t="str">
            <v/>
          </cell>
          <cell r="Y6477" t="str">
            <v/>
          </cell>
          <cell r="Z6477" t="str">
            <v/>
          </cell>
        </row>
        <row r="6478">
          <cell r="H6478" t="str">
            <v/>
          </cell>
          <cell r="W6478" t="str">
            <v/>
          </cell>
          <cell r="X6478" t="str">
            <v/>
          </cell>
          <cell r="Y6478" t="str">
            <v/>
          </cell>
          <cell r="Z6478" t="str">
            <v/>
          </cell>
        </row>
        <row r="6479">
          <cell r="H6479" t="str">
            <v/>
          </cell>
          <cell r="W6479" t="str">
            <v/>
          </cell>
          <cell r="X6479" t="str">
            <v/>
          </cell>
          <cell r="Y6479" t="str">
            <v/>
          </cell>
          <cell r="Z6479" t="str">
            <v/>
          </cell>
        </row>
        <row r="6480">
          <cell r="H6480" t="str">
            <v/>
          </cell>
          <cell r="W6480" t="str">
            <v/>
          </cell>
          <cell r="X6480" t="str">
            <v/>
          </cell>
          <cell r="Y6480" t="str">
            <v/>
          </cell>
          <cell r="Z6480" t="str">
            <v/>
          </cell>
        </row>
        <row r="6481">
          <cell r="W6481">
            <v>80</v>
          </cell>
          <cell r="X6481" t="str">
            <v>HP</v>
          </cell>
          <cell r="Y6481">
            <v>94000</v>
          </cell>
          <cell r="Z6481" t="str">
            <v>$</v>
          </cell>
        </row>
        <row r="6483">
          <cell r="H6483" t="str">
            <v>Rendimiento:</v>
          </cell>
          <cell r="N6483">
            <v>1</v>
          </cell>
          <cell r="Q6483" t="str">
            <v>Un</v>
          </cell>
          <cell r="R6483" t="str">
            <v>/ d</v>
          </cell>
        </row>
        <row r="6485">
          <cell r="H6485" t="str">
            <v>Amortización e intereses:</v>
          </cell>
        </row>
        <row r="6486">
          <cell r="H6486">
            <v>94000</v>
          </cell>
          <cell r="I6486" t="str">
            <v>$</v>
          </cell>
          <cell r="J6486" t="str">
            <v>x</v>
          </cell>
          <cell r="K6486">
            <v>8</v>
          </cell>
          <cell r="L6486" t="str">
            <v>h/d</v>
          </cell>
          <cell r="M6486" t="str">
            <v>+</v>
          </cell>
          <cell r="N6486">
            <v>94000</v>
          </cell>
          <cell r="O6486" t="str">
            <v>$</v>
          </cell>
          <cell r="P6486" t="str">
            <v>x</v>
          </cell>
          <cell r="Q6486">
            <v>0.14000000000000001</v>
          </cell>
          <cell r="R6486" t="str">
            <v>/ a</v>
          </cell>
          <cell r="S6486" t="str">
            <v>x</v>
          </cell>
          <cell r="T6486">
            <v>8</v>
          </cell>
          <cell r="U6486" t="str">
            <v>h/d</v>
          </cell>
          <cell r="V6486" t="str">
            <v>=</v>
          </cell>
          <cell r="W6486">
            <v>101.52</v>
          </cell>
          <cell r="X6486" t="str">
            <v>$/d</v>
          </cell>
        </row>
        <row r="6487">
          <cell r="H6487">
            <v>10000</v>
          </cell>
          <cell r="J6487" t="str">
            <v>h</v>
          </cell>
          <cell r="N6487">
            <v>2</v>
          </cell>
          <cell r="P6487" t="str">
            <v>x</v>
          </cell>
          <cell r="Q6487">
            <v>2000</v>
          </cell>
          <cell r="R6487" t="str">
            <v>h / a</v>
          </cell>
        </row>
        <row r="6489">
          <cell r="H6489" t="str">
            <v>Reparaciones y Repuestos:</v>
          </cell>
        </row>
        <row r="6490">
          <cell r="H6490">
            <v>0.75</v>
          </cell>
          <cell r="I6490" t="str">
            <v>de amortización</v>
          </cell>
          <cell r="W6490">
            <v>56.4</v>
          </cell>
          <cell r="X6490" t="str">
            <v>$/d</v>
          </cell>
        </row>
        <row r="6492">
          <cell r="H6492" t="str">
            <v>Combustibles:</v>
          </cell>
        </row>
        <row r="6493">
          <cell r="H6493" t="str">
            <v>Gas Oil</v>
          </cell>
        </row>
        <row r="6494">
          <cell r="H6494">
            <v>0.14499999999999999</v>
          </cell>
          <cell r="I6494" t="str">
            <v>l/HP</v>
          </cell>
          <cell r="K6494" t="str">
            <v>x</v>
          </cell>
          <cell r="L6494">
            <v>80</v>
          </cell>
          <cell r="M6494" t="str">
            <v>HP  x  8 h/d   x</v>
          </cell>
          <cell r="Q6494">
            <v>2.7</v>
          </cell>
          <cell r="R6494" t="str">
            <v>$ / l</v>
          </cell>
          <cell r="V6494" t="str">
            <v>=</v>
          </cell>
          <cell r="W6494">
            <v>250.56</v>
          </cell>
          <cell r="X6494" t="str">
            <v>$/d</v>
          </cell>
        </row>
        <row r="6496">
          <cell r="H6496" t="str">
            <v>Lubricantes</v>
          </cell>
        </row>
        <row r="6497">
          <cell r="C6497">
            <v>1960</v>
          </cell>
          <cell r="H6497">
            <v>0.3</v>
          </cell>
          <cell r="I6497" t="str">
            <v>de combustibles</v>
          </cell>
          <cell r="W6497">
            <v>75.17</v>
          </cell>
          <cell r="X6497" t="str">
            <v>$/d</v>
          </cell>
          <cell r="AF6497">
            <v>967.30000000000007</v>
          </cell>
        </row>
        <row r="6499">
          <cell r="H6499" t="str">
            <v>Mano de Obra</v>
          </cell>
        </row>
        <row r="6500">
          <cell r="G6500">
            <v>9050</v>
          </cell>
          <cell r="H6500" t="str">
            <v>OFIC. ESPEC. ELECTROMEC.</v>
          </cell>
          <cell r="N6500">
            <v>12</v>
          </cell>
          <cell r="O6500" t="str">
            <v>x</v>
          </cell>
          <cell r="Q6500">
            <v>297.2</v>
          </cell>
          <cell r="R6500" t="str">
            <v>$/d</v>
          </cell>
          <cell r="S6500" t="str">
            <v>=</v>
          </cell>
          <cell r="T6500">
            <v>3566.4</v>
          </cell>
          <cell r="V6500" t="str">
            <v>$/d</v>
          </cell>
        </row>
        <row r="6501">
          <cell r="G6501">
            <v>9060</v>
          </cell>
          <cell r="H6501" t="str">
            <v>OFIC. ELECTROMEC.</v>
          </cell>
          <cell r="N6501">
            <v>8</v>
          </cell>
          <cell r="O6501" t="str">
            <v>x</v>
          </cell>
          <cell r="Q6501">
            <v>254.16</v>
          </cell>
          <cell r="R6501" t="str">
            <v>$/d</v>
          </cell>
          <cell r="S6501" t="str">
            <v>=</v>
          </cell>
          <cell r="T6501">
            <v>2033.28</v>
          </cell>
          <cell r="V6501" t="str">
            <v>$/d</v>
          </cell>
        </row>
        <row r="6502">
          <cell r="G6502">
            <v>9070</v>
          </cell>
          <cell r="H6502" t="str">
            <v>MEDIO OFIC. ELECTROMEC.</v>
          </cell>
          <cell r="N6502">
            <v>6</v>
          </cell>
          <cell r="O6502" t="str">
            <v>x</v>
          </cell>
          <cell r="Q6502">
            <v>234.48</v>
          </cell>
          <cell r="R6502" t="str">
            <v>$/d</v>
          </cell>
          <cell r="S6502" t="str">
            <v>=</v>
          </cell>
          <cell r="T6502">
            <v>1406.88</v>
          </cell>
          <cell r="V6502" t="str">
            <v>$/d</v>
          </cell>
        </row>
        <row r="6503">
          <cell r="G6503">
            <v>9080</v>
          </cell>
          <cell r="H6503" t="str">
            <v>AYUDANTE ELECTROMEC.</v>
          </cell>
          <cell r="N6503">
            <v>12</v>
          </cell>
          <cell r="O6503" t="str">
            <v>x</v>
          </cell>
          <cell r="Q6503">
            <v>216.16</v>
          </cell>
          <cell r="R6503" t="str">
            <v>$/d</v>
          </cell>
          <cell r="S6503" t="str">
            <v>=</v>
          </cell>
          <cell r="T6503">
            <v>2593.92</v>
          </cell>
          <cell r="V6503" t="str">
            <v>$/d</v>
          </cell>
        </row>
        <row r="6504">
          <cell r="T6504">
            <v>9600.48</v>
          </cell>
          <cell r="V6504" t="str">
            <v>$/d</v>
          </cell>
        </row>
        <row r="6505">
          <cell r="B6505">
            <v>1960</v>
          </cell>
          <cell r="H6505" t="str">
            <v>Vigilancia</v>
          </cell>
          <cell r="N6505">
            <v>0</v>
          </cell>
          <cell r="Q6505">
            <v>0.1</v>
          </cell>
          <cell r="T6505">
            <v>960.048</v>
          </cell>
          <cell r="V6505" t="str">
            <v>$/d</v>
          </cell>
          <cell r="W6505">
            <v>10560.528</v>
          </cell>
          <cell r="X6505" t="str">
            <v>$/d</v>
          </cell>
          <cell r="AG6505">
            <v>21121.056</v>
          </cell>
        </row>
        <row r="6507">
          <cell r="N6507" t="str">
            <v>Costo Diario</v>
          </cell>
          <cell r="W6507">
            <v>11044.178</v>
          </cell>
          <cell r="X6507" t="str">
            <v>$/d</v>
          </cell>
        </row>
        <row r="6509">
          <cell r="H6509" t="str">
            <v>Rendimiento</v>
          </cell>
          <cell r="N6509">
            <v>1</v>
          </cell>
          <cell r="Q6509" t="str">
            <v>Un</v>
          </cell>
          <cell r="R6509" t="str">
            <v>/ d</v>
          </cell>
        </row>
        <row r="6511">
          <cell r="H6511" t="str">
            <v>Costo por Unid.:</v>
          </cell>
          <cell r="N6511">
            <v>11044.178</v>
          </cell>
          <cell r="P6511" t="str">
            <v>$ / d</v>
          </cell>
          <cell r="V6511" t="str">
            <v>=</v>
          </cell>
          <cell r="AB6511">
            <v>11044.18</v>
          </cell>
          <cell r="AC6511" t="str">
            <v>$/</v>
          </cell>
          <cell r="AD6511" t="str">
            <v>Gl</v>
          </cell>
        </row>
        <row r="6512">
          <cell r="N6512">
            <v>1</v>
          </cell>
          <cell r="O6512" t="str">
            <v>Un</v>
          </cell>
          <cell r="Q6512" t="str">
            <v>/ d</v>
          </cell>
        </row>
        <row r="6513">
          <cell r="P6513" t="str">
            <v/>
          </cell>
        </row>
        <row r="6514">
          <cell r="H6514" t="str">
            <v>2º - Materiales</v>
          </cell>
        </row>
        <row r="6515">
          <cell r="G6515">
            <v>4069</v>
          </cell>
          <cell r="H6515" t="str">
            <v>Soplador de aire para servicio pesado Q= 1536 m3/h, ΔP= 400 mbar, motor de 40 HP</v>
          </cell>
          <cell r="N6515">
            <v>1</v>
          </cell>
          <cell r="O6515" t="str">
            <v>u</v>
          </cell>
          <cell r="P6515" t="str">
            <v>/</v>
          </cell>
          <cell r="Q6515" t="str">
            <v>Un</v>
          </cell>
          <cell r="R6515" t="str">
            <v>x</v>
          </cell>
          <cell r="S6515">
            <v>92758</v>
          </cell>
          <cell r="V6515" t="str">
            <v>$/</v>
          </cell>
          <cell r="W6515" t="str">
            <v>u</v>
          </cell>
          <cell r="X6515" t="str">
            <v>=</v>
          </cell>
          <cell r="Y6515">
            <v>92758</v>
          </cell>
          <cell r="Z6515" t="str">
            <v>$/</v>
          </cell>
          <cell r="AA6515" t="str">
            <v>Un</v>
          </cell>
        </row>
        <row r="6516">
          <cell r="G6516">
            <v>1202</v>
          </cell>
          <cell r="H6516" t="str">
            <v>Herramientas menores</v>
          </cell>
          <cell r="N6516">
            <v>45</v>
          </cell>
          <cell r="O6516" t="str">
            <v>u</v>
          </cell>
          <cell r="P6516" t="str">
            <v>/</v>
          </cell>
          <cell r="Q6516" t="str">
            <v>Un</v>
          </cell>
          <cell r="R6516" t="str">
            <v>x</v>
          </cell>
          <cell r="S6516">
            <v>3</v>
          </cell>
          <cell r="V6516" t="str">
            <v>$/</v>
          </cell>
          <cell r="W6516" t="str">
            <v>u</v>
          </cell>
          <cell r="X6516" t="str">
            <v>=</v>
          </cell>
          <cell r="Y6516">
            <v>135</v>
          </cell>
          <cell r="Z6516" t="str">
            <v>$/</v>
          </cell>
          <cell r="AA6516" t="str">
            <v>Un</v>
          </cell>
        </row>
        <row r="6517">
          <cell r="H6517" t="str">
            <v/>
          </cell>
          <cell r="O6517" t="str">
            <v/>
          </cell>
          <cell r="P6517" t="str">
            <v/>
          </cell>
          <cell r="Q6517" t="str">
            <v/>
          </cell>
          <cell r="R6517" t="str">
            <v/>
          </cell>
          <cell r="S6517">
            <v>0</v>
          </cell>
          <cell r="V6517" t="str">
            <v/>
          </cell>
          <cell r="W6517" t="str">
            <v/>
          </cell>
          <cell r="X6517" t="str">
            <v/>
          </cell>
          <cell r="Y6517">
            <v>0</v>
          </cell>
          <cell r="Z6517" t="str">
            <v/>
          </cell>
          <cell r="AA6517" t="str">
            <v/>
          </cell>
        </row>
        <row r="6518">
          <cell r="H6518" t="str">
            <v/>
          </cell>
          <cell r="O6518" t="str">
            <v/>
          </cell>
          <cell r="P6518" t="str">
            <v/>
          </cell>
          <cell r="Q6518" t="str">
            <v/>
          </cell>
          <cell r="R6518" t="str">
            <v/>
          </cell>
          <cell r="S6518">
            <v>0</v>
          </cell>
          <cell r="V6518" t="str">
            <v/>
          </cell>
          <cell r="W6518" t="str">
            <v/>
          </cell>
          <cell r="X6518" t="str">
            <v/>
          </cell>
          <cell r="Y6518">
            <v>0</v>
          </cell>
          <cell r="Z6518" t="str">
            <v/>
          </cell>
          <cell r="AA6518" t="str">
            <v/>
          </cell>
        </row>
        <row r="6519">
          <cell r="H6519" t="str">
            <v/>
          </cell>
          <cell r="O6519" t="str">
            <v/>
          </cell>
          <cell r="P6519" t="str">
            <v/>
          </cell>
          <cell r="Q6519" t="str">
            <v/>
          </cell>
          <cell r="R6519" t="str">
            <v/>
          </cell>
          <cell r="S6519">
            <v>0</v>
          </cell>
          <cell r="V6519" t="str">
            <v/>
          </cell>
          <cell r="W6519" t="str">
            <v/>
          </cell>
          <cell r="X6519" t="str">
            <v/>
          </cell>
          <cell r="Y6519">
            <v>0</v>
          </cell>
          <cell r="Z6519" t="str">
            <v/>
          </cell>
          <cell r="AA6519" t="str">
            <v/>
          </cell>
        </row>
        <row r="6520">
          <cell r="H6520" t="str">
            <v/>
          </cell>
          <cell r="O6520" t="str">
            <v/>
          </cell>
          <cell r="P6520" t="str">
            <v/>
          </cell>
          <cell r="Q6520" t="str">
            <v/>
          </cell>
          <cell r="R6520" t="str">
            <v/>
          </cell>
          <cell r="S6520">
            <v>0</v>
          </cell>
          <cell r="V6520" t="str">
            <v/>
          </cell>
          <cell r="W6520" t="str">
            <v/>
          </cell>
          <cell r="X6520" t="str">
            <v/>
          </cell>
          <cell r="Y6520">
            <v>0</v>
          </cell>
          <cell r="Z6520" t="str">
            <v/>
          </cell>
          <cell r="AA6520" t="str">
            <v/>
          </cell>
        </row>
        <row r="6521">
          <cell r="H6521" t="str">
            <v/>
          </cell>
          <cell r="O6521" t="str">
            <v/>
          </cell>
          <cell r="P6521" t="str">
            <v/>
          </cell>
          <cell r="Q6521" t="str">
            <v/>
          </cell>
          <cell r="R6521" t="str">
            <v/>
          </cell>
          <cell r="S6521">
            <v>0</v>
          </cell>
          <cell r="V6521" t="str">
            <v/>
          </cell>
          <cell r="W6521" t="str">
            <v/>
          </cell>
          <cell r="X6521" t="str">
            <v/>
          </cell>
          <cell r="Y6521">
            <v>0</v>
          </cell>
          <cell r="Z6521" t="str">
            <v/>
          </cell>
          <cell r="AA6521" t="str">
            <v/>
          </cell>
        </row>
        <row r="6522">
          <cell r="H6522" t="str">
            <v/>
          </cell>
          <cell r="O6522" t="str">
            <v/>
          </cell>
          <cell r="P6522" t="str">
            <v/>
          </cell>
          <cell r="Q6522" t="str">
            <v/>
          </cell>
          <cell r="R6522" t="str">
            <v/>
          </cell>
          <cell r="S6522">
            <v>0</v>
          </cell>
          <cell r="V6522" t="str">
            <v/>
          </cell>
          <cell r="W6522" t="str">
            <v/>
          </cell>
          <cell r="X6522" t="str">
            <v/>
          </cell>
          <cell r="Y6522">
            <v>0</v>
          </cell>
          <cell r="Z6522" t="str">
            <v/>
          </cell>
          <cell r="AA6522" t="str">
            <v/>
          </cell>
        </row>
        <row r="6523">
          <cell r="H6523" t="str">
            <v>Subtotal Materiales</v>
          </cell>
          <cell r="O6523" t="str">
            <v/>
          </cell>
          <cell r="Y6523">
            <v>92893</v>
          </cell>
          <cell r="Z6523" t="str">
            <v>$/</v>
          </cell>
          <cell r="AA6523" t="str">
            <v>Un</v>
          </cell>
          <cell r="AH6523">
            <v>0</v>
          </cell>
        </row>
        <row r="6524">
          <cell r="A6524">
            <v>1960</v>
          </cell>
          <cell r="H6524" t="str">
            <v>Desperdicio</v>
          </cell>
          <cell r="X6524" t="str">
            <v/>
          </cell>
          <cell r="Y6524">
            <v>0</v>
          </cell>
          <cell r="Z6524" t="str">
            <v/>
          </cell>
          <cell r="AA6524" t="str">
            <v/>
          </cell>
          <cell r="AB6524">
            <v>92893</v>
          </cell>
          <cell r="AC6524" t="str">
            <v>$/</v>
          </cell>
          <cell r="AD6524" t="str">
            <v>Gl</v>
          </cell>
          <cell r="AH6524">
            <v>185786</v>
          </cell>
        </row>
        <row r="6526">
          <cell r="F6526">
            <v>1960</v>
          </cell>
          <cell r="H6526" t="str">
            <v>COSTO DEL ITEM</v>
          </cell>
          <cell r="AB6526">
            <v>103937.18</v>
          </cell>
          <cell r="AC6526" t="str">
            <v>$/</v>
          </cell>
          <cell r="AD6526" t="str">
            <v>Un</v>
          </cell>
          <cell r="AI6526">
            <v>207874.36</v>
          </cell>
          <cell r="AJ6526">
            <v>207874.356</v>
          </cell>
        </row>
        <row r="6528">
          <cell r="H6528" t="str">
            <v>Gastos Generales y Otros Gastos</v>
          </cell>
        </row>
        <row r="6529">
          <cell r="H6529" t="str">
            <v>Indirectos</v>
          </cell>
          <cell r="Y6529">
            <v>0.10199999999999999</v>
          </cell>
          <cell r="AB6529">
            <v>10601.59</v>
          </cell>
          <cell r="AC6529" t="str">
            <v>$/</v>
          </cell>
          <cell r="AD6529" t="str">
            <v>Un</v>
          </cell>
        </row>
        <row r="6530">
          <cell r="H6530" t="str">
            <v>Beneficios</v>
          </cell>
          <cell r="Y6530">
            <v>0.08</v>
          </cell>
          <cell r="AB6530">
            <v>8314.9699999999993</v>
          </cell>
          <cell r="AC6530" t="str">
            <v>$/</v>
          </cell>
          <cell r="AD6530" t="str">
            <v>Un</v>
          </cell>
        </row>
        <row r="6531">
          <cell r="AB6531">
            <v>122853.73999999999</v>
          </cell>
          <cell r="AC6531" t="str">
            <v>$/</v>
          </cell>
          <cell r="AD6531" t="str">
            <v>Un</v>
          </cell>
        </row>
        <row r="6532">
          <cell r="H6532" t="str">
            <v>Gastos Financieros</v>
          </cell>
          <cell r="Y6532">
            <v>0.01</v>
          </cell>
          <cell r="AB6532">
            <v>1228.54</v>
          </cell>
          <cell r="AC6532" t="str">
            <v>$/</v>
          </cell>
          <cell r="AD6532" t="str">
            <v>Un</v>
          </cell>
        </row>
        <row r="6533">
          <cell r="AB6533">
            <v>124082.27999999998</v>
          </cell>
          <cell r="AC6533" t="str">
            <v>$/</v>
          </cell>
          <cell r="AD6533" t="str">
            <v>Un</v>
          </cell>
        </row>
        <row r="6534">
          <cell r="H6534" t="str">
            <v>I.V.A.</v>
          </cell>
          <cell r="Y6534">
            <v>0.21</v>
          </cell>
          <cell r="AB6534">
            <v>26057.279999999999</v>
          </cell>
          <cell r="AC6534" t="str">
            <v>$/</v>
          </cell>
          <cell r="AD6534" t="str">
            <v>Un</v>
          </cell>
        </row>
        <row r="6535">
          <cell r="E6535">
            <v>1960</v>
          </cell>
          <cell r="Y6535" t="str">
            <v>ADOPTADO</v>
          </cell>
          <cell r="AB6535">
            <v>150139.56</v>
          </cell>
          <cell r="AC6535" t="str">
            <v>$/</v>
          </cell>
          <cell r="AD6535" t="str">
            <v>Un</v>
          </cell>
        </row>
        <row r="6536">
          <cell r="G6536">
            <v>1970</v>
          </cell>
          <cell r="H6536" t="str">
            <v>Item:</v>
          </cell>
          <cell r="I6536" t="str">
            <v>7.4</v>
          </cell>
          <cell r="U6536" t="str">
            <v>Unidad:</v>
          </cell>
          <cell r="W6536" t="str">
            <v>Un</v>
          </cell>
          <cell r="Y6536">
            <v>1</v>
          </cell>
          <cell r="AE6536">
            <v>1</v>
          </cell>
        </row>
        <row r="6537">
          <cell r="H6537" t="str">
            <v>Descripción:</v>
          </cell>
          <cell r="I6537" t="str">
            <v>Aparejo eléctrico y monorriel (1 tn de capacidad)</v>
          </cell>
        </row>
        <row r="6539">
          <cell r="H6539" t="str">
            <v>1º - Equipo</v>
          </cell>
        </row>
        <row r="6540">
          <cell r="G6540">
            <v>5201</v>
          </cell>
          <cell r="H6540" t="str">
            <v>Camión con hidrogrúa</v>
          </cell>
          <cell r="T6540">
            <v>1</v>
          </cell>
          <cell r="W6540">
            <v>160</v>
          </cell>
          <cell r="X6540" t="str">
            <v>HP</v>
          </cell>
          <cell r="Y6540">
            <v>188000</v>
          </cell>
          <cell r="Z6540" t="str">
            <v>$</v>
          </cell>
        </row>
        <row r="6541">
          <cell r="H6541" t="str">
            <v/>
          </cell>
          <cell r="W6541" t="str">
            <v/>
          </cell>
          <cell r="X6541" t="str">
            <v/>
          </cell>
          <cell r="Y6541" t="str">
            <v/>
          </cell>
          <cell r="Z6541" t="str">
            <v/>
          </cell>
        </row>
        <row r="6542">
          <cell r="H6542" t="str">
            <v/>
          </cell>
          <cell r="W6542" t="str">
            <v/>
          </cell>
          <cell r="X6542" t="str">
            <v/>
          </cell>
          <cell r="Y6542" t="str">
            <v/>
          </cell>
          <cell r="Z6542" t="str">
            <v/>
          </cell>
        </row>
        <row r="6543">
          <cell r="H6543" t="str">
            <v/>
          </cell>
          <cell r="W6543" t="str">
            <v/>
          </cell>
          <cell r="X6543" t="str">
            <v/>
          </cell>
          <cell r="Y6543" t="str">
            <v/>
          </cell>
          <cell r="Z6543" t="str">
            <v/>
          </cell>
        </row>
        <row r="6544">
          <cell r="H6544" t="str">
            <v/>
          </cell>
          <cell r="W6544" t="str">
            <v/>
          </cell>
          <cell r="X6544" t="str">
            <v/>
          </cell>
          <cell r="Y6544" t="str">
            <v/>
          </cell>
          <cell r="Z6544" t="str">
            <v/>
          </cell>
        </row>
        <row r="6545">
          <cell r="H6545" t="str">
            <v/>
          </cell>
          <cell r="W6545" t="str">
            <v/>
          </cell>
          <cell r="X6545" t="str">
            <v/>
          </cell>
          <cell r="Y6545" t="str">
            <v/>
          </cell>
          <cell r="Z6545" t="str">
            <v/>
          </cell>
        </row>
        <row r="6546">
          <cell r="H6546" t="str">
            <v/>
          </cell>
          <cell r="W6546" t="str">
            <v/>
          </cell>
          <cell r="X6546" t="str">
            <v/>
          </cell>
          <cell r="Y6546" t="str">
            <v/>
          </cell>
          <cell r="Z6546" t="str">
            <v/>
          </cell>
        </row>
        <row r="6547">
          <cell r="H6547" t="str">
            <v/>
          </cell>
          <cell r="W6547" t="str">
            <v/>
          </cell>
          <cell r="X6547" t="str">
            <v/>
          </cell>
          <cell r="Y6547" t="str">
            <v/>
          </cell>
          <cell r="Z6547" t="str">
            <v/>
          </cell>
        </row>
        <row r="6548">
          <cell r="H6548" t="str">
            <v/>
          </cell>
          <cell r="W6548" t="str">
            <v/>
          </cell>
          <cell r="X6548" t="str">
            <v/>
          </cell>
          <cell r="Y6548" t="str">
            <v/>
          </cell>
          <cell r="Z6548" t="str">
            <v/>
          </cell>
        </row>
        <row r="6549">
          <cell r="W6549">
            <v>160</v>
          </cell>
          <cell r="X6549" t="str">
            <v>HP</v>
          </cell>
          <cell r="Y6549">
            <v>188000</v>
          </cell>
          <cell r="Z6549" t="str">
            <v>$</v>
          </cell>
        </row>
        <row r="6551">
          <cell r="H6551" t="str">
            <v>Rendimiento:</v>
          </cell>
          <cell r="N6551">
            <v>1</v>
          </cell>
          <cell r="Q6551" t="str">
            <v>Un</v>
          </cell>
          <cell r="R6551" t="str">
            <v>/ d</v>
          </cell>
        </row>
        <row r="6553">
          <cell r="H6553" t="str">
            <v>Amortización e intereses:</v>
          </cell>
        </row>
        <row r="6554">
          <cell r="H6554">
            <v>188000</v>
          </cell>
          <cell r="I6554" t="str">
            <v>$</v>
          </cell>
          <cell r="J6554" t="str">
            <v>x</v>
          </cell>
          <cell r="K6554">
            <v>8</v>
          </cell>
          <cell r="L6554" t="str">
            <v>h/d</v>
          </cell>
          <cell r="M6554" t="str">
            <v>+</v>
          </cell>
          <cell r="N6554">
            <v>188000</v>
          </cell>
          <cell r="O6554" t="str">
            <v>$</v>
          </cell>
          <cell r="P6554" t="str">
            <v>x</v>
          </cell>
          <cell r="Q6554">
            <v>0.14000000000000001</v>
          </cell>
          <cell r="R6554" t="str">
            <v>/ a</v>
          </cell>
          <cell r="S6554" t="str">
            <v>x</v>
          </cell>
          <cell r="T6554">
            <v>8</v>
          </cell>
          <cell r="U6554" t="str">
            <v>h/d</v>
          </cell>
          <cell r="V6554" t="str">
            <v>=</v>
          </cell>
          <cell r="W6554">
            <v>203.04</v>
          </cell>
          <cell r="X6554" t="str">
            <v>$/d</v>
          </cell>
        </row>
        <row r="6555">
          <cell r="H6555">
            <v>10000</v>
          </cell>
          <cell r="J6555" t="str">
            <v>h</v>
          </cell>
          <cell r="N6555">
            <v>2</v>
          </cell>
          <cell r="P6555" t="str">
            <v>x</v>
          </cell>
          <cell r="Q6555">
            <v>2000</v>
          </cell>
          <cell r="R6555" t="str">
            <v>h / a</v>
          </cell>
        </row>
        <row r="6557">
          <cell r="H6557" t="str">
            <v>Reparaciones y Repuestos:</v>
          </cell>
        </row>
        <row r="6558">
          <cell r="H6558">
            <v>0.75</v>
          </cell>
          <cell r="I6558" t="str">
            <v>de amortización</v>
          </cell>
          <cell r="W6558">
            <v>112.8</v>
          </cell>
          <cell r="X6558" t="str">
            <v>$/d</v>
          </cell>
        </row>
        <row r="6560">
          <cell r="H6560" t="str">
            <v>Combustibles:</v>
          </cell>
        </row>
        <row r="6561">
          <cell r="H6561" t="str">
            <v>Gas Oil</v>
          </cell>
        </row>
        <row r="6562">
          <cell r="H6562">
            <v>0.14499999999999999</v>
          </cell>
          <cell r="I6562" t="str">
            <v>l/HP</v>
          </cell>
          <cell r="K6562" t="str">
            <v>x</v>
          </cell>
          <cell r="L6562">
            <v>160</v>
          </cell>
          <cell r="M6562" t="str">
            <v>HP  x  8 h/d   x</v>
          </cell>
          <cell r="Q6562">
            <v>2.7</v>
          </cell>
          <cell r="R6562" t="str">
            <v>$ / l</v>
          </cell>
          <cell r="V6562" t="str">
            <v>=</v>
          </cell>
          <cell r="W6562">
            <v>501.12</v>
          </cell>
          <cell r="X6562" t="str">
            <v>$/d</v>
          </cell>
        </row>
        <row r="6564">
          <cell r="H6564" t="str">
            <v>Lubricantes</v>
          </cell>
        </row>
        <row r="6565">
          <cell r="C6565">
            <v>1970</v>
          </cell>
          <cell r="H6565">
            <v>0.3</v>
          </cell>
          <cell r="I6565" t="str">
            <v>de combustibles</v>
          </cell>
          <cell r="W6565">
            <v>150.34</v>
          </cell>
          <cell r="X6565" t="str">
            <v>$/d</v>
          </cell>
          <cell r="AF6565">
            <v>967.30000000000007</v>
          </cell>
        </row>
        <row r="6567">
          <cell r="H6567" t="str">
            <v>Mano de Obra</v>
          </cell>
        </row>
        <row r="6568">
          <cell r="G6568">
            <v>9050</v>
          </cell>
          <cell r="H6568" t="str">
            <v>OFIC. ESPEC. ELECTROMEC.</v>
          </cell>
          <cell r="N6568">
            <v>1</v>
          </cell>
          <cell r="O6568" t="str">
            <v>x</v>
          </cell>
          <cell r="Q6568">
            <v>297.2</v>
          </cell>
          <cell r="R6568" t="str">
            <v>$/d</v>
          </cell>
          <cell r="S6568" t="str">
            <v>=</v>
          </cell>
          <cell r="T6568">
            <v>297.2</v>
          </cell>
          <cell r="V6568" t="str">
            <v>$/d</v>
          </cell>
        </row>
        <row r="6569">
          <cell r="G6569">
            <v>9060</v>
          </cell>
          <cell r="H6569" t="str">
            <v>OFIC. ELECTROMEC.</v>
          </cell>
          <cell r="N6569">
            <v>1</v>
          </cell>
          <cell r="O6569" t="str">
            <v>x</v>
          </cell>
          <cell r="Q6569">
            <v>254.16</v>
          </cell>
          <cell r="R6569" t="str">
            <v>$/d</v>
          </cell>
          <cell r="S6569" t="str">
            <v>=</v>
          </cell>
          <cell r="T6569">
            <v>254.16</v>
          </cell>
          <cell r="V6569" t="str">
            <v>$/d</v>
          </cell>
        </row>
        <row r="6570">
          <cell r="G6570">
            <v>9070</v>
          </cell>
          <cell r="H6570" t="str">
            <v>MEDIO OFIC. ELECTROMEC.</v>
          </cell>
          <cell r="O6570" t="str">
            <v/>
          </cell>
          <cell r="Q6570">
            <v>234.48</v>
          </cell>
          <cell r="R6570" t="str">
            <v>$/d</v>
          </cell>
          <cell r="S6570" t="str">
            <v>=</v>
          </cell>
          <cell r="T6570">
            <v>0</v>
          </cell>
          <cell r="V6570" t="str">
            <v>$/d</v>
          </cell>
        </row>
        <row r="6571">
          <cell r="G6571">
            <v>9080</v>
          </cell>
          <cell r="H6571" t="str">
            <v>AYUDANTE ELECTROMEC.</v>
          </cell>
          <cell r="N6571">
            <v>1.4</v>
          </cell>
          <cell r="O6571" t="str">
            <v>x</v>
          </cell>
          <cell r="Q6571">
            <v>216.16</v>
          </cell>
          <cell r="R6571" t="str">
            <v>$/d</v>
          </cell>
          <cell r="S6571" t="str">
            <v>=</v>
          </cell>
          <cell r="T6571">
            <v>302.62</v>
          </cell>
          <cell r="V6571" t="str">
            <v>$/d</v>
          </cell>
        </row>
        <row r="6572">
          <cell r="T6572">
            <v>853.98</v>
          </cell>
          <cell r="V6572" t="str">
            <v>$/d</v>
          </cell>
        </row>
        <row r="6573">
          <cell r="B6573">
            <v>1970</v>
          </cell>
          <cell r="H6573" t="str">
            <v>Vigilancia</v>
          </cell>
          <cell r="N6573">
            <v>0</v>
          </cell>
          <cell r="Q6573">
            <v>0.1</v>
          </cell>
          <cell r="T6573">
            <v>85.39800000000001</v>
          </cell>
          <cell r="V6573" t="str">
            <v>$/d</v>
          </cell>
          <cell r="W6573">
            <v>939.37800000000004</v>
          </cell>
          <cell r="X6573" t="str">
            <v>$/d</v>
          </cell>
          <cell r="AG6573">
            <v>939.37800000000004</v>
          </cell>
        </row>
        <row r="6575">
          <cell r="N6575" t="str">
            <v>Costo Diario</v>
          </cell>
          <cell r="W6575">
            <v>1906.6780000000001</v>
          </cell>
          <cell r="X6575" t="str">
            <v>$/d</v>
          </cell>
        </row>
        <row r="6577">
          <cell r="H6577" t="str">
            <v>Rendimiento</v>
          </cell>
          <cell r="N6577">
            <v>1</v>
          </cell>
          <cell r="Q6577" t="str">
            <v>Un</v>
          </cell>
          <cell r="R6577" t="str">
            <v>/ d</v>
          </cell>
        </row>
        <row r="6579">
          <cell r="H6579" t="str">
            <v>Costo por Unid.:</v>
          </cell>
          <cell r="N6579">
            <v>1906.6780000000001</v>
          </cell>
          <cell r="P6579" t="str">
            <v>$ / d</v>
          </cell>
          <cell r="V6579" t="str">
            <v>=</v>
          </cell>
          <cell r="AB6579">
            <v>1906.68</v>
          </cell>
          <cell r="AC6579" t="str">
            <v>$/</v>
          </cell>
          <cell r="AD6579" t="str">
            <v>Gl</v>
          </cell>
        </row>
        <row r="6580">
          <cell r="N6580">
            <v>1</v>
          </cell>
          <cell r="O6580" t="str">
            <v>Un</v>
          </cell>
          <cell r="Q6580" t="str">
            <v>/ d</v>
          </cell>
        </row>
        <row r="6581">
          <cell r="P6581" t="str">
            <v/>
          </cell>
        </row>
        <row r="6582">
          <cell r="H6582" t="str">
            <v>2º - Materiales</v>
          </cell>
        </row>
        <row r="6583">
          <cell r="G6583">
            <v>4070</v>
          </cell>
          <cell r="H6583" t="str">
            <v>Aparejo eléctrico y monorriel (1 tn de capacidad)</v>
          </cell>
          <cell r="N6583">
            <v>1</v>
          </cell>
          <cell r="O6583" t="str">
            <v>u</v>
          </cell>
          <cell r="P6583" t="str">
            <v>/</v>
          </cell>
          <cell r="Q6583" t="str">
            <v>Un</v>
          </cell>
          <cell r="R6583" t="str">
            <v>x</v>
          </cell>
          <cell r="S6583">
            <v>16000</v>
          </cell>
          <cell r="V6583" t="str">
            <v>$/</v>
          </cell>
          <cell r="W6583" t="str">
            <v>u</v>
          </cell>
          <cell r="X6583" t="str">
            <v>=</v>
          </cell>
          <cell r="Y6583">
            <v>16000</v>
          </cell>
          <cell r="Z6583" t="str">
            <v>$/</v>
          </cell>
          <cell r="AA6583" t="str">
            <v>Un</v>
          </cell>
        </row>
        <row r="6584">
          <cell r="G6584">
            <v>1202</v>
          </cell>
          <cell r="H6584" t="str">
            <v>Herramientas menores</v>
          </cell>
          <cell r="N6584">
            <v>11</v>
          </cell>
          <cell r="O6584" t="str">
            <v>u</v>
          </cell>
          <cell r="P6584" t="str">
            <v>/</v>
          </cell>
          <cell r="Q6584" t="str">
            <v>Un</v>
          </cell>
          <cell r="R6584" t="str">
            <v>x</v>
          </cell>
          <cell r="S6584">
            <v>3</v>
          </cell>
          <cell r="V6584" t="str">
            <v>$/</v>
          </cell>
          <cell r="W6584" t="str">
            <v>u</v>
          </cell>
          <cell r="X6584" t="str">
            <v>=</v>
          </cell>
          <cell r="Y6584">
            <v>33</v>
          </cell>
          <cell r="Z6584" t="str">
            <v>$/</v>
          </cell>
          <cell r="AA6584" t="str">
            <v>Un</v>
          </cell>
        </row>
        <row r="6585">
          <cell r="H6585" t="str">
            <v/>
          </cell>
          <cell r="O6585" t="str">
            <v/>
          </cell>
          <cell r="P6585" t="str">
            <v/>
          </cell>
          <cell r="Q6585" t="str">
            <v/>
          </cell>
          <cell r="R6585" t="str">
            <v/>
          </cell>
          <cell r="S6585">
            <v>0</v>
          </cell>
          <cell r="V6585" t="str">
            <v/>
          </cell>
          <cell r="W6585" t="str">
            <v/>
          </cell>
          <cell r="X6585" t="str">
            <v/>
          </cell>
          <cell r="Y6585">
            <v>0</v>
          </cell>
          <cell r="Z6585" t="str">
            <v/>
          </cell>
          <cell r="AA6585" t="str">
            <v/>
          </cell>
        </row>
        <row r="6586">
          <cell r="H6586" t="str">
            <v/>
          </cell>
          <cell r="O6586" t="str">
            <v/>
          </cell>
          <cell r="P6586" t="str">
            <v/>
          </cell>
          <cell r="Q6586" t="str">
            <v/>
          </cell>
          <cell r="R6586" t="str">
            <v/>
          </cell>
          <cell r="S6586">
            <v>0</v>
          </cell>
          <cell r="V6586" t="str">
            <v/>
          </cell>
          <cell r="W6586" t="str">
            <v/>
          </cell>
          <cell r="X6586" t="str">
            <v/>
          </cell>
          <cell r="Y6586">
            <v>0</v>
          </cell>
          <cell r="Z6586" t="str">
            <v/>
          </cell>
          <cell r="AA6586" t="str">
            <v/>
          </cell>
        </row>
        <row r="6587">
          <cell r="H6587" t="str">
            <v/>
          </cell>
          <cell r="O6587" t="str">
            <v/>
          </cell>
          <cell r="P6587" t="str">
            <v/>
          </cell>
          <cell r="Q6587" t="str">
            <v/>
          </cell>
          <cell r="R6587" t="str">
            <v/>
          </cell>
          <cell r="S6587">
            <v>0</v>
          </cell>
          <cell r="V6587" t="str">
            <v/>
          </cell>
          <cell r="W6587" t="str">
            <v/>
          </cell>
          <cell r="X6587" t="str">
            <v/>
          </cell>
          <cell r="Y6587">
            <v>0</v>
          </cell>
          <cell r="Z6587" t="str">
            <v/>
          </cell>
          <cell r="AA6587" t="str">
            <v/>
          </cell>
        </row>
        <row r="6588">
          <cell r="H6588" t="str">
            <v/>
          </cell>
          <cell r="O6588" t="str">
            <v/>
          </cell>
          <cell r="P6588" t="str">
            <v/>
          </cell>
          <cell r="Q6588" t="str">
            <v/>
          </cell>
          <cell r="R6588" t="str">
            <v/>
          </cell>
          <cell r="S6588">
            <v>0</v>
          </cell>
          <cell r="V6588" t="str">
            <v/>
          </cell>
          <cell r="W6588" t="str">
            <v/>
          </cell>
          <cell r="X6588" t="str">
            <v/>
          </cell>
          <cell r="Y6588">
            <v>0</v>
          </cell>
          <cell r="Z6588" t="str">
            <v/>
          </cell>
          <cell r="AA6588" t="str">
            <v/>
          </cell>
        </row>
        <row r="6589">
          <cell r="H6589" t="str">
            <v/>
          </cell>
          <cell r="O6589" t="str">
            <v/>
          </cell>
          <cell r="P6589" t="str">
            <v/>
          </cell>
          <cell r="Q6589" t="str">
            <v/>
          </cell>
          <cell r="R6589" t="str">
            <v/>
          </cell>
          <cell r="S6589">
            <v>0</v>
          </cell>
          <cell r="V6589" t="str">
            <v/>
          </cell>
          <cell r="W6589" t="str">
            <v/>
          </cell>
          <cell r="X6589" t="str">
            <v/>
          </cell>
          <cell r="Y6589">
            <v>0</v>
          </cell>
          <cell r="Z6589" t="str">
            <v/>
          </cell>
          <cell r="AA6589" t="str">
            <v/>
          </cell>
        </row>
        <row r="6590">
          <cell r="H6590" t="str">
            <v/>
          </cell>
          <cell r="O6590" t="str">
            <v/>
          </cell>
          <cell r="P6590" t="str">
            <v/>
          </cell>
          <cell r="Q6590" t="str">
            <v/>
          </cell>
          <cell r="R6590" t="str">
            <v/>
          </cell>
          <cell r="S6590">
            <v>0</v>
          </cell>
          <cell r="V6590" t="str">
            <v/>
          </cell>
          <cell r="W6590" t="str">
            <v/>
          </cell>
          <cell r="X6590" t="str">
            <v/>
          </cell>
          <cell r="Y6590">
            <v>0</v>
          </cell>
          <cell r="Z6590" t="str">
            <v/>
          </cell>
          <cell r="AA6590" t="str">
            <v/>
          </cell>
        </row>
        <row r="6591">
          <cell r="H6591" t="str">
            <v>Subtotal Materiales</v>
          </cell>
          <cell r="O6591" t="str">
            <v/>
          </cell>
          <cell r="Y6591">
            <v>16033</v>
          </cell>
          <cell r="Z6591" t="str">
            <v>$/</v>
          </cell>
          <cell r="AA6591" t="str">
            <v>Un</v>
          </cell>
          <cell r="AH6591">
            <v>0</v>
          </cell>
        </row>
        <row r="6592">
          <cell r="A6592">
            <v>1970</v>
          </cell>
          <cell r="H6592" t="str">
            <v>Desperdicio</v>
          </cell>
          <cell r="X6592" t="str">
            <v/>
          </cell>
          <cell r="Y6592">
            <v>0</v>
          </cell>
          <cell r="Z6592" t="str">
            <v/>
          </cell>
          <cell r="AA6592" t="str">
            <v/>
          </cell>
          <cell r="AB6592">
            <v>16033</v>
          </cell>
          <cell r="AC6592" t="str">
            <v>$/</v>
          </cell>
          <cell r="AD6592" t="str">
            <v>Gl</v>
          </cell>
          <cell r="AH6592">
            <v>16033</v>
          </cell>
        </row>
        <row r="6594">
          <cell r="F6594">
            <v>1970</v>
          </cell>
          <cell r="H6594" t="str">
            <v>COSTO DEL ITEM</v>
          </cell>
          <cell r="AB6594">
            <v>17939.68</v>
          </cell>
          <cell r="AC6594" t="str">
            <v>$/</v>
          </cell>
          <cell r="AD6594" t="str">
            <v>Un</v>
          </cell>
          <cell r="AI6594">
            <v>17939.68</v>
          </cell>
          <cell r="AJ6594">
            <v>17939.678</v>
          </cell>
        </row>
        <row r="6596">
          <cell r="H6596" t="str">
            <v>Gastos Generales y Otros Gastos</v>
          </cell>
        </row>
        <row r="6597">
          <cell r="H6597" t="str">
            <v>Indirectos</v>
          </cell>
          <cell r="Y6597">
            <v>0.10199999999999999</v>
          </cell>
          <cell r="AB6597">
            <v>1829.85</v>
          </cell>
          <cell r="AC6597" t="str">
            <v>$/</v>
          </cell>
          <cell r="AD6597" t="str">
            <v>Un</v>
          </cell>
        </row>
        <row r="6598">
          <cell r="H6598" t="str">
            <v>Beneficios</v>
          </cell>
          <cell r="Y6598">
            <v>0.08</v>
          </cell>
          <cell r="AB6598">
            <v>1435.17</v>
          </cell>
          <cell r="AC6598" t="str">
            <v>$/</v>
          </cell>
          <cell r="AD6598" t="str">
            <v>Un</v>
          </cell>
        </row>
        <row r="6599">
          <cell r="AB6599">
            <v>21204.699999999997</v>
          </cell>
          <cell r="AC6599" t="str">
            <v>$/</v>
          </cell>
          <cell r="AD6599" t="str">
            <v>Un</v>
          </cell>
        </row>
        <row r="6600">
          <cell r="H6600" t="str">
            <v>Gastos Financieros</v>
          </cell>
          <cell r="Y6600">
            <v>0.01</v>
          </cell>
          <cell r="AB6600">
            <v>212.05</v>
          </cell>
          <cell r="AC6600" t="str">
            <v>$/</v>
          </cell>
          <cell r="AD6600" t="str">
            <v>Un</v>
          </cell>
        </row>
        <row r="6601">
          <cell r="AB6601">
            <v>21416.749999999996</v>
          </cell>
          <cell r="AC6601" t="str">
            <v>$/</v>
          </cell>
          <cell r="AD6601" t="str">
            <v>Un</v>
          </cell>
        </row>
        <row r="6602">
          <cell r="H6602" t="str">
            <v>I.V.A.</v>
          </cell>
          <cell r="Y6602">
            <v>0.21</v>
          </cell>
          <cell r="AB6602">
            <v>4497.5200000000004</v>
          </cell>
          <cell r="AC6602" t="str">
            <v>$/</v>
          </cell>
          <cell r="AD6602" t="str">
            <v>Un</v>
          </cell>
        </row>
        <row r="6603">
          <cell r="E6603">
            <v>1970</v>
          </cell>
          <cell r="Y6603" t="str">
            <v>ADOPTADO</v>
          </cell>
          <cell r="AB6603">
            <v>25914.269999999997</v>
          </cell>
          <cell r="AC6603" t="str">
            <v>$/</v>
          </cell>
          <cell r="AD6603" t="str">
            <v>Un</v>
          </cell>
        </row>
        <row r="6604">
          <cell r="G6604">
            <v>1980</v>
          </cell>
          <cell r="H6604" t="str">
            <v>Item:</v>
          </cell>
          <cell r="I6604" t="str">
            <v>7.5</v>
          </cell>
          <cell r="U6604" t="str">
            <v>Unidad:</v>
          </cell>
          <cell r="W6604" t="str">
            <v>Un</v>
          </cell>
          <cell r="Y6604">
            <v>1</v>
          </cell>
          <cell r="AE6604">
            <v>1</v>
          </cell>
        </row>
        <row r="6605">
          <cell r="H6605" t="str">
            <v>Descripción:</v>
          </cell>
          <cell r="I6605" t="str">
            <v>Tablero tipo CCM - 380/220V - 400A - 25 kA para comando y control de consumidores del sector</v>
          </cell>
        </row>
        <row r="6607">
          <cell r="H6607" t="str">
            <v>1º - Equipo</v>
          </cell>
        </row>
        <row r="6608">
          <cell r="G6608">
            <v>5201</v>
          </cell>
          <cell r="H6608" t="str">
            <v>Camión con hidrogrúa</v>
          </cell>
          <cell r="T6608">
            <v>2</v>
          </cell>
          <cell r="W6608">
            <v>160</v>
          </cell>
          <cell r="X6608" t="str">
            <v>HP</v>
          </cell>
          <cell r="Y6608">
            <v>188000</v>
          </cell>
          <cell r="Z6608" t="str">
            <v>$</v>
          </cell>
        </row>
        <row r="6609">
          <cell r="H6609" t="str">
            <v/>
          </cell>
          <cell r="W6609" t="str">
            <v/>
          </cell>
          <cell r="X6609" t="str">
            <v/>
          </cell>
          <cell r="Y6609" t="str">
            <v/>
          </cell>
          <cell r="Z6609" t="str">
            <v/>
          </cell>
        </row>
        <row r="6610">
          <cell r="H6610" t="str">
            <v/>
          </cell>
          <cell r="W6610" t="str">
            <v/>
          </cell>
          <cell r="X6610" t="str">
            <v/>
          </cell>
          <cell r="Y6610" t="str">
            <v/>
          </cell>
          <cell r="Z6610" t="str">
            <v/>
          </cell>
        </row>
        <row r="6611">
          <cell r="H6611" t="str">
            <v/>
          </cell>
          <cell r="W6611" t="str">
            <v/>
          </cell>
          <cell r="X6611" t="str">
            <v/>
          </cell>
          <cell r="Y6611" t="str">
            <v/>
          </cell>
          <cell r="Z6611" t="str">
            <v/>
          </cell>
        </row>
        <row r="6612">
          <cell r="H6612" t="str">
            <v/>
          </cell>
          <cell r="W6612" t="str">
            <v/>
          </cell>
          <cell r="X6612" t="str">
            <v/>
          </cell>
          <cell r="Y6612" t="str">
            <v/>
          </cell>
          <cell r="Z6612" t="str">
            <v/>
          </cell>
        </row>
        <row r="6613">
          <cell r="H6613" t="str">
            <v/>
          </cell>
          <cell r="W6613" t="str">
            <v/>
          </cell>
          <cell r="X6613" t="str">
            <v/>
          </cell>
          <cell r="Y6613" t="str">
            <v/>
          </cell>
          <cell r="Z6613" t="str">
            <v/>
          </cell>
        </row>
        <row r="6614">
          <cell r="H6614" t="str">
            <v/>
          </cell>
          <cell r="W6614" t="str">
            <v/>
          </cell>
          <cell r="X6614" t="str">
            <v/>
          </cell>
          <cell r="Y6614" t="str">
            <v/>
          </cell>
          <cell r="Z6614" t="str">
            <v/>
          </cell>
        </row>
        <row r="6615">
          <cell r="H6615" t="str">
            <v/>
          </cell>
          <cell r="W6615" t="str">
            <v/>
          </cell>
          <cell r="X6615" t="str">
            <v/>
          </cell>
          <cell r="Y6615" t="str">
            <v/>
          </cell>
          <cell r="Z6615" t="str">
            <v/>
          </cell>
        </row>
        <row r="6616">
          <cell r="H6616" t="str">
            <v/>
          </cell>
          <cell r="W6616" t="str">
            <v/>
          </cell>
          <cell r="X6616" t="str">
            <v/>
          </cell>
          <cell r="Y6616" t="str">
            <v/>
          </cell>
          <cell r="Z6616" t="str">
            <v/>
          </cell>
        </row>
        <row r="6617">
          <cell r="W6617">
            <v>320</v>
          </cell>
          <cell r="X6617" t="str">
            <v>HP</v>
          </cell>
          <cell r="Y6617">
            <v>376000</v>
          </cell>
          <cell r="Z6617" t="str">
            <v>$</v>
          </cell>
        </row>
        <row r="6619">
          <cell r="H6619" t="str">
            <v>Rendimiento:</v>
          </cell>
          <cell r="N6619">
            <v>1</v>
          </cell>
          <cell r="Q6619" t="str">
            <v>Un</v>
          </cell>
          <cell r="R6619" t="str">
            <v>/ d</v>
          </cell>
        </row>
        <row r="6621">
          <cell r="H6621" t="str">
            <v>Amortización e intereses:</v>
          </cell>
        </row>
        <row r="6622">
          <cell r="H6622">
            <v>376000</v>
          </cell>
          <cell r="I6622" t="str">
            <v>$</v>
          </cell>
          <cell r="J6622" t="str">
            <v>x</v>
          </cell>
          <cell r="K6622">
            <v>8</v>
          </cell>
          <cell r="L6622" t="str">
            <v>h/d</v>
          </cell>
          <cell r="M6622" t="str">
            <v>+</v>
          </cell>
          <cell r="N6622">
            <v>376000</v>
          </cell>
          <cell r="O6622" t="str">
            <v>$</v>
          </cell>
          <cell r="P6622" t="str">
            <v>x</v>
          </cell>
          <cell r="Q6622">
            <v>0.14000000000000001</v>
          </cell>
          <cell r="R6622" t="str">
            <v>/ a</v>
          </cell>
          <cell r="S6622" t="str">
            <v>x</v>
          </cell>
          <cell r="T6622">
            <v>8</v>
          </cell>
          <cell r="U6622" t="str">
            <v>h/d</v>
          </cell>
          <cell r="V6622" t="str">
            <v>=</v>
          </cell>
          <cell r="W6622">
            <v>406.08</v>
          </cell>
          <cell r="X6622" t="str">
            <v>$/d</v>
          </cell>
        </row>
        <row r="6623">
          <cell r="H6623">
            <v>10000</v>
          </cell>
          <cell r="J6623" t="str">
            <v>h</v>
          </cell>
          <cell r="N6623">
            <v>2</v>
          </cell>
          <cell r="P6623" t="str">
            <v>x</v>
          </cell>
          <cell r="Q6623">
            <v>2000</v>
          </cell>
          <cell r="R6623" t="str">
            <v>h / a</v>
          </cell>
        </row>
        <row r="6625">
          <cell r="H6625" t="str">
            <v>Reparaciones y Repuestos:</v>
          </cell>
        </row>
        <row r="6626">
          <cell r="H6626">
            <v>0.75</v>
          </cell>
          <cell r="I6626" t="str">
            <v>de amortización</v>
          </cell>
          <cell r="W6626">
            <v>225.6</v>
          </cell>
          <cell r="X6626" t="str">
            <v>$/d</v>
          </cell>
        </row>
        <row r="6628">
          <cell r="H6628" t="str">
            <v>Combustibles:</v>
          </cell>
        </row>
        <row r="6629">
          <cell r="H6629" t="str">
            <v>Gas Oil</v>
          </cell>
        </row>
        <row r="6630">
          <cell r="H6630">
            <v>0.14499999999999999</v>
          </cell>
          <cell r="I6630" t="str">
            <v>l/HP</v>
          </cell>
          <cell r="K6630" t="str">
            <v>x</v>
          </cell>
          <cell r="L6630">
            <v>320</v>
          </cell>
          <cell r="M6630" t="str">
            <v>HP  x  8 h/d   x</v>
          </cell>
          <cell r="Q6630">
            <v>2.7</v>
          </cell>
          <cell r="R6630" t="str">
            <v>$ / l</v>
          </cell>
          <cell r="V6630" t="str">
            <v>=</v>
          </cell>
          <cell r="W6630">
            <v>1002.24</v>
          </cell>
          <cell r="X6630" t="str">
            <v>$/d</v>
          </cell>
        </row>
        <row r="6632">
          <cell r="H6632" t="str">
            <v>Lubricantes</v>
          </cell>
        </row>
        <row r="6633">
          <cell r="C6633">
            <v>1980</v>
          </cell>
          <cell r="H6633">
            <v>0.3</v>
          </cell>
          <cell r="I6633" t="str">
            <v>de combustibles</v>
          </cell>
          <cell r="W6633">
            <v>300.67</v>
          </cell>
          <cell r="X6633" t="str">
            <v>$/d</v>
          </cell>
          <cell r="AF6633">
            <v>1934.5900000000001</v>
          </cell>
        </row>
        <row r="6635">
          <cell r="H6635" t="str">
            <v>Mano de Obra</v>
          </cell>
        </row>
        <row r="6636">
          <cell r="G6636">
            <v>9050</v>
          </cell>
          <cell r="H6636" t="str">
            <v>OFIC. ESPEC. ELECTROMEC.</v>
          </cell>
          <cell r="N6636">
            <v>18</v>
          </cell>
          <cell r="O6636" t="str">
            <v>x</v>
          </cell>
          <cell r="Q6636">
            <v>297.2</v>
          </cell>
          <cell r="R6636" t="str">
            <v>$/d</v>
          </cell>
          <cell r="S6636" t="str">
            <v>=</v>
          </cell>
          <cell r="T6636">
            <v>5349.6</v>
          </cell>
          <cell r="V6636" t="str">
            <v>$/d</v>
          </cell>
        </row>
        <row r="6637">
          <cell r="G6637">
            <v>9060</v>
          </cell>
          <cell r="H6637" t="str">
            <v>OFIC. ELECTROMEC.</v>
          </cell>
          <cell r="N6637">
            <v>10</v>
          </cell>
          <cell r="O6637" t="str">
            <v>x</v>
          </cell>
          <cell r="Q6637">
            <v>254.16</v>
          </cell>
          <cell r="R6637" t="str">
            <v>$/d</v>
          </cell>
          <cell r="S6637" t="str">
            <v>=</v>
          </cell>
          <cell r="T6637">
            <v>2541.6</v>
          </cell>
          <cell r="V6637" t="str">
            <v>$/d</v>
          </cell>
        </row>
        <row r="6638">
          <cell r="G6638">
            <v>9070</v>
          </cell>
          <cell r="H6638" t="str">
            <v>MEDIO OFIC. ELECTROMEC.</v>
          </cell>
          <cell r="N6638">
            <v>12</v>
          </cell>
          <cell r="O6638" t="str">
            <v>x</v>
          </cell>
          <cell r="Q6638">
            <v>234.48</v>
          </cell>
          <cell r="R6638" t="str">
            <v>$/d</v>
          </cell>
          <cell r="S6638" t="str">
            <v>=</v>
          </cell>
          <cell r="T6638">
            <v>2813.76</v>
          </cell>
          <cell r="V6638" t="str">
            <v>$/d</v>
          </cell>
        </row>
        <row r="6639">
          <cell r="G6639">
            <v>9080</v>
          </cell>
          <cell r="H6639" t="str">
            <v>AYUDANTE ELECTROMEC.</v>
          </cell>
          <cell r="N6639">
            <v>26</v>
          </cell>
          <cell r="O6639" t="str">
            <v>x</v>
          </cell>
          <cell r="Q6639">
            <v>216.16</v>
          </cell>
          <cell r="R6639" t="str">
            <v>$/d</v>
          </cell>
          <cell r="S6639" t="str">
            <v>=</v>
          </cell>
          <cell r="T6639">
            <v>5620.16</v>
          </cell>
          <cell r="V6639" t="str">
            <v>$/d</v>
          </cell>
        </row>
        <row r="6640">
          <cell r="T6640">
            <v>16325.12</v>
          </cell>
          <cell r="V6640" t="str">
            <v>$/d</v>
          </cell>
        </row>
        <row r="6641">
          <cell r="B6641">
            <v>1980</v>
          </cell>
          <cell r="H6641" t="str">
            <v>Vigilancia</v>
          </cell>
          <cell r="N6641">
            <v>0</v>
          </cell>
          <cell r="Q6641">
            <v>0.1</v>
          </cell>
          <cell r="T6641">
            <v>1632.5120000000002</v>
          </cell>
          <cell r="V6641" t="str">
            <v>$/d</v>
          </cell>
          <cell r="W6641">
            <v>17957.632000000001</v>
          </cell>
          <cell r="X6641" t="str">
            <v>$/d</v>
          </cell>
          <cell r="AG6641">
            <v>17957.632000000001</v>
          </cell>
        </row>
        <row r="6643">
          <cell r="N6643" t="str">
            <v>Costo Diario</v>
          </cell>
          <cell r="W6643">
            <v>19892.222000000002</v>
          </cell>
          <cell r="X6643" t="str">
            <v>$/d</v>
          </cell>
        </row>
        <row r="6645">
          <cell r="H6645" t="str">
            <v>Rendimiento</v>
          </cell>
          <cell r="N6645">
            <v>1</v>
          </cell>
          <cell r="Q6645" t="str">
            <v>Un</v>
          </cell>
          <cell r="R6645" t="str">
            <v>/ d</v>
          </cell>
        </row>
        <row r="6647">
          <cell r="H6647" t="str">
            <v>Costo por Unid.:</v>
          </cell>
          <cell r="N6647">
            <v>19892.222000000002</v>
          </cell>
          <cell r="P6647" t="str">
            <v>$ / d</v>
          </cell>
          <cell r="V6647" t="str">
            <v>=</v>
          </cell>
          <cell r="AB6647">
            <v>19892.22</v>
          </cell>
          <cell r="AC6647" t="str">
            <v>$/</v>
          </cell>
          <cell r="AD6647" t="str">
            <v>Gl</v>
          </cell>
        </row>
        <row r="6648">
          <cell r="N6648">
            <v>1</v>
          </cell>
          <cell r="O6648" t="str">
            <v>Un</v>
          </cell>
          <cell r="Q6648" t="str">
            <v>/ d</v>
          </cell>
        </row>
        <row r="6649">
          <cell r="P6649" t="str">
            <v/>
          </cell>
        </row>
        <row r="6650">
          <cell r="H6650" t="str">
            <v>2º - Materiales</v>
          </cell>
        </row>
        <row r="6651">
          <cell r="G6651">
            <v>4071</v>
          </cell>
          <cell r="H6651" t="str">
            <v>Tablero tipo CCM - 380/220V - 400A - 25 kA para comando y control de consumidores del sector</v>
          </cell>
          <cell r="N6651">
            <v>1</v>
          </cell>
          <cell r="O6651" t="str">
            <v>u</v>
          </cell>
          <cell r="P6651" t="str">
            <v>/</v>
          </cell>
          <cell r="Q6651" t="str">
            <v>Un</v>
          </cell>
          <cell r="R6651" t="str">
            <v>x</v>
          </cell>
          <cell r="S6651">
            <v>165757</v>
          </cell>
          <cell r="V6651" t="str">
            <v>$/</v>
          </cell>
          <cell r="W6651" t="str">
            <v>u</v>
          </cell>
          <cell r="X6651" t="str">
            <v>=</v>
          </cell>
          <cell r="Y6651">
            <v>165757</v>
          </cell>
          <cell r="Z6651" t="str">
            <v>$/</v>
          </cell>
          <cell r="AA6651" t="str">
            <v>Un</v>
          </cell>
        </row>
        <row r="6652">
          <cell r="G6652">
            <v>1202</v>
          </cell>
          <cell r="H6652" t="str">
            <v>Herramientas menores</v>
          </cell>
          <cell r="N6652">
            <v>62</v>
          </cell>
          <cell r="O6652" t="str">
            <v>u</v>
          </cell>
          <cell r="P6652" t="str">
            <v>/</v>
          </cell>
          <cell r="Q6652" t="str">
            <v>Un</v>
          </cell>
          <cell r="R6652" t="str">
            <v>x</v>
          </cell>
          <cell r="S6652">
            <v>3</v>
          </cell>
          <cell r="V6652" t="str">
            <v>$/</v>
          </cell>
          <cell r="W6652" t="str">
            <v>u</v>
          </cell>
          <cell r="X6652" t="str">
            <v>=</v>
          </cell>
          <cell r="Y6652">
            <v>186</v>
          </cell>
          <cell r="Z6652" t="str">
            <v>$/</v>
          </cell>
          <cell r="AA6652" t="str">
            <v>Un</v>
          </cell>
        </row>
        <row r="6653">
          <cell r="H6653" t="str">
            <v/>
          </cell>
          <cell r="O6653" t="str">
            <v/>
          </cell>
          <cell r="P6653" t="str">
            <v/>
          </cell>
          <cell r="Q6653" t="str">
            <v/>
          </cell>
          <cell r="R6653" t="str">
            <v/>
          </cell>
          <cell r="S6653">
            <v>0</v>
          </cell>
          <cell r="V6653" t="str">
            <v/>
          </cell>
          <cell r="W6653" t="str">
            <v/>
          </cell>
          <cell r="X6653" t="str">
            <v/>
          </cell>
          <cell r="Y6653">
            <v>0</v>
          </cell>
          <cell r="Z6653" t="str">
            <v/>
          </cell>
          <cell r="AA6653" t="str">
            <v/>
          </cell>
        </row>
        <row r="6654">
          <cell r="H6654" t="str">
            <v/>
          </cell>
          <cell r="O6654" t="str">
            <v/>
          </cell>
          <cell r="P6654" t="str">
            <v/>
          </cell>
          <cell r="Q6654" t="str">
            <v/>
          </cell>
          <cell r="R6654" t="str">
            <v/>
          </cell>
          <cell r="S6654">
            <v>0</v>
          </cell>
          <cell r="V6654" t="str">
            <v/>
          </cell>
          <cell r="W6654" t="str">
            <v/>
          </cell>
          <cell r="X6654" t="str">
            <v/>
          </cell>
          <cell r="Y6654">
            <v>0</v>
          </cell>
          <cell r="Z6654" t="str">
            <v/>
          </cell>
          <cell r="AA6654" t="str">
            <v/>
          </cell>
        </row>
        <row r="6655">
          <cell r="H6655" t="str">
            <v/>
          </cell>
          <cell r="O6655" t="str">
            <v/>
          </cell>
          <cell r="P6655" t="str">
            <v/>
          </cell>
          <cell r="Q6655" t="str">
            <v/>
          </cell>
          <cell r="R6655" t="str">
            <v/>
          </cell>
          <cell r="S6655">
            <v>0</v>
          </cell>
          <cell r="V6655" t="str">
            <v/>
          </cell>
          <cell r="W6655" t="str">
            <v/>
          </cell>
          <cell r="X6655" t="str">
            <v/>
          </cell>
          <cell r="Y6655">
            <v>0</v>
          </cell>
          <cell r="Z6655" t="str">
            <v/>
          </cell>
          <cell r="AA6655" t="str">
            <v/>
          </cell>
        </row>
        <row r="6656">
          <cell r="H6656" t="str">
            <v/>
          </cell>
          <cell r="O6656" t="str">
            <v/>
          </cell>
          <cell r="P6656" t="str">
            <v/>
          </cell>
          <cell r="Q6656" t="str">
            <v/>
          </cell>
          <cell r="R6656" t="str">
            <v/>
          </cell>
          <cell r="S6656">
            <v>0</v>
          </cell>
          <cell r="V6656" t="str">
            <v/>
          </cell>
          <cell r="W6656" t="str">
            <v/>
          </cell>
          <cell r="X6656" t="str">
            <v/>
          </cell>
          <cell r="Y6656">
            <v>0</v>
          </cell>
          <cell r="Z6656" t="str">
            <v/>
          </cell>
          <cell r="AA6656" t="str">
            <v/>
          </cell>
        </row>
        <row r="6657">
          <cell r="H6657" t="str">
            <v/>
          </cell>
          <cell r="O6657" t="str">
            <v/>
          </cell>
          <cell r="P6657" t="str">
            <v/>
          </cell>
          <cell r="Q6657" t="str">
            <v/>
          </cell>
          <cell r="R6657" t="str">
            <v/>
          </cell>
          <cell r="S6657">
            <v>0</v>
          </cell>
          <cell r="V6657" t="str">
            <v/>
          </cell>
          <cell r="W6657" t="str">
            <v/>
          </cell>
          <cell r="X6657" t="str">
            <v/>
          </cell>
          <cell r="Y6657">
            <v>0</v>
          </cell>
          <cell r="Z6657" t="str">
            <v/>
          </cell>
          <cell r="AA6657" t="str">
            <v/>
          </cell>
        </row>
        <row r="6658">
          <cell r="H6658" t="str">
            <v/>
          </cell>
          <cell r="O6658" t="str">
            <v/>
          </cell>
          <cell r="P6658" t="str">
            <v/>
          </cell>
          <cell r="Q6658" t="str">
            <v/>
          </cell>
          <cell r="R6658" t="str">
            <v/>
          </cell>
          <cell r="S6658">
            <v>0</v>
          </cell>
          <cell r="V6658" t="str">
            <v/>
          </cell>
          <cell r="W6658" t="str">
            <v/>
          </cell>
          <cell r="X6658" t="str">
            <v/>
          </cell>
          <cell r="Y6658">
            <v>0</v>
          </cell>
          <cell r="Z6658" t="str">
            <v/>
          </cell>
          <cell r="AA6658" t="str">
            <v/>
          </cell>
        </row>
        <row r="6659">
          <cell r="H6659" t="str">
            <v>Subtotal Materiales</v>
          </cell>
          <cell r="O6659" t="str">
            <v/>
          </cell>
          <cell r="Y6659">
            <v>165943</v>
          </cell>
          <cell r="Z6659" t="str">
            <v>$/</v>
          </cell>
          <cell r="AA6659" t="str">
            <v>Un</v>
          </cell>
          <cell r="AH6659">
            <v>0</v>
          </cell>
        </row>
        <row r="6660">
          <cell r="A6660">
            <v>1980</v>
          </cell>
          <cell r="H6660" t="str">
            <v>Desperdicio</v>
          </cell>
          <cell r="X6660" t="str">
            <v/>
          </cell>
          <cell r="Y6660">
            <v>0</v>
          </cell>
          <cell r="Z6660" t="str">
            <v/>
          </cell>
          <cell r="AA6660" t="str">
            <v/>
          </cell>
          <cell r="AB6660">
            <v>165943</v>
          </cell>
          <cell r="AC6660" t="str">
            <v>$/</v>
          </cell>
          <cell r="AD6660" t="str">
            <v>Gl</v>
          </cell>
          <cell r="AH6660">
            <v>165943</v>
          </cell>
        </row>
        <row r="6662">
          <cell r="F6662">
            <v>1980</v>
          </cell>
          <cell r="H6662" t="str">
            <v>COSTO DEL ITEM</v>
          </cell>
          <cell r="AB6662">
            <v>185835.22</v>
          </cell>
          <cell r="AC6662" t="str">
            <v>$/</v>
          </cell>
          <cell r="AD6662" t="str">
            <v>Un</v>
          </cell>
          <cell r="AI6662">
            <v>185835.22</v>
          </cell>
          <cell r="AJ6662">
            <v>185835.22200000001</v>
          </cell>
        </row>
        <row r="6664">
          <cell r="H6664" t="str">
            <v>Gastos Generales y Otros Gastos</v>
          </cell>
        </row>
        <row r="6665">
          <cell r="H6665" t="str">
            <v>Indirectos</v>
          </cell>
          <cell r="Y6665">
            <v>0.10199999999999999</v>
          </cell>
          <cell r="AB6665">
            <v>18955.189999999999</v>
          </cell>
          <cell r="AC6665" t="str">
            <v>$/</v>
          </cell>
          <cell r="AD6665" t="str">
            <v>Un</v>
          </cell>
        </row>
        <row r="6666">
          <cell r="H6666" t="str">
            <v>Beneficios</v>
          </cell>
          <cell r="Y6666">
            <v>0.08</v>
          </cell>
          <cell r="AB6666">
            <v>14866.82</v>
          </cell>
          <cell r="AC6666" t="str">
            <v>$/</v>
          </cell>
          <cell r="AD6666" t="str">
            <v>Un</v>
          </cell>
        </row>
        <row r="6667">
          <cell r="AB6667">
            <v>219657.23</v>
          </cell>
          <cell r="AC6667" t="str">
            <v>$/</v>
          </cell>
          <cell r="AD6667" t="str">
            <v>Un</v>
          </cell>
        </row>
        <row r="6668">
          <cell r="H6668" t="str">
            <v>Gastos Financieros</v>
          </cell>
          <cell r="Y6668">
            <v>0.01</v>
          </cell>
          <cell r="AB6668">
            <v>2196.5700000000002</v>
          </cell>
          <cell r="AC6668" t="str">
            <v>$/</v>
          </cell>
          <cell r="AD6668" t="str">
            <v>Un</v>
          </cell>
        </row>
        <row r="6669">
          <cell r="AB6669">
            <v>221853.80000000002</v>
          </cell>
          <cell r="AC6669" t="str">
            <v>$/</v>
          </cell>
          <cell r="AD6669" t="str">
            <v>Un</v>
          </cell>
        </row>
        <row r="6670">
          <cell r="H6670" t="str">
            <v>I.V.A.</v>
          </cell>
          <cell r="Y6670">
            <v>0.21</v>
          </cell>
          <cell r="AB6670">
            <v>46589.3</v>
          </cell>
          <cell r="AC6670" t="str">
            <v>$/</v>
          </cell>
          <cell r="AD6670" t="str">
            <v>Un</v>
          </cell>
        </row>
        <row r="6671">
          <cell r="E6671">
            <v>1980</v>
          </cell>
          <cell r="Y6671" t="str">
            <v>ADOPTADO</v>
          </cell>
          <cell r="AB6671">
            <v>268443.10000000003</v>
          </cell>
          <cell r="AC6671" t="str">
            <v>$/</v>
          </cell>
          <cell r="AD6671" t="str">
            <v>Un</v>
          </cell>
        </row>
        <row r="6672">
          <cell r="G6672">
            <v>1990</v>
          </cell>
          <cell r="H6672" t="str">
            <v>Item:</v>
          </cell>
          <cell r="I6672" t="str">
            <v>7.6</v>
          </cell>
          <cell r="U6672" t="str">
            <v>Unidad:</v>
          </cell>
          <cell r="W6672" t="str">
            <v>Gl</v>
          </cell>
          <cell r="Y6672">
            <v>1</v>
          </cell>
          <cell r="AE6672">
            <v>1</v>
          </cell>
        </row>
        <row r="6673">
          <cell r="H6673" t="str">
            <v>Descripción:</v>
          </cell>
          <cell r="I6673" t="str">
            <v>Conexionado de potencia entre Tablero General de Baja Tensión y CCM</v>
          </cell>
        </row>
        <row r="6675">
          <cell r="H6675" t="str">
            <v>1º - Equipo</v>
          </cell>
        </row>
        <row r="6676">
          <cell r="H6676" t="str">
            <v/>
          </cell>
          <cell r="W6676" t="str">
            <v/>
          </cell>
          <cell r="X6676" t="str">
            <v/>
          </cell>
          <cell r="Y6676" t="str">
            <v/>
          </cell>
          <cell r="Z6676" t="str">
            <v/>
          </cell>
        </row>
        <row r="6677">
          <cell r="H6677" t="str">
            <v/>
          </cell>
          <cell r="W6677" t="str">
            <v/>
          </cell>
          <cell r="X6677" t="str">
            <v/>
          </cell>
          <cell r="Y6677" t="str">
            <v/>
          </cell>
          <cell r="Z6677" t="str">
            <v/>
          </cell>
        </row>
        <row r="6678">
          <cell r="H6678" t="str">
            <v/>
          </cell>
          <cell r="W6678" t="str">
            <v/>
          </cell>
          <cell r="X6678" t="str">
            <v/>
          </cell>
          <cell r="Y6678" t="str">
            <v/>
          </cell>
          <cell r="Z6678" t="str">
            <v/>
          </cell>
        </row>
        <row r="6679">
          <cell r="H6679" t="str">
            <v/>
          </cell>
          <cell r="W6679" t="str">
            <v/>
          </cell>
          <cell r="X6679" t="str">
            <v/>
          </cell>
          <cell r="Y6679" t="str">
            <v/>
          </cell>
          <cell r="Z6679" t="str">
            <v/>
          </cell>
        </row>
        <row r="6680">
          <cell r="H6680" t="str">
            <v/>
          </cell>
          <cell r="W6680" t="str">
            <v/>
          </cell>
          <cell r="X6680" t="str">
            <v/>
          </cell>
          <cell r="Y6680" t="str">
            <v/>
          </cell>
          <cell r="Z6680" t="str">
            <v/>
          </cell>
        </row>
        <row r="6681">
          <cell r="H6681" t="str">
            <v/>
          </cell>
          <cell r="W6681" t="str">
            <v/>
          </cell>
          <cell r="X6681" t="str">
            <v/>
          </cell>
          <cell r="Y6681" t="str">
            <v/>
          </cell>
          <cell r="Z6681" t="str">
            <v/>
          </cell>
        </row>
        <row r="6682">
          <cell r="H6682" t="str">
            <v/>
          </cell>
          <cell r="W6682" t="str">
            <v/>
          </cell>
          <cell r="X6682" t="str">
            <v/>
          </cell>
          <cell r="Y6682" t="str">
            <v/>
          </cell>
          <cell r="Z6682" t="str">
            <v/>
          </cell>
        </row>
        <row r="6683">
          <cell r="H6683" t="str">
            <v/>
          </cell>
          <cell r="W6683" t="str">
            <v/>
          </cell>
          <cell r="X6683" t="str">
            <v/>
          </cell>
          <cell r="Y6683" t="str">
            <v/>
          </cell>
          <cell r="Z6683" t="str">
            <v/>
          </cell>
        </row>
        <row r="6684">
          <cell r="H6684" t="str">
            <v/>
          </cell>
          <cell r="W6684" t="str">
            <v/>
          </cell>
          <cell r="X6684" t="str">
            <v/>
          </cell>
          <cell r="Y6684" t="str">
            <v/>
          </cell>
          <cell r="Z6684" t="str">
            <v/>
          </cell>
        </row>
        <row r="6685">
          <cell r="W6685">
            <v>0</v>
          </cell>
          <cell r="X6685" t="str">
            <v/>
          </cell>
          <cell r="Y6685">
            <v>0</v>
          </cell>
          <cell r="Z6685" t="str">
            <v/>
          </cell>
        </row>
        <row r="6687">
          <cell r="H6687" t="str">
            <v>Rendimiento:</v>
          </cell>
          <cell r="N6687">
            <v>1</v>
          </cell>
          <cell r="Q6687" t="str">
            <v>Gl</v>
          </cell>
          <cell r="R6687" t="str">
            <v>/ d</v>
          </cell>
        </row>
        <row r="6689">
          <cell r="H6689" t="str">
            <v>Amortización e intereses:</v>
          </cell>
        </row>
        <row r="6690">
          <cell r="H6690">
            <v>0</v>
          </cell>
          <cell r="I6690" t="str">
            <v>$</v>
          </cell>
          <cell r="J6690" t="str">
            <v>x</v>
          </cell>
          <cell r="K6690">
            <v>8</v>
          </cell>
          <cell r="L6690" t="str">
            <v>h/d</v>
          </cell>
          <cell r="M6690" t="str">
            <v>+</v>
          </cell>
          <cell r="N6690">
            <v>0</v>
          </cell>
          <cell r="O6690" t="str">
            <v>$</v>
          </cell>
          <cell r="P6690" t="str">
            <v>x</v>
          </cell>
          <cell r="Q6690">
            <v>0.14000000000000001</v>
          </cell>
          <cell r="R6690" t="str">
            <v>/ a</v>
          </cell>
          <cell r="S6690" t="str">
            <v>x</v>
          </cell>
          <cell r="T6690">
            <v>8</v>
          </cell>
          <cell r="U6690" t="str">
            <v>h/d</v>
          </cell>
          <cell r="V6690" t="str">
            <v>=</v>
          </cell>
          <cell r="W6690">
            <v>0</v>
          </cell>
          <cell r="X6690" t="str">
            <v/>
          </cell>
        </row>
        <row r="6691">
          <cell r="H6691">
            <v>10000</v>
          </cell>
          <cell r="J6691" t="str">
            <v>h</v>
          </cell>
          <cell r="N6691">
            <v>2</v>
          </cell>
          <cell r="P6691" t="str">
            <v>x</v>
          </cell>
          <cell r="Q6691">
            <v>2000</v>
          </cell>
          <cell r="R6691" t="str">
            <v>h / a</v>
          </cell>
        </row>
        <row r="6693">
          <cell r="H6693" t="str">
            <v>Reparaciones y Repuestos:</v>
          </cell>
        </row>
        <row r="6694">
          <cell r="H6694">
            <v>0.75</v>
          </cell>
          <cell r="I6694" t="str">
            <v>de amortización</v>
          </cell>
          <cell r="W6694">
            <v>0</v>
          </cell>
          <cell r="X6694" t="str">
            <v/>
          </cell>
        </row>
        <row r="6696">
          <cell r="H6696" t="str">
            <v>Combustibles:</v>
          </cell>
        </row>
        <row r="6697">
          <cell r="H6697" t="str">
            <v>Gas Oil</v>
          </cell>
        </row>
        <row r="6698">
          <cell r="H6698" t="str">
            <v/>
          </cell>
          <cell r="I6698" t="str">
            <v/>
          </cell>
          <cell r="K6698" t="str">
            <v/>
          </cell>
          <cell r="L6698">
            <v>0</v>
          </cell>
          <cell r="M6698" t="str">
            <v>HP  x  8 h/d   x</v>
          </cell>
          <cell r="Q6698" t="str">
            <v/>
          </cell>
          <cell r="R6698" t="str">
            <v/>
          </cell>
          <cell r="V6698" t="str">
            <v/>
          </cell>
          <cell r="W6698">
            <v>0</v>
          </cell>
          <cell r="X6698" t="str">
            <v/>
          </cell>
        </row>
        <row r="6700">
          <cell r="H6700" t="str">
            <v>Lubricantes</v>
          </cell>
        </row>
        <row r="6701">
          <cell r="C6701">
            <v>1990</v>
          </cell>
          <cell r="H6701">
            <v>0.3</v>
          </cell>
          <cell r="I6701" t="str">
            <v>de combustibles</v>
          </cell>
          <cell r="W6701">
            <v>0</v>
          </cell>
          <cell r="X6701" t="str">
            <v/>
          </cell>
          <cell r="AF6701">
            <v>0</v>
          </cell>
        </row>
        <row r="6703">
          <cell r="H6703" t="str">
            <v>Mano de Obra</v>
          </cell>
        </row>
        <row r="6704">
          <cell r="G6704">
            <v>9050</v>
          </cell>
          <cell r="H6704" t="str">
            <v>OFIC. ESPEC. ELECTROMEC.</v>
          </cell>
          <cell r="N6704">
            <v>1.4</v>
          </cell>
          <cell r="O6704" t="str">
            <v>x</v>
          </cell>
          <cell r="Q6704">
            <v>297.2</v>
          </cell>
          <cell r="R6704" t="str">
            <v>$/d</v>
          </cell>
          <cell r="S6704" t="str">
            <v>=</v>
          </cell>
          <cell r="T6704">
            <v>416.08</v>
          </cell>
          <cell r="V6704" t="str">
            <v>$/d</v>
          </cell>
        </row>
        <row r="6705">
          <cell r="G6705">
            <v>9060</v>
          </cell>
          <cell r="H6705" t="str">
            <v>OFIC. ELECTROMEC.</v>
          </cell>
          <cell r="N6705">
            <v>1</v>
          </cell>
          <cell r="O6705" t="str">
            <v>x</v>
          </cell>
          <cell r="Q6705">
            <v>254.16</v>
          </cell>
          <cell r="R6705" t="str">
            <v>$/d</v>
          </cell>
          <cell r="S6705" t="str">
            <v>=</v>
          </cell>
          <cell r="T6705">
            <v>254.16</v>
          </cell>
          <cell r="V6705" t="str">
            <v>$/d</v>
          </cell>
        </row>
        <row r="6706">
          <cell r="G6706">
            <v>9070</v>
          </cell>
          <cell r="H6706" t="str">
            <v>MEDIO OFIC. ELECTROMEC.</v>
          </cell>
          <cell r="N6706">
            <v>1</v>
          </cell>
          <cell r="O6706" t="str">
            <v>x</v>
          </cell>
          <cell r="Q6706">
            <v>234.48</v>
          </cell>
          <cell r="R6706" t="str">
            <v>$/d</v>
          </cell>
          <cell r="S6706" t="str">
            <v>=</v>
          </cell>
          <cell r="T6706">
            <v>234.48</v>
          </cell>
          <cell r="V6706" t="str">
            <v>$/d</v>
          </cell>
        </row>
        <row r="6707">
          <cell r="G6707">
            <v>9080</v>
          </cell>
          <cell r="H6707" t="str">
            <v>AYUDANTE ELECTROMEC.</v>
          </cell>
          <cell r="N6707">
            <v>2</v>
          </cell>
          <cell r="O6707" t="str">
            <v>x</v>
          </cell>
          <cell r="Q6707">
            <v>216.16</v>
          </cell>
          <cell r="R6707" t="str">
            <v>$/d</v>
          </cell>
          <cell r="S6707" t="str">
            <v>=</v>
          </cell>
          <cell r="T6707">
            <v>432.32</v>
          </cell>
          <cell r="V6707" t="str">
            <v>$/d</v>
          </cell>
        </row>
        <row r="6708">
          <cell r="T6708">
            <v>1337.04</v>
          </cell>
          <cell r="V6708" t="str">
            <v>$/d</v>
          </cell>
        </row>
        <row r="6709">
          <cell r="B6709">
            <v>1990</v>
          </cell>
          <cell r="H6709" t="str">
            <v>Vigilancia</v>
          </cell>
          <cell r="N6709">
            <v>0</v>
          </cell>
          <cell r="Q6709">
            <v>0.1</v>
          </cell>
          <cell r="T6709">
            <v>133.70400000000001</v>
          </cell>
          <cell r="V6709" t="str">
            <v>$/d</v>
          </cell>
          <cell r="W6709">
            <v>1470.7439999999999</v>
          </cell>
          <cell r="X6709" t="str">
            <v>$/d</v>
          </cell>
          <cell r="AG6709">
            <v>1470.7439999999999</v>
          </cell>
        </row>
        <row r="6711">
          <cell r="N6711" t="str">
            <v>Costo Diario</v>
          </cell>
          <cell r="W6711">
            <v>1470.7439999999999</v>
          </cell>
          <cell r="X6711" t="str">
            <v>$/d</v>
          </cell>
        </row>
        <row r="6713">
          <cell r="H6713" t="str">
            <v>Rendimiento</v>
          </cell>
          <cell r="N6713">
            <v>1</v>
          </cell>
          <cell r="Q6713" t="str">
            <v>Gl</v>
          </cell>
          <cell r="R6713" t="str">
            <v>/ d</v>
          </cell>
        </row>
        <row r="6715">
          <cell r="H6715" t="str">
            <v>Costo por Unid.:</v>
          </cell>
          <cell r="N6715">
            <v>1470.7439999999999</v>
          </cell>
          <cell r="P6715" t="str">
            <v>$ / d</v>
          </cell>
          <cell r="V6715" t="str">
            <v>=</v>
          </cell>
          <cell r="AB6715">
            <v>1470.74</v>
          </cell>
          <cell r="AC6715" t="str">
            <v>$/</v>
          </cell>
          <cell r="AD6715" t="str">
            <v>Gl</v>
          </cell>
        </row>
        <row r="6716">
          <cell r="N6716">
            <v>1</v>
          </cell>
          <cell r="O6716" t="str">
            <v>Gl</v>
          </cell>
          <cell r="Q6716" t="str">
            <v>/ d</v>
          </cell>
        </row>
        <row r="6717">
          <cell r="P6717" t="str">
            <v/>
          </cell>
        </row>
        <row r="6718">
          <cell r="H6718" t="str">
            <v>2º - Materiales</v>
          </cell>
        </row>
        <row r="6719">
          <cell r="G6719">
            <v>4072</v>
          </cell>
          <cell r="H6719" t="str">
            <v>Conexionado de potencia entre Tablero General de Baja Tensión y CCM</v>
          </cell>
          <cell r="N6719">
            <v>1</v>
          </cell>
          <cell r="O6719" t="str">
            <v>gl</v>
          </cell>
          <cell r="P6719" t="str">
            <v>/</v>
          </cell>
          <cell r="Q6719" t="str">
            <v>Gl</v>
          </cell>
          <cell r="R6719" t="str">
            <v>x</v>
          </cell>
          <cell r="S6719">
            <v>12416</v>
          </cell>
          <cell r="V6719" t="str">
            <v>$/</v>
          </cell>
          <cell r="W6719" t="str">
            <v>gl</v>
          </cell>
          <cell r="X6719" t="str">
            <v>=</v>
          </cell>
          <cell r="Y6719">
            <v>12416</v>
          </cell>
          <cell r="Z6719" t="str">
            <v>$/</v>
          </cell>
          <cell r="AA6719" t="str">
            <v>Gl</v>
          </cell>
        </row>
        <row r="6720">
          <cell r="G6720">
            <v>1202</v>
          </cell>
          <cell r="H6720" t="str">
            <v>Herramientas menores</v>
          </cell>
          <cell r="N6720">
            <v>12</v>
          </cell>
          <cell r="O6720" t="str">
            <v>u</v>
          </cell>
          <cell r="P6720" t="str">
            <v>/</v>
          </cell>
          <cell r="Q6720" t="str">
            <v>Gl</v>
          </cell>
          <cell r="R6720" t="str">
            <v>x</v>
          </cell>
          <cell r="S6720">
            <v>3</v>
          </cell>
          <cell r="V6720" t="str">
            <v>$/</v>
          </cell>
          <cell r="W6720" t="str">
            <v>u</v>
          </cell>
          <cell r="X6720" t="str">
            <v>=</v>
          </cell>
          <cell r="Y6720">
            <v>36</v>
          </cell>
          <cell r="Z6720" t="str">
            <v>$/</v>
          </cell>
          <cell r="AA6720" t="str">
            <v>Gl</v>
          </cell>
        </row>
        <row r="6721">
          <cell r="H6721" t="str">
            <v/>
          </cell>
          <cell r="O6721" t="str">
            <v/>
          </cell>
          <cell r="P6721" t="str">
            <v/>
          </cell>
          <cell r="Q6721" t="str">
            <v/>
          </cell>
          <cell r="R6721" t="str">
            <v/>
          </cell>
          <cell r="S6721">
            <v>0</v>
          </cell>
          <cell r="V6721" t="str">
            <v/>
          </cell>
          <cell r="W6721" t="str">
            <v/>
          </cell>
          <cell r="X6721" t="str">
            <v/>
          </cell>
          <cell r="Y6721">
            <v>0</v>
          </cell>
          <cell r="Z6721" t="str">
            <v/>
          </cell>
          <cell r="AA6721" t="str">
            <v/>
          </cell>
        </row>
        <row r="6722">
          <cell r="H6722" t="str">
            <v/>
          </cell>
          <cell r="O6722" t="str">
            <v/>
          </cell>
          <cell r="P6722" t="str">
            <v/>
          </cell>
          <cell r="Q6722" t="str">
            <v/>
          </cell>
          <cell r="R6722" t="str">
            <v/>
          </cell>
          <cell r="S6722">
            <v>0</v>
          </cell>
          <cell r="V6722" t="str">
            <v/>
          </cell>
          <cell r="W6722" t="str">
            <v/>
          </cell>
          <cell r="X6722" t="str">
            <v/>
          </cell>
          <cell r="Y6722">
            <v>0</v>
          </cell>
          <cell r="Z6722" t="str">
            <v/>
          </cell>
          <cell r="AA6722" t="str">
            <v/>
          </cell>
        </row>
        <row r="6723">
          <cell r="H6723" t="str">
            <v/>
          </cell>
          <cell r="O6723" t="str">
            <v/>
          </cell>
          <cell r="Q6723" t="str">
            <v/>
          </cell>
          <cell r="R6723" t="str">
            <v/>
          </cell>
          <cell r="S6723">
            <v>0</v>
          </cell>
          <cell r="W6723" t="str">
            <v/>
          </cell>
          <cell r="Y6723">
            <v>0</v>
          </cell>
          <cell r="Z6723" t="str">
            <v/>
          </cell>
          <cell r="AA6723" t="str">
            <v/>
          </cell>
        </row>
        <row r="6724">
          <cell r="H6724" t="str">
            <v/>
          </cell>
          <cell r="O6724" t="str">
            <v/>
          </cell>
          <cell r="Q6724" t="str">
            <v/>
          </cell>
          <cell r="R6724" t="str">
            <v/>
          </cell>
          <cell r="S6724">
            <v>0</v>
          </cell>
          <cell r="W6724" t="str">
            <v/>
          </cell>
          <cell r="Y6724">
            <v>0</v>
          </cell>
          <cell r="Z6724" t="str">
            <v/>
          </cell>
          <cell r="AA6724" t="str">
            <v/>
          </cell>
        </row>
        <row r="6725">
          <cell r="H6725" t="str">
            <v/>
          </cell>
          <cell r="O6725" t="str">
            <v/>
          </cell>
          <cell r="Q6725" t="str">
            <v/>
          </cell>
          <cell r="R6725" t="str">
            <v/>
          </cell>
          <cell r="S6725">
            <v>0</v>
          </cell>
          <cell r="W6725" t="str">
            <v/>
          </cell>
          <cell r="Y6725">
            <v>0</v>
          </cell>
          <cell r="Z6725" t="str">
            <v/>
          </cell>
          <cell r="AA6725" t="str">
            <v/>
          </cell>
        </row>
        <row r="6726">
          <cell r="H6726" t="str">
            <v/>
          </cell>
          <cell r="O6726" t="str">
            <v/>
          </cell>
          <cell r="Q6726" t="str">
            <v/>
          </cell>
          <cell r="R6726" t="str">
            <v/>
          </cell>
          <cell r="S6726">
            <v>0</v>
          </cell>
          <cell r="W6726" t="str">
            <v/>
          </cell>
          <cell r="Y6726">
            <v>0</v>
          </cell>
          <cell r="Z6726" t="str">
            <v/>
          </cell>
          <cell r="AA6726" t="str">
            <v/>
          </cell>
        </row>
        <row r="6727">
          <cell r="H6727" t="str">
            <v>Subtotal Materiales</v>
          </cell>
          <cell r="O6727" t="str">
            <v/>
          </cell>
          <cell r="Y6727">
            <v>12452</v>
          </cell>
          <cell r="Z6727" t="str">
            <v>$/</v>
          </cell>
          <cell r="AA6727" t="str">
            <v>Gl</v>
          </cell>
          <cell r="AH6727">
            <v>0</v>
          </cell>
        </row>
        <row r="6728">
          <cell r="A6728">
            <v>1990</v>
          </cell>
          <cell r="H6728" t="str">
            <v>Desperdicio</v>
          </cell>
          <cell r="X6728" t="str">
            <v/>
          </cell>
          <cell r="Y6728">
            <v>0</v>
          </cell>
          <cell r="Z6728" t="str">
            <v/>
          </cell>
          <cell r="AA6728" t="str">
            <v/>
          </cell>
          <cell r="AB6728">
            <v>12452</v>
          </cell>
          <cell r="AC6728" t="str">
            <v>$/</v>
          </cell>
          <cell r="AD6728" t="str">
            <v>Gl</v>
          </cell>
          <cell r="AH6728">
            <v>12452</v>
          </cell>
        </row>
        <row r="6730">
          <cell r="F6730">
            <v>1990</v>
          </cell>
          <cell r="H6730" t="str">
            <v>COSTO DEL ITEM</v>
          </cell>
          <cell r="AB6730">
            <v>13922.74</v>
          </cell>
          <cell r="AC6730" t="str">
            <v>$/</v>
          </cell>
          <cell r="AD6730" t="str">
            <v>Gl</v>
          </cell>
          <cell r="AI6730">
            <v>13922.74</v>
          </cell>
          <cell r="AJ6730">
            <v>13922.744000000001</v>
          </cell>
        </row>
        <row r="6732">
          <cell r="H6732" t="str">
            <v>Gastos Generales y Otros Gastos</v>
          </cell>
        </row>
        <row r="6733">
          <cell r="H6733" t="str">
            <v>Indirectos</v>
          </cell>
          <cell r="Y6733">
            <v>0.10199999999999999</v>
          </cell>
          <cell r="AB6733">
            <v>1420.12</v>
          </cell>
          <cell r="AC6733" t="str">
            <v>$/</v>
          </cell>
          <cell r="AD6733" t="str">
            <v>Gl</v>
          </cell>
        </row>
        <row r="6734">
          <cell r="H6734" t="str">
            <v>Beneficios</v>
          </cell>
          <cell r="Y6734">
            <v>0.08</v>
          </cell>
          <cell r="AB6734">
            <v>1113.82</v>
          </cell>
          <cell r="AC6734" t="str">
            <v>$/</v>
          </cell>
          <cell r="AD6734" t="str">
            <v>Gl</v>
          </cell>
        </row>
        <row r="6735">
          <cell r="AB6735">
            <v>16456.68</v>
          </cell>
          <cell r="AC6735" t="str">
            <v>$/</v>
          </cell>
          <cell r="AD6735" t="str">
            <v>Gl</v>
          </cell>
        </row>
        <row r="6736">
          <cell r="H6736" t="str">
            <v>Gastos Financieros</v>
          </cell>
          <cell r="Y6736">
            <v>0.01</v>
          </cell>
          <cell r="AB6736">
            <v>164.57</v>
          </cell>
          <cell r="AC6736" t="str">
            <v>$/</v>
          </cell>
          <cell r="AD6736" t="str">
            <v>Gl</v>
          </cell>
        </row>
        <row r="6737">
          <cell r="AB6737">
            <v>16621.25</v>
          </cell>
          <cell r="AC6737" t="str">
            <v>$/</v>
          </cell>
          <cell r="AD6737" t="str">
            <v>Gl</v>
          </cell>
        </row>
        <row r="6738">
          <cell r="H6738" t="str">
            <v>I.V.A.</v>
          </cell>
          <cell r="Y6738">
            <v>0.21</v>
          </cell>
          <cell r="AB6738">
            <v>3490.46</v>
          </cell>
          <cell r="AC6738" t="str">
            <v>$/</v>
          </cell>
          <cell r="AD6738" t="str">
            <v>Gl</v>
          </cell>
        </row>
        <row r="6739">
          <cell r="E6739">
            <v>1990</v>
          </cell>
          <cell r="Y6739" t="str">
            <v>ADOPTADO</v>
          </cell>
          <cell r="AB6739">
            <v>20111.71</v>
          </cell>
          <cell r="AC6739" t="str">
            <v>$/</v>
          </cell>
          <cell r="AD6739" t="str">
            <v>Gl</v>
          </cell>
        </row>
        <row r="6740">
          <cell r="G6740">
            <v>2000</v>
          </cell>
          <cell r="H6740" t="str">
            <v>Item:</v>
          </cell>
          <cell r="I6740" t="str">
            <v>7.7</v>
          </cell>
          <cell r="U6740" t="str">
            <v>Unidad:</v>
          </cell>
          <cell r="W6740" t="str">
            <v>Gl</v>
          </cell>
          <cell r="Y6740">
            <v>1</v>
          </cell>
          <cell r="AE6740">
            <v>1</v>
          </cell>
        </row>
        <row r="6741">
          <cell r="H6741" t="str">
            <v>Descripción:</v>
          </cell>
          <cell r="I6741" t="str">
            <v>Cableado de potencia, comando, control, medición y telegestión</v>
          </cell>
        </row>
        <row r="6743">
          <cell r="H6743" t="str">
            <v>1º - Equipo</v>
          </cell>
        </row>
        <row r="6744">
          <cell r="H6744" t="str">
            <v/>
          </cell>
          <cell r="W6744" t="str">
            <v/>
          </cell>
          <cell r="X6744" t="str">
            <v/>
          </cell>
          <cell r="Y6744" t="str">
            <v/>
          </cell>
          <cell r="Z6744" t="str">
            <v/>
          </cell>
        </row>
        <row r="6745">
          <cell r="H6745" t="str">
            <v/>
          </cell>
          <cell r="W6745" t="str">
            <v/>
          </cell>
          <cell r="X6745" t="str">
            <v/>
          </cell>
          <cell r="Y6745" t="str">
            <v/>
          </cell>
          <cell r="Z6745" t="str">
            <v/>
          </cell>
        </row>
        <row r="6746">
          <cell r="H6746" t="str">
            <v/>
          </cell>
          <cell r="W6746" t="str">
            <v/>
          </cell>
          <cell r="X6746" t="str">
            <v/>
          </cell>
          <cell r="Y6746" t="str">
            <v/>
          </cell>
          <cell r="Z6746" t="str">
            <v/>
          </cell>
        </row>
        <row r="6747">
          <cell r="H6747" t="str">
            <v/>
          </cell>
          <cell r="W6747" t="str">
            <v/>
          </cell>
          <cell r="X6747" t="str">
            <v/>
          </cell>
          <cell r="Y6747" t="str">
            <v/>
          </cell>
          <cell r="Z6747" t="str">
            <v/>
          </cell>
        </row>
        <row r="6748">
          <cell r="H6748" t="str">
            <v/>
          </cell>
          <cell r="W6748" t="str">
            <v/>
          </cell>
          <cell r="X6748" t="str">
            <v/>
          </cell>
          <cell r="Y6748" t="str">
            <v/>
          </cell>
          <cell r="Z6748" t="str">
            <v/>
          </cell>
        </row>
        <row r="6749">
          <cell r="H6749" t="str">
            <v/>
          </cell>
          <cell r="W6749" t="str">
            <v/>
          </cell>
          <cell r="X6749" t="str">
            <v/>
          </cell>
          <cell r="Y6749" t="str">
            <v/>
          </cell>
          <cell r="Z6749" t="str">
            <v/>
          </cell>
        </row>
        <row r="6750">
          <cell r="H6750" t="str">
            <v/>
          </cell>
          <cell r="W6750" t="str">
            <v/>
          </cell>
          <cell r="X6750" t="str">
            <v/>
          </cell>
          <cell r="Y6750" t="str">
            <v/>
          </cell>
          <cell r="Z6750" t="str">
            <v/>
          </cell>
        </row>
        <row r="6751">
          <cell r="H6751" t="str">
            <v/>
          </cell>
          <cell r="W6751" t="str">
            <v/>
          </cell>
          <cell r="X6751" t="str">
            <v/>
          </cell>
          <cell r="Y6751" t="str">
            <v/>
          </cell>
          <cell r="Z6751" t="str">
            <v/>
          </cell>
        </row>
        <row r="6752">
          <cell r="H6752" t="str">
            <v/>
          </cell>
          <cell r="W6752" t="str">
            <v/>
          </cell>
          <cell r="X6752" t="str">
            <v/>
          </cell>
          <cell r="Y6752" t="str">
            <v/>
          </cell>
          <cell r="Z6752" t="str">
            <v/>
          </cell>
        </row>
        <row r="6753">
          <cell r="W6753">
            <v>0</v>
          </cell>
          <cell r="X6753" t="str">
            <v/>
          </cell>
          <cell r="Y6753">
            <v>0</v>
          </cell>
          <cell r="Z6753" t="str">
            <v/>
          </cell>
        </row>
        <row r="6755">
          <cell r="H6755" t="str">
            <v>Rendimiento:</v>
          </cell>
          <cell r="N6755">
            <v>1</v>
          </cell>
          <cell r="Q6755" t="str">
            <v>Gl</v>
          </cell>
          <cell r="R6755" t="str">
            <v>/ d</v>
          </cell>
        </row>
        <row r="6757">
          <cell r="H6757" t="str">
            <v>Amortización e intereses:</v>
          </cell>
        </row>
        <row r="6758">
          <cell r="H6758">
            <v>0</v>
          </cell>
          <cell r="I6758" t="str">
            <v>$</v>
          </cell>
          <cell r="J6758" t="str">
            <v>x</v>
          </cell>
          <cell r="K6758">
            <v>8</v>
          </cell>
          <cell r="L6758" t="str">
            <v>h/d</v>
          </cell>
          <cell r="M6758" t="str">
            <v>+</v>
          </cell>
          <cell r="N6758">
            <v>0</v>
          </cell>
          <cell r="O6758" t="str">
            <v>$</v>
          </cell>
          <cell r="P6758" t="str">
            <v>x</v>
          </cell>
          <cell r="Q6758">
            <v>0.14000000000000001</v>
          </cell>
          <cell r="R6758" t="str">
            <v>/ a</v>
          </cell>
          <cell r="S6758" t="str">
            <v>x</v>
          </cell>
          <cell r="T6758">
            <v>8</v>
          </cell>
          <cell r="U6758" t="str">
            <v>h/d</v>
          </cell>
          <cell r="V6758" t="str">
            <v>=</v>
          </cell>
          <cell r="W6758">
            <v>0</v>
          </cell>
          <cell r="X6758" t="str">
            <v/>
          </cell>
        </row>
        <row r="6759">
          <cell r="H6759">
            <v>10000</v>
          </cell>
          <cell r="J6759" t="str">
            <v>h</v>
          </cell>
          <cell r="N6759">
            <v>2</v>
          </cell>
          <cell r="P6759" t="str">
            <v>x</v>
          </cell>
          <cell r="Q6759">
            <v>2000</v>
          </cell>
          <cell r="R6759" t="str">
            <v>h / a</v>
          </cell>
        </row>
        <row r="6761">
          <cell r="H6761" t="str">
            <v>Reparaciones y Repuestos:</v>
          </cell>
        </row>
        <row r="6762">
          <cell r="H6762">
            <v>0.75</v>
          </cell>
          <cell r="I6762" t="str">
            <v>de amortización</v>
          </cell>
          <cell r="W6762">
            <v>0</v>
          </cell>
          <cell r="X6762" t="str">
            <v/>
          </cell>
        </row>
        <row r="6764">
          <cell r="H6764" t="str">
            <v>Combustibles:</v>
          </cell>
        </row>
        <row r="6765">
          <cell r="H6765" t="str">
            <v>Gas Oil</v>
          </cell>
        </row>
        <row r="6766">
          <cell r="H6766" t="str">
            <v/>
          </cell>
          <cell r="I6766" t="str">
            <v/>
          </cell>
          <cell r="K6766" t="str">
            <v/>
          </cell>
          <cell r="L6766">
            <v>0</v>
          </cell>
          <cell r="M6766" t="str">
            <v>HP  x  8 h/d   x</v>
          </cell>
          <cell r="Q6766" t="str">
            <v/>
          </cell>
          <cell r="R6766" t="str">
            <v/>
          </cell>
          <cell r="V6766" t="str">
            <v/>
          </cell>
          <cell r="W6766">
            <v>0</v>
          </cell>
          <cell r="X6766" t="str">
            <v/>
          </cell>
        </row>
        <row r="6768">
          <cell r="H6768" t="str">
            <v>Lubricantes</v>
          </cell>
        </row>
        <row r="6769">
          <cell r="C6769">
            <v>2000</v>
          </cell>
          <cell r="H6769">
            <v>0.3</v>
          </cell>
          <cell r="I6769" t="str">
            <v>de combustibles</v>
          </cell>
          <cell r="W6769">
            <v>0</v>
          </cell>
          <cell r="X6769" t="str">
            <v/>
          </cell>
          <cell r="AF6769">
            <v>0</v>
          </cell>
        </row>
        <row r="6771">
          <cell r="H6771" t="str">
            <v>Mano de Obra</v>
          </cell>
        </row>
        <row r="6772">
          <cell r="G6772">
            <v>9050</v>
          </cell>
          <cell r="H6772" t="str">
            <v>OFIC. ESPEC. ELECTROMEC.</v>
          </cell>
          <cell r="N6772">
            <v>0.5</v>
          </cell>
          <cell r="O6772" t="str">
            <v>x</v>
          </cell>
          <cell r="Q6772">
            <v>297.2</v>
          </cell>
          <cell r="R6772" t="str">
            <v>$/d</v>
          </cell>
          <cell r="S6772" t="str">
            <v>=</v>
          </cell>
          <cell r="T6772">
            <v>148.6</v>
          </cell>
          <cell r="V6772" t="str">
            <v>$/d</v>
          </cell>
        </row>
        <row r="6773">
          <cell r="G6773">
            <v>9060</v>
          </cell>
          <cell r="H6773" t="str">
            <v>OFIC. ELECTROMEC.</v>
          </cell>
          <cell r="N6773">
            <v>0.5</v>
          </cell>
          <cell r="O6773" t="str">
            <v>x</v>
          </cell>
          <cell r="Q6773">
            <v>254.16</v>
          </cell>
          <cell r="R6773" t="str">
            <v>$/d</v>
          </cell>
          <cell r="S6773" t="str">
            <v>=</v>
          </cell>
          <cell r="T6773">
            <v>127.08</v>
          </cell>
          <cell r="V6773" t="str">
            <v>$/d</v>
          </cell>
        </row>
        <row r="6774">
          <cell r="G6774">
            <v>9070</v>
          </cell>
          <cell r="H6774" t="str">
            <v>MEDIO OFIC. ELECTROMEC.</v>
          </cell>
          <cell r="N6774">
            <v>0.5</v>
          </cell>
          <cell r="O6774" t="str">
            <v>x</v>
          </cell>
          <cell r="Q6774">
            <v>234.48</v>
          </cell>
          <cell r="R6774" t="str">
            <v>$/d</v>
          </cell>
          <cell r="S6774" t="str">
            <v>=</v>
          </cell>
          <cell r="T6774">
            <v>117.24</v>
          </cell>
          <cell r="V6774" t="str">
            <v>$/d</v>
          </cell>
        </row>
        <row r="6775">
          <cell r="G6775">
            <v>9080</v>
          </cell>
          <cell r="H6775" t="str">
            <v>AYUDANTE ELECTROMEC.</v>
          </cell>
          <cell r="N6775">
            <v>1.2</v>
          </cell>
          <cell r="O6775" t="str">
            <v>x</v>
          </cell>
          <cell r="Q6775">
            <v>216.16</v>
          </cell>
          <cell r="R6775" t="str">
            <v>$/d</v>
          </cell>
          <cell r="S6775" t="str">
            <v>=</v>
          </cell>
          <cell r="T6775">
            <v>259.39</v>
          </cell>
          <cell r="V6775" t="str">
            <v>$/d</v>
          </cell>
        </row>
        <row r="6776">
          <cell r="T6776">
            <v>652.30999999999995</v>
          </cell>
          <cell r="V6776" t="str">
            <v>$/d</v>
          </cell>
        </row>
        <row r="6777">
          <cell r="B6777">
            <v>2000</v>
          </cell>
          <cell r="H6777" t="str">
            <v>Vigilancia</v>
          </cell>
          <cell r="N6777">
            <v>0</v>
          </cell>
          <cell r="Q6777">
            <v>0.1</v>
          </cell>
          <cell r="T6777">
            <v>65.230999999999995</v>
          </cell>
          <cell r="V6777" t="str">
            <v>$/d</v>
          </cell>
          <cell r="W6777">
            <v>717.54099999999994</v>
          </cell>
          <cell r="X6777" t="str">
            <v>$/d</v>
          </cell>
          <cell r="AG6777">
            <v>717.54099999999994</v>
          </cell>
        </row>
        <row r="6779">
          <cell r="N6779" t="str">
            <v>Costo Diario</v>
          </cell>
          <cell r="W6779">
            <v>717.54099999999994</v>
          </cell>
          <cell r="X6779" t="str">
            <v>$/d</v>
          </cell>
        </row>
        <row r="6781">
          <cell r="H6781" t="str">
            <v>Rendimiento</v>
          </cell>
          <cell r="N6781">
            <v>1</v>
          </cell>
          <cell r="Q6781" t="str">
            <v>Gl</v>
          </cell>
          <cell r="R6781" t="str">
            <v>/ d</v>
          </cell>
        </row>
        <row r="6783">
          <cell r="H6783" t="str">
            <v>Costo por Unid.:</v>
          </cell>
          <cell r="N6783">
            <v>717.54099999999994</v>
          </cell>
          <cell r="P6783" t="str">
            <v>$ / d</v>
          </cell>
          <cell r="V6783" t="str">
            <v>=</v>
          </cell>
          <cell r="AB6783">
            <v>717.54</v>
          </cell>
          <cell r="AC6783" t="str">
            <v>$/</v>
          </cell>
          <cell r="AD6783" t="str">
            <v>Gl</v>
          </cell>
        </row>
        <row r="6784">
          <cell r="N6784">
            <v>1</v>
          </cell>
          <cell r="O6784" t="str">
            <v>Gl</v>
          </cell>
          <cell r="Q6784" t="str">
            <v>/ d</v>
          </cell>
        </row>
        <row r="6785">
          <cell r="P6785" t="str">
            <v/>
          </cell>
        </row>
        <row r="6786">
          <cell r="H6786" t="str">
            <v>2º - Materiales</v>
          </cell>
        </row>
        <row r="6787">
          <cell r="G6787">
            <v>4073</v>
          </cell>
          <cell r="H6787" t="str">
            <v>Cableado de potencia, comando, control, medición y telegestión</v>
          </cell>
          <cell r="N6787">
            <v>1</v>
          </cell>
          <cell r="O6787" t="str">
            <v>gl</v>
          </cell>
          <cell r="P6787" t="str">
            <v>/</v>
          </cell>
          <cell r="Q6787" t="str">
            <v>Gl</v>
          </cell>
          <cell r="R6787" t="str">
            <v>x</v>
          </cell>
          <cell r="S6787">
            <v>6208</v>
          </cell>
          <cell r="V6787" t="str">
            <v>$/</v>
          </cell>
          <cell r="W6787" t="str">
            <v>gl</v>
          </cell>
          <cell r="X6787" t="str">
            <v>=</v>
          </cell>
          <cell r="Y6787">
            <v>6208</v>
          </cell>
          <cell r="Z6787" t="str">
            <v>$/</v>
          </cell>
          <cell r="AA6787" t="str">
            <v>Gl</v>
          </cell>
        </row>
        <row r="6788">
          <cell r="G6788">
            <v>1202</v>
          </cell>
          <cell r="H6788" t="str">
            <v>Herramientas menores</v>
          </cell>
          <cell r="N6788">
            <v>12</v>
          </cell>
          <cell r="O6788" t="str">
            <v>u</v>
          </cell>
          <cell r="P6788" t="str">
            <v>/</v>
          </cell>
          <cell r="Q6788" t="str">
            <v>Gl</v>
          </cell>
          <cell r="R6788" t="str">
            <v>x</v>
          </cell>
          <cell r="S6788">
            <v>3</v>
          </cell>
          <cell r="V6788" t="str">
            <v>$/</v>
          </cell>
          <cell r="W6788" t="str">
            <v>u</v>
          </cell>
          <cell r="X6788" t="str">
            <v>=</v>
          </cell>
          <cell r="Y6788">
            <v>36</v>
          </cell>
          <cell r="Z6788" t="str">
            <v>$/</v>
          </cell>
          <cell r="AA6788" t="str">
            <v>Gl</v>
          </cell>
        </row>
        <row r="6789">
          <cell r="H6789" t="str">
            <v/>
          </cell>
          <cell r="O6789" t="str">
            <v/>
          </cell>
          <cell r="P6789" t="str">
            <v/>
          </cell>
          <cell r="Q6789" t="str">
            <v/>
          </cell>
          <cell r="R6789" t="str">
            <v/>
          </cell>
          <cell r="S6789">
            <v>0</v>
          </cell>
          <cell r="V6789" t="str">
            <v/>
          </cell>
          <cell r="W6789" t="str">
            <v/>
          </cell>
          <cell r="X6789" t="str">
            <v/>
          </cell>
          <cell r="Y6789">
            <v>0</v>
          </cell>
          <cell r="Z6789" t="str">
            <v/>
          </cell>
          <cell r="AA6789" t="str">
            <v/>
          </cell>
        </row>
        <row r="6790">
          <cell r="H6790" t="str">
            <v/>
          </cell>
          <cell r="O6790" t="str">
            <v/>
          </cell>
          <cell r="P6790" t="str">
            <v/>
          </cell>
          <cell r="Q6790" t="str">
            <v/>
          </cell>
          <cell r="R6790" t="str">
            <v/>
          </cell>
          <cell r="S6790">
            <v>0</v>
          </cell>
          <cell r="V6790" t="str">
            <v/>
          </cell>
          <cell r="W6790" t="str">
            <v/>
          </cell>
          <cell r="X6790" t="str">
            <v/>
          </cell>
          <cell r="Y6790">
            <v>0</v>
          </cell>
          <cell r="Z6790" t="str">
            <v/>
          </cell>
          <cell r="AA6790" t="str">
            <v/>
          </cell>
        </row>
        <row r="6791">
          <cell r="H6791" t="str">
            <v/>
          </cell>
          <cell r="O6791" t="str">
            <v/>
          </cell>
          <cell r="Q6791" t="str">
            <v/>
          </cell>
          <cell r="R6791" t="str">
            <v/>
          </cell>
          <cell r="S6791">
            <v>0</v>
          </cell>
          <cell r="W6791" t="str">
            <v/>
          </cell>
          <cell r="Y6791">
            <v>0</v>
          </cell>
          <cell r="Z6791" t="str">
            <v/>
          </cell>
          <cell r="AA6791" t="str">
            <v/>
          </cell>
        </row>
        <row r="6792">
          <cell r="H6792" t="str">
            <v/>
          </cell>
          <cell r="O6792" t="str">
            <v/>
          </cell>
          <cell r="Q6792" t="str">
            <v/>
          </cell>
          <cell r="R6792" t="str">
            <v/>
          </cell>
          <cell r="S6792">
            <v>0</v>
          </cell>
          <cell r="W6792" t="str">
            <v/>
          </cell>
          <cell r="Y6792">
            <v>0</v>
          </cell>
          <cell r="Z6792" t="str">
            <v/>
          </cell>
          <cell r="AA6792" t="str">
            <v/>
          </cell>
        </row>
        <row r="6793">
          <cell r="H6793" t="str">
            <v/>
          </cell>
          <cell r="O6793" t="str">
            <v/>
          </cell>
          <cell r="Q6793" t="str">
            <v/>
          </cell>
          <cell r="R6793" t="str">
            <v/>
          </cell>
          <cell r="S6793">
            <v>0</v>
          </cell>
          <cell r="W6793" t="str">
            <v/>
          </cell>
          <cell r="Y6793">
            <v>0</v>
          </cell>
          <cell r="Z6793" t="str">
            <v/>
          </cell>
          <cell r="AA6793" t="str">
            <v/>
          </cell>
        </row>
        <row r="6794">
          <cell r="H6794" t="str">
            <v/>
          </cell>
          <cell r="O6794" t="str">
            <v/>
          </cell>
          <cell r="Q6794" t="str">
            <v/>
          </cell>
          <cell r="R6794" t="str">
            <v/>
          </cell>
          <cell r="S6794">
            <v>0</v>
          </cell>
          <cell r="W6794" t="str">
            <v/>
          </cell>
          <cell r="Y6794">
            <v>0</v>
          </cell>
          <cell r="Z6794" t="str">
            <v/>
          </cell>
          <cell r="AA6794" t="str">
            <v/>
          </cell>
        </row>
        <row r="6795">
          <cell r="H6795" t="str">
            <v>Subtotal Materiales</v>
          </cell>
          <cell r="O6795" t="str">
            <v/>
          </cell>
          <cell r="Y6795">
            <v>6244</v>
          </cell>
          <cell r="Z6795" t="str">
            <v>$/</v>
          </cell>
          <cell r="AA6795" t="str">
            <v>Gl</v>
          </cell>
          <cell r="AH6795">
            <v>0</v>
          </cell>
        </row>
        <row r="6796">
          <cell r="A6796">
            <v>2000</v>
          </cell>
          <cell r="H6796" t="str">
            <v>Desperdicio</v>
          </cell>
          <cell r="X6796" t="str">
            <v/>
          </cell>
          <cell r="Y6796">
            <v>0</v>
          </cell>
          <cell r="Z6796" t="str">
            <v/>
          </cell>
          <cell r="AA6796" t="str">
            <v/>
          </cell>
          <cell r="AB6796">
            <v>6244</v>
          </cell>
          <cell r="AC6796" t="str">
            <v>$/</v>
          </cell>
          <cell r="AD6796" t="str">
            <v>Gl</v>
          </cell>
          <cell r="AH6796">
            <v>6244</v>
          </cell>
        </row>
        <row r="6798">
          <cell r="F6798">
            <v>2000</v>
          </cell>
          <cell r="H6798" t="str">
            <v>COSTO DEL ITEM</v>
          </cell>
          <cell r="AB6798">
            <v>6961.54</v>
          </cell>
          <cell r="AC6798" t="str">
            <v>$/</v>
          </cell>
          <cell r="AD6798" t="str">
            <v>Gl</v>
          </cell>
          <cell r="AI6798">
            <v>6961.54</v>
          </cell>
          <cell r="AJ6798">
            <v>6961.5410000000002</v>
          </cell>
        </row>
        <row r="6800">
          <cell r="H6800" t="str">
            <v>Gastos Generales y Otros Gastos</v>
          </cell>
        </row>
        <row r="6801">
          <cell r="H6801" t="str">
            <v>Indirectos</v>
          </cell>
          <cell r="Y6801">
            <v>0.10199999999999999</v>
          </cell>
          <cell r="AB6801">
            <v>710.08</v>
          </cell>
          <cell r="AC6801" t="str">
            <v>$/</v>
          </cell>
          <cell r="AD6801" t="str">
            <v>Gl</v>
          </cell>
        </row>
        <row r="6802">
          <cell r="H6802" t="str">
            <v>Beneficios</v>
          </cell>
          <cell r="Y6802">
            <v>0.08</v>
          </cell>
          <cell r="AB6802">
            <v>556.91999999999996</v>
          </cell>
          <cell r="AC6802" t="str">
            <v>$/</v>
          </cell>
          <cell r="AD6802" t="str">
            <v>Gl</v>
          </cell>
        </row>
        <row r="6803">
          <cell r="AB6803">
            <v>8228.5399999999991</v>
          </cell>
          <cell r="AC6803" t="str">
            <v>$/</v>
          </cell>
          <cell r="AD6803" t="str">
            <v>Gl</v>
          </cell>
        </row>
        <row r="6804">
          <cell r="H6804" t="str">
            <v>Gastos Financieros</v>
          </cell>
          <cell r="Y6804">
            <v>0.01</v>
          </cell>
          <cell r="AB6804">
            <v>82.29</v>
          </cell>
          <cell r="AC6804" t="str">
            <v>$/</v>
          </cell>
          <cell r="AD6804" t="str">
            <v>Gl</v>
          </cell>
        </row>
        <row r="6805">
          <cell r="AB6805">
            <v>8310.83</v>
          </cell>
          <cell r="AC6805" t="str">
            <v>$/</v>
          </cell>
          <cell r="AD6805" t="str">
            <v>Gl</v>
          </cell>
        </row>
        <row r="6806">
          <cell r="H6806" t="str">
            <v>I.V.A.</v>
          </cell>
          <cell r="Y6806">
            <v>0.21</v>
          </cell>
          <cell r="AB6806">
            <v>1745.27</v>
          </cell>
          <cell r="AC6806" t="str">
            <v>$/</v>
          </cell>
          <cell r="AD6806" t="str">
            <v>Gl</v>
          </cell>
        </row>
        <row r="6807">
          <cell r="E6807">
            <v>2000</v>
          </cell>
          <cell r="Y6807" t="str">
            <v>ADOPTADO</v>
          </cell>
          <cell r="AB6807">
            <v>10056.1</v>
          </cell>
          <cell r="AC6807" t="str">
            <v>$/</v>
          </cell>
          <cell r="AD6807" t="str">
            <v>Gl</v>
          </cell>
        </row>
        <row r="6808">
          <cell r="G6808">
            <v>2010</v>
          </cell>
          <cell r="H6808" t="str">
            <v>Item:</v>
          </cell>
          <cell r="I6808" t="str">
            <v>7.8</v>
          </cell>
          <cell r="U6808" t="str">
            <v>Unidad:</v>
          </cell>
          <cell r="W6808" t="str">
            <v>Un</v>
          </cell>
          <cell r="Y6808">
            <v>3</v>
          </cell>
          <cell r="AE6808">
            <v>3</v>
          </cell>
        </row>
        <row r="6809">
          <cell r="H6809" t="str">
            <v>Descripción:</v>
          </cell>
          <cell r="I6809" t="str">
            <v>Medidor de Presión</v>
          </cell>
        </row>
        <row r="6811">
          <cell r="H6811" t="str">
            <v>1º - Equipo</v>
          </cell>
        </row>
        <row r="6812">
          <cell r="H6812" t="str">
            <v/>
          </cell>
          <cell r="W6812" t="str">
            <v/>
          </cell>
          <cell r="X6812" t="str">
            <v/>
          </cell>
          <cell r="Y6812" t="str">
            <v/>
          </cell>
          <cell r="Z6812" t="str">
            <v/>
          </cell>
        </row>
        <row r="6813">
          <cell r="H6813" t="str">
            <v/>
          </cell>
          <cell r="W6813" t="str">
            <v/>
          </cell>
          <cell r="X6813" t="str">
            <v/>
          </cell>
          <cell r="Y6813" t="str">
            <v/>
          </cell>
          <cell r="Z6813" t="str">
            <v/>
          </cell>
        </row>
        <row r="6814">
          <cell r="H6814" t="str">
            <v/>
          </cell>
          <cell r="W6814" t="str">
            <v/>
          </cell>
          <cell r="X6814" t="str">
            <v/>
          </cell>
          <cell r="Y6814" t="str">
            <v/>
          </cell>
          <cell r="Z6814" t="str">
            <v/>
          </cell>
        </row>
        <row r="6815">
          <cell r="H6815" t="str">
            <v/>
          </cell>
          <cell r="W6815" t="str">
            <v/>
          </cell>
          <cell r="X6815" t="str">
            <v/>
          </cell>
          <cell r="Y6815" t="str">
            <v/>
          </cell>
          <cell r="Z6815" t="str">
            <v/>
          </cell>
        </row>
        <row r="6816">
          <cell r="H6816" t="str">
            <v/>
          </cell>
          <cell r="W6816" t="str">
            <v/>
          </cell>
          <cell r="X6816" t="str">
            <v/>
          </cell>
          <cell r="Y6816" t="str">
            <v/>
          </cell>
          <cell r="Z6816" t="str">
            <v/>
          </cell>
        </row>
        <row r="6817">
          <cell r="H6817" t="str">
            <v/>
          </cell>
          <cell r="W6817" t="str">
            <v/>
          </cell>
          <cell r="X6817" t="str">
            <v/>
          </cell>
          <cell r="Y6817" t="str">
            <v/>
          </cell>
          <cell r="Z6817" t="str">
            <v/>
          </cell>
        </row>
        <row r="6818">
          <cell r="H6818" t="str">
            <v/>
          </cell>
          <cell r="W6818" t="str">
            <v/>
          </cell>
          <cell r="X6818" t="str">
            <v/>
          </cell>
          <cell r="Y6818" t="str">
            <v/>
          </cell>
          <cell r="Z6818" t="str">
            <v/>
          </cell>
        </row>
        <row r="6819">
          <cell r="H6819" t="str">
            <v/>
          </cell>
          <cell r="W6819" t="str">
            <v/>
          </cell>
          <cell r="X6819" t="str">
            <v/>
          </cell>
          <cell r="Y6819" t="str">
            <v/>
          </cell>
          <cell r="Z6819" t="str">
            <v/>
          </cell>
        </row>
        <row r="6820">
          <cell r="H6820" t="str">
            <v/>
          </cell>
          <cell r="W6820" t="str">
            <v/>
          </cell>
          <cell r="X6820" t="str">
            <v/>
          </cell>
          <cell r="Y6820" t="str">
            <v/>
          </cell>
          <cell r="Z6820" t="str">
            <v/>
          </cell>
        </row>
        <row r="6821">
          <cell r="W6821">
            <v>0</v>
          </cell>
          <cell r="X6821" t="str">
            <v/>
          </cell>
          <cell r="Y6821">
            <v>0</v>
          </cell>
          <cell r="Z6821" t="str">
            <v/>
          </cell>
        </row>
        <row r="6823">
          <cell r="H6823" t="str">
            <v>Rendimiento:</v>
          </cell>
          <cell r="N6823">
            <v>1</v>
          </cell>
          <cell r="Q6823" t="str">
            <v>Un</v>
          </cell>
          <cell r="R6823" t="str">
            <v>/ d</v>
          </cell>
        </row>
        <row r="6825">
          <cell r="H6825" t="str">
            <v>Amortización e intereses:</v>
          </cell>
        </row>
        <row r="6826">
          <cell r="H6826">
            <v>0</v>
          </cell>
          <cell r="I6826" t="str">
            <v>$</v>
          </cell>
          <cell r="J6826" t="str">
            <v>x</v>
          </cell>
          <cell r="K6826">
            <v>8</v>
          </cell>
          <cell r="L6826" t="str">
            <v>h/d</v>
          </cell>
          <cell r="M6826" t="str">
            <v>+</v>
          </cell>
          <cell r="N6826">
            <v>0</v>
          </cell>
          <cell r="O6826" t="str">
            <v>$</v>
          </cell>
          <cell r="P6826" t="str">
            <v>x</v>
          </cell>
          <cell r="Q6826">
            <v>0.14000000000000001</v>
          </cell>
          <cell r="R6826" t="str">
            <v>/ a</v>
          </cell>
          <cell r="S6826" t="str">
            <v>x</v>
          </cell>
          <cell r="T6826">
            <v>8</v>
          </cell>
          <cell r="U6826" t="str">
            <v>h/d</v>
          </cell>
          <cell r="V6826" t="str">
            <v>=</v>
          </cell>
          <cell r="W6826">
            <v>0</v>
          </cell>
          <cell r="X6826" t="str">
            <v/>
          </cell>
        </row>
        <row r="6827">
          <cell r="H6827">
            <v>10000</v>
          </cell>
          <cell r="J6827" t="str">
            <v>h</v>
          </cell>
          <cell r="N6827">
            <v>2</v>
          </cell>
          <cell r="P6827" t="str">
            <v>x</v>
          </cell>
          <cell r="Q6827">
            <v>2000</v>
          </cell>
          <cell r="R6827" t="str">
            <v>h / a</v>
          </cell>
        </row>
        <row r="6829">
          <cell r="H6829" t="str">
            <v>Reparaciones y Repuestos:</v>
          </cell>
        </row>
        <row r="6830">
          <cell r="H6830">
            <v>0.75</v>
          </cell>
          <cell r="I6830" t="str">
            <v>de amortización</v>
          </cell>
          <cell r="W6830">
            <v>0</v>
          </cell>
          <cell r="X6830" t="str">
            <v/>
          </cell>
        </row>
        <row r="6832">
          <cell r="H6832" t="str">
            <v>Combustibles:</v>
          </cell>
        </row>
        <row r="6833">
          <cell r="H6833" t="str">
            <v>Gas Oil</v>
          </cell>
        </row>
        <row r="6834">
          <cell r="H6834" t="str">
            <v/>
          </cell>
          <cell r="I6834" t="str">
            <v/>
          </cell>
          <cell r="K6834" t="str">
            <v/>
          </cell>
          <cell r="L6834">
            <v>0</v>
          </cell>
          <cell r="M6834" t="str">
            <v>HP  x  8 h/d   x</v>
          </cell>
          <cell r="Q6834" t="str">
            <v/>
          </cell>
          <cell r="R6834" t="str">
            <v/>
          </cell>
          <cell r="V6834" t="str">
            <v/>
          </cell>
          <cell r="W6834">
            <v>0</v>
          </cell>
          <cell r="X6834" t="str">
            <v/>
          </cell>
        </row>
        <row r="6836">
          <cell r="H6836" t="str">
            <v>Lubricantes</v>
          </cell>
        </row>
        <row r="6837">
          <cell r="C6837">
            <v>2010</v>
          </cell>
          <cell r="H6837">
            <v>0.3</v>
          </cell>
          <cell r="I6837" t="str">
            <v>de combustibles</v>
          </cell>
          <cell r="W6837">
            <v>0</v>
          </cell>
          <cell r="X6837" t="str">
            <v/>
          </cell>
          <cell r="AF6837">
            <v>0</v>
          </cell>
        </row>
        <row r="6839">
          <cell r="H6839" t="str">
            <v>Mano de Obra</v>
          </cell>
        </row>
        <row r="6840">
          <cell r="G6840">
            <v>9050</v>
          </cell>
          <cell r="H6840" t="str">
            <v>OFIC. ESPEC. ELECTROMEC.</v>
          </cell>
          <cell r="N6840">
            <v>0.6</v>
          </cell>
          <cell r="O6840" t="str">
            <v>x</v>
          </cell>
          <cell r="Q6840">
            <v>297.2</v>
          </cell>
          <cell r="R6840" t="str">
            <v>$/d</v>
          </cell>
          <cell r="S6840" t="str">
            <v>=</v>
          </cell>
          <cell r="T6840">
            <v>178.32</v>
          </cell>
          <cell r="V6840" t="str">
            <v>$/d</v>
          </cell>
        </row>
        <row r="6841">
          <cell r="G6841">
            <v>9060</v>
          </cell>
          <cell r="H6841" t="str">
            <v>OFIC. ELECTROMEC.</v>
          </cell>
          <cell r="N6841">
            <v>0.2</v>
          </cell>
          <cell r="O6841" t="str">
            <v>x</v>
          </cell>
          <cell r="Q6841">
            <v>254.16</v>
          </cell>
          <cell r="R6841" t="str">
            <v>$/d</v>
          </cell>
          <cell r="S6841" t="str">
            <v>=</v>
          </cell>
          <cell r="T6841">
            <v>50.83</v>
          </cell>
          <cell r="V6841" t="str">
            <v>$/d</v>
          </cell>
        </row>
        <row r="6842">
          <cell r="G6842">
            <v>9070</v>
          </cell>
          <cell r="H6842" t="str">
            <v>MEDIO OFIC. ELECTROMEC.</v>
          </cell>
          <cell r="N6842">
            <v>0.2</v>
          </cell>
          <cell r="O6842" t="str">
            <v>x</v>
          </cell>
          <cell r="Q6842">
            <v>234.48</v>
          </cell>
          <cell r="R6842" t="str">
            <v>$/d</v>
          </cell>
          <cell r="S6842" t="str">
            <v>=</v>
          </cell>
          <cell r="T6842">
            <v>46.9</v>
          </cell>
          <cell r="V6842" t="str">
            <v>$/d</v>
          </cell>
        </row>
        <row r="6843">
          <cell r="G6843">
            <v>9080</v>
          </cell>
          <cell r="H6843" t="str">
            <v>AYUDANTE ELECTROMEC.</v>
          </cell>
          <cell r="N6843">
            <v>0.3</v>
          </cell>
          <cell r="O6843" t="str">
            <v>x</v>
          </cell>
          <cell r="Q6843">
            <v>216.16</v>
          </cell>
          <cell r="R6843" t="str">
            <v>$/d</v>
          </cell>
          <cell r="S6843" t="str">
            <v>=</v>
          </cell>
          <cell r="T6843">
            <v>64.849999999999994</v>
          </cell>
          <cell r="V6843" t="str">
            <v>$/d</v>
          </cell>
        </row>
        <row r="6844">
          <cell r="T6844">
            <v>340.9</v>
          </cell>
          <cell r="V6844" t="str">
            <v>$/d</v>
          </cell>
        </row>
        <row r="6845">
          <cell r="B6845">
            <v>2010</v>
          </cell>
          <cell r="H6845" t="str">
            <v>Vigilancia</v>
          </cell>
          <cell r="N6845">
            <v>0</v>
          </cell>
          <cell r="Q6845">
            <v>0.1</v>
          </cell>
          <cell r="T6845">
            <v>34.089999999999996</v>
          </cell>
          <cell r="V6845" t="str">
            <v>$/d</v>
          </cell>
          <cell r="W6845">
            <v>374.98999999999995</v>
          </cell>
          <cell r="X6845" t="str">
            <v>$/d</v>
          </cell>
          <cell r="AG6845">
            <v>1124.9699999999998</v>
          </cell>
        </row>
        <row r="6847">
          <cell r="N6847" t="str">
            <v>Costo Diario</v>
          </cell>
          <cell r="W6847">
            <v>374.98999999999995</v>
          </cell>
          <cell r="X6847" t="str">
            <v>$/d</v>
          </cell>
        </row>
        <row r="6849">
          <cell r="H6849" t="str">
            <v>Rendimiento</v>
          </cell>
          <cell r="N6849">
            <v>1</v>
          </cell>
          <cell r="Q6849" t="str">
            <v>Un</v>
          </cell>
          <cell r="R6849" t="str">
            <v>/ d</v>
          </cell>
        </row>
        <row r="6851">
          <cell r="H6851" t="str">
            <v>Costo por Unid.:</v>
          </cell>
          <cell r="N6851">
            <v>374.98999999999995</v>
          </cell>
          <cell r="P6851" t="str">
            <v>$ / d</v>
          </cell>
          <cell r="V6851" t="str">
            <v>=</v>
          </cell>
          <cell r="AB6851">
            <v>374.99</v>
          </cell>
          <cell r="AC6851" t="str">
            <v>$/</v>
          </cell>
          <cell r="AD6851" t="str">
            <v>Gl</v>
          </cell>
        </row>
        <row r="6852">
          <cell r="N6852">
            <v>1</v>
          </cell>
          <cell r="O6852" t="str">
            <v>Un</v>
          </cell>
          <cell r="Q6852" t="str">
            <v>/ d</v>
          </cell>
        </row>
        <row r="6853">
          <cell r="P6853" t="str">
            <v/>
          </cell>
        </row>
        <row r="6854">
          <cell r="H6854" t="str">
            <v>2º - Materiales</v>
          </cell>
        </row>
        <row r="6855">
          <cell r="G6855">
            <v>4074</v>
          </cell>
          <cell r="H6855" t="str">
            <v>Medidor de Presión</v>
          </cell>
          <cell r="N6855">
            <v>1</v>
          </cell>
          <cell r="O6855" t="str">
            <v>u</v>
          </cell>
          <cell r="P6855" t="str">
            <v>/</v>
          </cell>
          <cell r="Q6855" t="str">
            <v>Un</v>
          </cell>
          <cell r="R6855" t="str">
            <v>x</v>
          </cell>
          <cell r="S6855">
            <v>3465</v>
          </cell>
          <cell r="V6855" t="str">
            <v>$/</v>
          </cell>
          <cell r="W6855" t="str">
            <v>u</v>
          </cell>
          <cell r="X6855" t="str">
            <v>=</v>
          </cell>
          <cell r="Y6855">
            <v>3465</v>
          </cell>
          <cell r="Z6855" t="str">
            <v>$/</v>
          </cell>
          <cell r="AA6855" t="str">
            <v>Un</v>
          </cell>
        </row>
        <row r="6856">
          <cell r="G6856">
            <v>1202</v>
          </cell>
          <cell r="H6856" t="str">
            <v>Herramientas menores</v>
          </cell>
          <cell r="N6856">
            <v>15</v>
          </cell>
          <cell r="O6856" t="str">
            <v>u</v>
          </cell>
          <cell r="P6856" t="str">
            <v>/</v>
          </cell>
          <cell r="Q6856" t="str">
            <v>Un</v>
          </cell>
          <cell r="R6856" t="str">
            <v>x</v>
          </cell>
          <cell r="S6856">
            <v>3</v>
          </cell>
          <cell r="V6856" t="str">
            <v>$/</v>
          </cell>
          <cell r="W6856" t="str">
            <v>u</v>
          </cell>
          <cell r="X6856" t="str">
            <v>=</v>
          </cell>
          <cell r="Y6856">
            <v>45</v>
          </cell>
          <cell r="Z6856" t="str">
            <v>$/</v>
          </cell>
          <cell r="AA6856" t="str">
            <v>Un</v>
          </cell>
        </row>
        <row r="6857">
          <cell r="H6857" t="str">
            <v/>
          </cell>
          <cell r="O6857" t="str">
            <v/>
          </cell>
          <cell r="P6857" t="str">
            <v/>
          </cell>
          <cell r="Q6857" t="str">
            <v/>
          </cell>
          <cell r="R6857" t="str">
            <v/>
          </cell>
          <cell r="S6857">
            <v>0</v>
          </cell>
          <cell r="V6857" t="str">
            <v/>
          </cell>
          <cell r="W6857" t="str">
            <v/>
          </cell>
          <cell r="X6857" t="str">
            <v/>
          </cell>
          <cell r="Y6857">
            <v>0</v>
          </cell>
          <cell r="Z6857" t="str">
            <v/>
          </cell>
          <cell r="AA6857" t="str">
            <v/>
          </cell>
        </row>
        <row r="6858">
          <cell r="H6858" t="str">
            <v/>
          </cell>
          <cell r="O6858" t="str">
            <v/>
          </cell>
          <cell r="P6858" t="str">
            <v/>
          </cell>
          <cell r="Q6858" t="str">
            <v/>
          </cell>
          <cell r="R6858" t="str">
            <v/>
          </cell>
          <cell r="S6858">
            <v>0</v>
          </cell>
          <cell r="V6858" t="str">
            <v/>
          </cell>
          <cell r="W6858" t="str">
            <v/>
          </cell>
          <cell r="X6858" t="str">
            <v/>
          </cell>
          <cell r="Y6858">
            <v>0</v>
          </cell>
          <cell r="Z6858" t="str">
            <v/>
          </cell>
          <cell r="AA6858" t="str">
            <v/>
          </cell>
        </row>
        <row r="6859">
          <cell r="H6859" t="str">
            <v/>
          </cell>
          <cell r="O6859" t="str">
            <v/>
          </cell>
          <cell r="P6859" t="str">
            <v/>
          </cell>
          <cell r="Q6859" t="str">
            <v/>
          </cell>
          <cell r="R6859" t="str">
            <v/>
          </cell>
          <cell r="S6859">
            <v>0</v>
          </cell>
          <cell r="V6859" t="str">
            <v/>
          </cell>
          <cell r="W6859" t="str">
            <v/>
          </cell>
          <cell r="X6859" t="str">
            <v/>
          </cell>
          <cell r="Y6859">
            <v>0</v>
          </cell>
          <cell r="Z6859" t="str">
            <v/>
          </cell>
          <cell r="AA6859" t="str">
            <v/>
          </cell>
        </row>
        <row r="6860">
          <cell r="H6860" t="str">
            <v/>
          </cell>
          <cell r="O6860" t="str">
            <v/>
          </cell>
          <cell r="P6860" t="str">
            <v/>
          </cell>
          <cell r="Q6860" t="str">
            <v/>
          </cell>
          <cell r="R6860" t="str">
            <v/>
          </cell>
          <cell r="S6860">
            <v>0</v>
          </cell>
          <cell r="V6860" t="str">
            <v/>
          </cell>
          <cell r="W6860" t="str">
            <v/>
          </cell>
          <cell r="X6860" t="str">
            <v/>
          </cell>
          <cell r="Y6860">
            <v>0</v>
          </cell>
          <cell r="Z6860" t="str">
            <v/>
          </cell>
          <cell r="AA6860" t="str">
            <v/>
          </cell>
        </row>
        <row r="6861">
          <cell r="H6861" t="str">
            <v/>
          </cell>
          <cell r="O6861" t="str">
            <v/>
          </cell>
          <cell r="P6861" t="str">
            <v/>
          </cell>
          <cell r="Q6861" t="str">
            <v/>
          </cell>
          <cell r="R6861" t="str">
            <v/>
          </cell>
          <cell r="S6861">
            <v>0</v>
          </cell>
          <cell r="V6861" t="str">
            <v/>
          </cell>
          <cell r="W6861" t="str">
            <v/>
          </cell>
          <cell r="X6861" t="str">
            <v/>
          </cell>
          <cell r="Y6861">
            <v>0</v>
          </cell>
          <cell r="Z6861" t="str">
            <v/>
          </cell>
          <cell r="AA6861" t="str">
            <v/>
          </cell>
        </row>
        <row r="6862">
          <cell r="H6862" t="str">
            <v/>
          </cell>
          <cell r="O6862" t="str">
            <v/>
          </cell>
          <cell r="P6862" t="str">
            <v/>
          </cell>
          <cell r="Q6862" t="str">
            <v/>
          </cell>
          <cell r="R6862" t="str">
            <v/>
          </cell>
          <cell r="S6862">
            <v>0</v>
          </cell>
          <cell r="V6862" t="str">
            <v/>
          </cell>
          <cell r="W6862" t="str">
            <v/>
          </cell>
          <cell r="X6862" t="str">
            <v/>
          </cell>
          <cell r="Y6862">
            <v>0</v>
          </cell>
          <cell r="Z6862" t="str">
            <v/>
          </cell>
          <cell r="AA6862" t="str">
            <v/>
          </cell>
        </row>
        <row r="6863">
          <cell r="H6863" t="str">
            <v>Subtotal Materiales</v>
          </cell>
          <cell r="O6863" t="str">
            <v/>
          </cell>
          <cell r="Y6863">
            <v>3510</v>
          </cell>
          <cell r="Z6863" t="str">
            <v>$/</v>
          </cell>
          <cell r="AA6863" t="str">
            <v>Un</v>
          </cell>
          <cell r="AH6863">
            <v>0</v>
          </cell>
        </row>
        <row r="6864">
          <cell r="A6864">
            <v>2010</v>
          </cell>
          <cell r="H6864" t="str">
            <v>Desperdicio</v>
          </cell>
          <cell r="X6864" t="str">
            <v/>
          </cell>
          <cell r="Y6864">
            <v>0</v>
          </cell>
          <cell r="Z6864" t="str">
            <v/>
          </cell>
          <cell r="AA6864" t="str">
            <v/>
          </cell>
          <cell r="AB6864">
            <v>3510</v>
          </cell>
          <cell r="AC6864" t="str">
            <v>$/</v>
          </cell>
          <cell r="AD6864" t="str">
            <v>Gl</v>
          </cell>
          <cell r="AH6864">
            <v>10530</v>
          </cell>
        </row>
        <row r="6866">
          <cell r="F6866">
            <v>2010</v>
          </cell>
          <cell r="H6866" t="str">
            <v>COSTO DEL ITEM</v>
          </cell>
          <cell r="AB6866">
            <v>3884.99</v>
          </cell>
          <cell r="AC6866" t="str">
            <v>$/</v>
          </cell>
          <cell r="AD6866" t="str">
            <v>Un</v>
          </cell>
          <cell r="AI6866">
            <v>11654.97</v>
          </cell>
          <cell r="AJ6866">
            <v>11654.97</v>
          </cell>
        </row>
        <row r="6868">
          <cell r="H6868" t="str">
            <v>Gastos Generales y Otros Gastos</v>
          </cell>
        </row>
        <row r="6869">
          <cell r="H6869" t="str">
            <v>Indirectos</v>
          </cell>
          <cell r="Y6869">
            <v>0.10199999999999999</v>
          </cell>
          <cell r="AB6869">
            <v>396.27</v>
          </cell>
          <cell r="AC6869" t="str">
            <v>$/</v>
          </cell>
          <cell r="AD6869" t="str">
            <v>Un</v>
          </cell>
        </row>
        <row r="6870">
          <cell r="H6870" t="str">
            <v>Beneficios</v>
          </cell>
          <cell r="Y6870">
            <v>0.08</v>
          </cell>
          <cell r="AB6870">
            <v>310.8</v>
          </cell>
          <cell r="AC6870" t="str">
            <v>$/</v>
          </cell>
          <cell r="AD6870" t="str">
            <v>Un</v>
          </cell>
        </row>
        <row r="6871">
          <cell r="AB6871">
            <v>4592.0600000000004</v>
          </cell>
          <cell r="AC6871" t="str">
            <v>$/</v>
          </cell>
          <cell r="AD6871" t="str">
            <v>Un</v>
          </cell>
        </row>
        <row r="6872">
          <cell r="H6872" t="str">
            <v>Gastos Financieros</v>
          </cell>
          <cell r="Y6872">
            <v>0.01</v>
          </cell>
          <cell r="AB6872">
            <v>45.92</v>
          </cell>
          <cell r="AC6872" t="str">
            <v>$/</v>
          </cell>
          <cell r="AD6872" t="str">
            <v>Un</v>
          </cell>
        </row>
        <row r="6873">
          <cell r="AB6873">
            <v>4637.9800000000005</v>
          </cell>
          <cell r="AC6873" t="str">
            <v>$/</v>
          </cell>
          <cell r="AD6873" t="str">
            <v>Un</v>
          </cell>
        </row>
        <row r="6874">
          <cell r="H6874" t="str">
            <v>I.V.A.</v>
          </cell>
          <cell r="Y6874">
            <v>0.21</v>
          </cell>
          <cell r="AB6874">
            <v>973.98</v>
          </cell>
          <cell r="AC6874" t="str">
            <v>$/</v>
          </cell>
          <cell r="AD6874" t="str">
            <v>Un</v>
          </cell>
        </row>
        <row r="6875">
          <cell r="E6875">
            <v>2010</v>
          </cell>
          <cell r="Y6875" t="str">
            <v>ADOPTADO</v>
          </cell>
          <cell r="AB6875">
            <v>5611.9600000000009</v>
          </cell>
          <cell r="AC6875" t="str">
            <v>$/</v>
          </cell>
          <cell r="AD6875" t="str">
            <v>Un</v>
          </cell>
        </row>
        <row r="6876">
          <cell r="G6876">
            <v>2020</v>
          </cell>
          <cell r="H6876" t="str">
            <v>Item:</v>
          </cell>
          <cell r="I6876" t="str">
            <v>7.9</v>
          </cell>
          <cell r="U6876" t="str">
            <v>Unidad:</v>
          </cell>
          <cell r="W6876" t="str">
            <v>Un</v>
          </cell>
          <cell r="Y6876">
            <v>1</v>
          </cell>
          <cell r="AE6876">
            <v>1</v>
          </cell>
        </row>
        <row r="6877">
          <cell r="H6877" t="str">
            <v>Descripción:</v>
          </cell>
          <cell r="I6877" t="str">
            <v>Interruptores por Nivel</v>
          </cell>
        </row>
        <row r="6879">
          <cell r="H6879" t="str">
            <v>1º - Equipo</v>
          </cell>
        </row>
        <row r="6880">
          <cell r="H6880" t="str">
            <v/>
          </cell>
          <cell r="W6880" t="str">
            <v/>
          </cell>
          <cell r="X6880" t="str">
            <v/>
          </cell>
          <cell r="Y6880" t="str">
            <v/>
          </cell>
          <cell r="Z6880" t="str">
            <v/>
          </cell>
        </row>
        <row r="6881">
          <cell r="H6881" t="str">
            <v/>
          </cell>
          <cell r="W6881" t="str">
            <v/>
          </cell>
          <cell r="X6881" t="str">
            <v/>
          </cell>
          <cell r="Y6881" t="str">
            <v/>
          </cell>
          <cell r="Z6881" t="str">
            <v/>
          </cell>
        </row>
        <row r="6882">
          <cell r="H6882" t="str">
            <v/>
          </cell>
          <cell r="W6882" t="str">
            <v/>
          </cell>
          <cell r="X6882" t="str">
            <v/>
          </cell>
          <cell r="Y6882" t="str">
            <v/>
          </cell>
          <cell r="Z6882" t="str">
            <v/>
          </cell>
        </row>
        <row r="6883">
          <cell r="H6883" t="str">
            <v/>
          </cell>
          <cell r="W6883" t="str">
            <v/>
          </cell>
          <cell r="X6883" t="str">
            <v/>
          </cell>
          <cell r="Y6883" t="str">
            <v/>
          </cell>
          <cell r="Z6883" t="str">
            <v/>
          </cell>
        </row>
        <row r="6884">
          <cell r="H6884" t="str">
            <v/>
          </cell>
          <cell r="W6884" t="str">
            <v/>
          </cell>
          <cell r="X6884" t="str">
            <v/>
          </cell>
          <cell r="Y6884" t="str">
            <v/>
          </cell>
          <cell r="Z6884" t="str">
            <v/>
          </cell>
        </row>
        <row r="6885">
          <cell r="H6885" t="str">
            <v/>
          </cell>
          <cell r="W6885" t="str">
            <v/>
          </cell>
          <cell r="X6885" t="str">
            <v/>
          </cell>
          <cell r="Y6885" t="str">
            <v/>
          </cell>
          <cell r="Z6885" t="str">
            <v/>
          </cell>
        </row>
        <row r="6886">
          <cell r="H6886" t="str">
            <v/>
          </cell>
          <cell r="W6886" t="str">
            <v/>
          </cell>
          <cell r="X6886" t="str">
            <v/>
          </cell>
          <cell r="Y6886" t="str">
            <v/>
          </cell>
          <cell r="Z6886" t="str">
            <v/>
          </cell>
        </row>
        <row r="6887">
          <cell r="H6887" t="str">
            <v/>
          </cell>
          <cell r="W6887" t="str">
            <v/>
          </cell>
          <cell r="X6887" t="str">
            <v/>
          </cell>
          <cell r="Y6887" t="str">
            <v/>
          </cell>
          <cell r="Z6887" t="str">
            <v/>
          </cell>
        </row>
        <row r="6888">
          <cell r="H6888" t="str">
            <v/>
          </cell>
          <cell r="W6888" t="str">
            <v/>
          </cell>
          <cell r="X6888" t="str">
            <v/>
          </cell>
          <cell r="Y6888" t="str">
            <v/>
          </cell>
          <cell r="Z6888" t="str">
            <v/>
          </cell>
        </row>
        <row r="6889">
          <cell r="W6889">
            <v>0</v>
          </cell>
          <cell r="X6889" t="str">
            <v/>
          </cell>
          <cell r="Y6889">
            <v>0</v>
          </cell>
          <cell r="Z6889" t="str">
            <v/>
          </cell>
        </row>
        <row r="6891">
          <cell r="H6891" t="str">
            <v>Rendimiento:</v>
          </cell>
          <cell r="N6891">
            <v>1</v>
          </cell>
          <cell r="Q6891" t="str">
            <v>Un</v>
          </cell>
          <cell r="R6891" t="str">
            <v>/ d</v>
          </cell>
        </row>
        <row r="6893">
          <cell r="H6893" t="str">
            <v>Amortización e intereses:</v>
          </cell>
        </row>
        <row r="6894">
          <cell r="H6894">
            <v>0</v>
          </cell>
          <cell r="I6894" t="str">
            <v>$</v>
          </cell>
          <cell r="J6894" t="str">
            <v>x</v>
          </cell>
          <cell r="K6894">
            <v>8</v>
          </cell>
          <cell r="L6894" t="str">
            <v>h/d</v>
          </cell>
          <cell r="M6894" t="str">
            <v>+</v>
          </cell>
          <cell r="N6894">
            <v>0</v>
          </cell>
          <cell r="O6894" t="str">
            <v>$</v>
          </cell>
          <cell r="P6894" t="str">
            <v>x</v>
          </cell>
          <cell r="Q6894">
            <v>0.14000000000000001</v>
          </cell>
          <cell r="R6894" t="str">
            <v>/ a</v>
          </cell>
          <cell r="S6894" t="str">
            <v>x</v>
          </cell>
          <cell r="T6894">
            <v>8</v>
          </cell>
          <cell r="U6894" t="str">
            <v>h/d</v>
          </cell>
          <cell r="V6894" t="str">
            <v>=</v>
          </cell>
          <cell r="W6894">
            <v>0</v>
          </cell>
          <cell r="X6894" t="str">
            <v/>
          </cell>
        </row>
        <row r="6895">
          <cell r="H6895">
            <v>10000</v>
          </cell>
          <cell r="J6895" t="str">
            <v>h</v>
          </cell>
          <cell r="N6895">
            <v>2</v>
          </cell>
          <cell r="P6895" t="str">
            <v>x</v>
          </cell>
          <cell r="Q6895">
            <v>2000</v>
          </cell>
          <cell r="R6895" t="str">
            <v>h / a</v>
          </cell>
        </row>
        <row r="6897">
          <cell r="H6897" t="str">
            <v>Reparaciones y Repuestos:</v>
          </cell>
        </row>
        <row r="6898">
          <cell r="H6898">
            <v>0.75</v>
          </cell>
          <cell r="I6898" t="str">
            <v>de amortización</v>
          </cell>
          <cell r="W6898">
            <v>0</v>
          </cell>
          <cell r="X6898" t="str">
            <v/>
          </cell>
        </row>
        <row r="6900">
          <cell r="H6900" t="str">
            <v>Combustibles:</v>
          </cell>
        </row>
        <row r="6901">
          <cell r="H6901" t="str">
            <v>Gas Oil</v>
          </cell>
        </row>
        <row r="6902">
          <cell r="H6902" t="str">
            <v/>
          </cell>
          <cell r="I6902" t="str">
            <v/>
          </cell>
          <cell r="K6902" t="str">
            <v/>
          </cell>
          <cell r="L6902">
            <v>0</v>
          </cell>
          <cell r="M6902" t="str">
            <v>HP  x  8 h/d   x</v>
          </cell>
          <cell r="Q6902" t="str">
            <v/>
          </cell>
          <cell r="R6902" t="str">
            <v/>
          </cell>
          <cell r="V6902" t="str">
            <v/>
          </cell>
          <cell r="W6902">
            <v>0</v>
          </cell>
          <cell r="X6902" t="str">
            <v/>
          </cell>
        </row>
        <row r="6904">
          <cell r="H6904" t="str">
            <v>Lubricantes</v>
          </cell>
        </row>
        <row r="6905">
          <cell r="C6905">
            <v>2020</v>
          </cell>
          <cell r="H6905">
            <v>0.3</v>
          </cell>
          <cell r="I6905" t="str">
            <v>de combustibles</v>
          </cell>
          <cell r="W6905">
            <v>0</v>
          </cell>
          <cell r="X6905" t="str">
            <v/>
          </cell>
          <cell r="AF6905">
            <v>0</v>
          </cell>
        </row>
        <row r="6907">
          <cell r="H6907" t="str">
            <v>Mano de Obra</v>
          </cell>
        </row>
        <row r="6908">
          <cell r="G6908">
            <v>9050</v>
          </cell>
          <cell r="H6908" t="str">
            <v>OFIC. ESPEC. ELECTROMEC.</v>
          </cell>
          <cell r="N6908">
            <v>0.06</v>
          </cell>
          <cell r="O6908" t="str">
            <v>x</v>
          </cell>
          <cell r="Q6908">
            <v>297.2</v>
          </cell>
          <cell r="R6908" t="str">
            <v>$/d</v>
          </cell>
          <cell r="S6908" t="str">
            <v>=</v>
          </cell>
          <cell r="T6908">
            <v>17.829999999999998</v>
          </cell>
          <cell r="V6908" t="str">
            <v>$/d</v>
          </cell>
        </row>
        <row r="6909">
          <cell r="G6909">
            <v>9060</v>
          </cell>
          <cell r="H6909" t="str">
            <v>OFIC. ELECTROMEC.</v>
          </cell>
          <cell r="O6909" t="str">
            <v/>
          </cell>
          <cell r="Q6909">
            <v>254.16</v>
          </cell>
          <cell r="R6909" t="str">
            <v>$/d</v>
          </cell>
          <cell r="S6909" t="str">
            <v>=</v>
          </cell>
          <cell r="T6909">
            <v>0</v>
          </cell>
          <cell r="V6909" t="str">
            <v>$/d</v>
          </cell>
        </row>
        <row r="6910">
          <cell r="G6910">
            <v>9070</v>
          </cell>
          <cell r="H6910" t="str">
            <v>MEDIO OFIC. ELECTROMEC.</v>
          </cell>
          <cell r="O6910" t="str">
            <v/>
          </cell>
          <cell r="Q6910">
            <v>234.48</v>
          </cell>
          <cell r="R6910" t="str">
            <v>$/d</v>
          </cell>
          <cell r="S6910" t="str">
            <v>=</v>
          </cell>
          <cell r="T6910">
            <v>0</v>
          </cell>
          <cell r="V6910" t="str">
            <v>$/d</v>
          </cell>
        </row>
        <row r="6911">
          <cell r="G6911">
            <v>9080</v>
          </cell>
          <cell r="H6911" t="str">
            <v>AYUDANTE ELECTROMEC.</v>
          </cell>
          <cell r="N6911">
            <v>0.06</v>
          </cell>
          <cell r="O6911" t="str">
            <v>x</v>
          </cell>
          <cell r="Q6911">
            <v>216.16</v>
          </cell>
          <cell r="R6911" t="str">
            <v>$/d</v>
          </cell>
          <cell r="S6911" t="str">
            <v>=</v>
          </cell>
          <cell r="T6911">
            <v>12.97</v>
          </cell>
          <cell r="V6911" t="str">
            <v>$/d</v>
          </cell>
        </row>
        <row r="6912">
          <cell r="T6912">
            <v>30.799999999999997</v>
          </cell>
          <cell r="V6912" t="str">
            <v>$/d</v>
          </cell>
        </row>
        <row r="6913">
          <cell r="B6913">
            <v>2020</v>
          </cell>
          <cell r="H6913" t="str">
            <v>Vigilancia</v>
          </cell>
          <cell r="N6913">
            <v>0</v>
          </cell>
          <cell r="Q6913">
            <v>0.1</v>
          </cell>
          <cell r="T6913">
            <v>3.08</v>
          </cell>
          <cell r="V6913" t="str">
            <v>$/d</v>
          </cell>
          <cell r="W6913">
            <v>33.879999999999995</v>
          </cell>
          <cell r="X6913" t="str">
            <v>$/d</v>
          </cell>
          <cell r="AG6913">
            <v>33.879999999999995</v>
          </cell>
        </row>
        <row r="6915">
          <cell r="N6915" t="str">
            <v>Costo Diario</v>
          </cell>
          <cell r="W6915">
            <v>33.879999999999995</v>
          </cell>
          <cell r="X6915" t="str">
            <v>$/d</v>
          </cell>
        </row>
        <row r="6917">
          <cell r="H6917" t="str">
            <v>Rendimiento</v>
          </cell>
          <cell r="N6917">
            <v>1</v>
          </cell>
          <cell r="Q6917" t="str">
            <v>Un</v>
          </cell>
          <cell r="R6917" t="str">
            <v>/ d</v>
          </cell>
        </row>
        <row r="6919">
          <cell r="H6919" t="str">
            <v>Costo por Unid.:</v>
          </cell>
          <cell r="N6919">
            <v>33.879999999999995</v>
          </cell>
          <cell r="P6919" t="str">
            <v>$ / d</v>
          </cell>
          <cell r="V6919" t="str">
            <v>=</v>
          </cell>
          <cell r="AB6919">
            <v>33.880000000000003</v>
          </cell>
          <cell r="AC6919" t="str">
            <v>$/</v>
          </cell>
          <cell r="AD6919" t="str">
            <v>Gl</v>
          </cell>
        </row>
        <row r="6920">
          <cell r="N6920">
            <v>1</v>
          </cell>
          <cell r="O6920" t="str">
            <v>Un</v>
          </cell>
          <cell r="Q6920" t="str">
            <v>/ d</v>
          </cell>
        </row>
        <row r="6921">
          <cell r="P6921" t="str">
            <v/>
          </cell>
        </row>
        <row r="6922">
          <cell r="H6922" t="str">
            <v>2º - Materiales</v>
          </cell>
        </row>
        <row r="6923">
          <cell r="G6923">
            <v>4075</v>
          </cell>
          <cell r="H6923" t="str">
            <v>Interruptores por Nivel</v>
          </cell>
          <cell r="N6923">
            <v>1</v>
          </cell>
          <cell r="O6923" t="str">
            <v>u</v>
          </cell>
          <cell r="P6923" t="str">
            <v>/</v>
          </cell>
          <cell r="Q6923" t="str">
            <v>Un</v>
          </cell>
          <cell r="R6923" t="str">
            <v>x</v>
          </cell>
          <cell r="S6923">
            <v>318</v>
          </cell>
          <cell r="V6923" t="str">
            <v>$/</v>
          </cell>
          <cell r="W6923" t="str">
            <v>u</v>
          </cell>
          <cell r="X6923" t="str">
            <v>=</v>
          </cell>
          <cell r="Y6923">
            <v>318</v>
          </cell>
          <cell r="Z6923" t="str">
            <v>$/</v>
          </cell>
          <cell r="AA6923" t="str">
            <v>Un</v>
          </cell>
        </row>
        <row r="6924">
          <cell r="G6924">
            <v>1202</v>
          </cell>
          <cell r="H6924" t="str">
            <v>Herramientas menores</v>
          </cell>
          <cell r="N6924">
            <v>1.5</v>
          </cell>
          <cell r="O6924" t="str">
            <v>u</v>
          </cell>
          <cell r="P6924" t="str">
            <v>/</v>
          </cell>
          <cell r="Q6924" t="str">
            <v>Un</v>
          </cell>
          <cell r="R6924" t="str">
            <v>x</v>
          </cell>
          <cell r="S6924">
            <v>3</v>
          </cell>
          <cell r="V6924" t="str">
            <v>$/</v>
          </cell>
          <cell r="W6924" t="str">
            <v>u</v>
          </cell>
          <cell r="X6924" t="str">
            <v>=</v>
          </cell>
          <cell r="Y6924">
            <v>4.5</v>
          </cell>
          <cell r="Z6924" t="str">
            <v>$/</v>
          </cell>
          <cell r="AA6924" t="str">
            <v>Un</v>
          </cell>
        </row>
        <row r="6925">
          <cell r="H6925" t="str">
            <v/>
          </cell>
          <cell r="O6925" t="str">
            <v/>
          </cell>
          <cell r="P6925" t="str">
            <v/>
          </cell>
          <cell r="Q6925" t="str">
            <v/>
          </cell>
          <cell r="R6925" t="str">
            <v/>
          </cell>
          <cell r="S6925">
            <v>0</v>
          </cell>
          <cell r="V6925" t="str">
            <v/>
          </cell>
          <cell r="W6925" t="str">
            <v/>
          </cell>
          <cell r="X6925" t="str">
            <v/>
          </cell>
          <cell r="Y6925">
            <v>0</v>
          </cell>
          <cell r="Z6925" t="str">
            <v/>
          </cell>
          <cell r="AA6925" t="str">
            <v/>
          </cell>
        </row>
        <row r="6926">
          <cell r="H6926" t="str">
            <v/>
          </cell>
          <cell r="O6926" t="str">
            <v/>
          </cell>
          <cell r="P6926" t="str">
            <v/>
          </cell>
          <cell r="Q6926" t="str">
            <v/>
          </cell>
          <cell r="R6926" t="str">
            <v/>
          </cell>
          <cell r="S6926">
            <v>0</v>
          </cell>
          <cell r="V6926" t="str">
            <v/>
          </cell>
          <cell r="W6926" t="str">
            <v/>
          </cell>
          <cell r="X6926" t="str">
            <v/>
          </cell>
          <cell r="Y6926">
            <v>0</v>
          </cell>
          <cell r="Z6926" t="str">
            <v/>
          </cell>
          <cell r="AA6926" t="str">
            <v/>
          </cell>
        </row>
        <row r="6927">
          <cell r="H6927" t="str">
            <v/>
          </cell>
          <cell r="O6927" t="str">
            <v/>
          </cell>
          <cell r="P6927" t="str">
            <v/>
          </cell>
          <cell r="Q6927" t="str">
            <v/>
          </cell>
          <cell r="R6927" t="str">
            <v/>
          </cell>
          <cell r="S6927">
            <v>0</v>
          </cell>
          <cell r="V6927" t="str">
            <v/>
          </cell>
          <cell r="W6927" t="str">
            <v/>
          </cell>
          <cell r="X6927" t="str">
            <v/>
          </cell>
          <cell r="Y6927">
            <v>0</v>
          </cell>
          <cell r="Z6927" t="str">
            <v/>
          </cell>
          <cell r="AA6927" t="str">
            <v/>
          </cell>
        </row>
        <row r="6928">
          <cell r="H6928" t="str">
            <v/>
          </cell>
          <cell r="O6928" t="str">
            <v/>
          </cell>
          <cell r="P6928" t="str">
            <v/>
          </cell>
          <cell r="Q6928" t="str">
            <v/>
          </cell>
          <cell r="R6928" t="str">
            <v/>
          </cell>
          <cell r="S6928">
            <v>0</v>
          </cell>
          <cell r="V6928" t="str">
            <v/>
          </cell>
          <cell r="W6928" t="str">
            <v/>
          </cell>
          <cell r="X6928" t="str">
            <v/>
          </cell>
          <cell r="Y6928">
            <v>0</v>
          </cell>
          <cell r="Z6928" t="str">
            <v/>
          </cell>
          <cell r="AA6928" t="str">
            <v/>
          </cell>
        </row>
        <row r="6929">
          <cell r="H6929" t="str">
            <v/>
          </cell>
          <cell r="O6929" t="str">
            <v/>
          </cell>
          <cell r="P6929" t="str">
            <v/>
          </cell>
          <cell r="Q6929" t="str">
            <v/>
          </cell>
          <cell r="R6929" t="str">
            <v/>
          </cell>
          <cell r="S6929">
            <v>0</v>
          </cell>
          <cell r="V6929" t="str">
            <v/>
          </cell>
          <cell r="W6929" t="str">
            <v/>
          </cell>
          <cell r="X6929" t="str">
            <v/>
          </cell>
          <cell r="Y6929">
            <v>0</v>
          </cell>
          <cell r="Z6929" t="str">
            <v/>
          </cell>
          <cell r="AA6929" t="str">
            <v/>
          </cell>
        </row>
        <row r="6930">
          <cell r="H6930" t="str">
            <v/>
          </cell>
          <cell r="O6930" t="str">
            <v/>
          </cell>
          <cell r="P6930" t="str">
            <v/>
          </cell>
          <cell r="Q6930" t="str">
            <v/>
          </cell>
          <cell r="R6930" t="str">
            <v/>
          </cell>
          <cell r="S6930">
            <v>0</v>
          </cell>
          <cell r="V6930" t="str">
            <v/>
          </cell>
          <cell r="W6930" t="str">
            <v/>
          </cell>
          <cell r="X6930" t="str">
            <v/>
          </cell>
          <cell r="Y6930">
            <v>0</v>
          </cell>
          <cell r="Z6930" t="str">
            <v/>
          </cell>
          <cell r="AA6930" t="str">
            <v/>
          </cell>
        </row>
        <row r="6931">
          <cell r="H6931" t="str">
            <v>Subtotal Materiales</v>
          </cell>
          <cell r="O6931" t="str">
            <v/>
          </cell>
          <cell r="Y6931">
            <v>322.5</v>
          </cell>
          <cell r="Z6931" t="str">
            <v>$/</v>
          </cell>
          <cell r="AA6931" t="str">
            <v>Un</v>
          </cell>
          <cell r="AH6931">
            <v>0</v>
          </cell>
        </row>
        <row r="6932">
          <cell r="A6932">
            <v>2020</v>
          </cell>
          <cell r="H6932" t="str">
            <v>Desperdicio</v>
          </cell>
          <cell r="X6932" t="str">
            <v/>
          </cell>
          <cell r="Y6932">
            <v>0</v>
          </cell>
          <cell r="Z6932" t="str">
            <v/>
          </cell>
          <cell r="AA6932" t="str">
            <v/>
          </cell>
          <cell r="AB6932">
            <v>322.5</v>
          </cell>
          <cell r="AC6932" t="str">
            <v>$/</v>
          </cell>
          <cell r="AD6932" t="str">
            <v>Gl</v>
          </cell>
          <cell r="AH6932">
            <v>322.5</v>
          </cell>
        </row>
        <row r="6934">
          <cell r="F6934">
            <v>2020</v>
          </cell>
          <cell r="H6934" t="str">
            <v>COSTO DEL ITEM</v>
          </cell>
          <cell r="AB6934">
            <v>356.38</v>
          </cell>
          <cell r="AC6934" t="str">
            <v>$/</v>
          </cell>
          <cell r="AD6934" t="str">
            <v>Un</v>
          </cell>
          <cell r="AI6934">
            <v>356.38</v>
          </cell>
          <cell r="AJ6934">
            <v>356.38</v>
          </cell>
        </row>
        <row r="6936">
          <cell r="H6936" t="str">
            <v>Gastos Generales y Otros Gastos</v>
          </cell>
        </row>
        <row r="6937">
          <cell r="H6937" t="str">
            <v>Indirectos</v>
          </cell>
          <cell r="Y6937">
            <v>0.10199999999999999</v>
          </cell>
          <cell r="AB6937">
            <v>36.35</v>
          </cell>
          <cell r="AC6937" t="str">
            <v>$/</v>
          </cell>
          <cell r="AD6937" t="str">
            <v>Un</v>
          </cell>
        </row>
        <row r="6938">
          <cell r="H6938" t="str">
            <v>Beneficios</v>
          </cell>
          <cell r="Y6938">
            <v>0.08</v>
          </cell>
          <cell r="AB6938">
            <v>28.51</v>
          </cell>
          <cell r="AC6938" t="str">
            <v>$/</v>
          </cell>
          <cell r="AD6938" t="str">
            <v>Un</v>
          </cell>
        </row>
        <row r="6939">
          <cell r="AB6939">
            <v>421.24</v>
          </cell>
          <cell r="AC6939" t="str">
            <v>$/</v>
          </cell>
          <cell r="AD6939" t="str">
            <v>Un</v>
          </cell>
        </row>
        <row r="6940">
          <cell r="H6940" t="str">
            <v>Gastos Financieros</v>
          </cell>
          <cell r="Y6940">
            <v>0.01</v>
          </cell>
          <cell r="AB6940">
            <v>4.21</v>
          </cell>
          <cell r="AC6940" t="str">
            <v>$/</v>
          </cell>
          <cell r="AD6940" t="str">
            <v>Un</v>
          </cell>
        </row>
        <row r="6941">
          <cell r="AB6941">
            <v>425.45</v>
          </cell>
          <cell r="AC6941" t="str">
            <v>$/</v>
          </cell>
          <cell r="AD6941" t="str">
            <v>Un</v>
          </cell>
        </row>
        <row r="6942">
          <cell r="H6942" t="str">
            <v>I.V.A.</v>
          </cell>
          <cell r="Y6942">
            <v>0.21</v>
          </cell>
          <cell r="AB6942">
            <v>89.34</v>
          </cell>
          <cell r="AC6942" t="str">
            <v>$/</v>
          </cell>
          <cell r="AD6942" t="str">
            <v>Un</v>
          </cell>
        </row>
        <row r="6943">
          <cell r="E6943">
            <v>2020</v>
          </cell>
          <cell r="Y6943" t="str">
            <v>ADOPTADO</v>
          </cell>
          <cell r="AB6943">
            <v>514.79</v>
          </cell>
          <cell r="AC6943" t="str">
            <v>$/</v>
          </cell>
          <cell r="AD6943" t="str">
            <v>Un</v>
          </cell>
        </row>
        <row r="6944">
          <cell r="G6944">
            <v>2030</v>
          </cell>
          <cell r="H6944" t="str">
            <v>Item:</v>
          </cell>
          <cell r="I6944" t="str">
            <v>7.10</v>
          </cell>
          <cell r="U6944" t="str">
            <v>Unidad:</v>
          </cell>
          <cell r="W6944" t="str">
            <v>Gl</v>
          </cell>
          <cell r="Y6944">
            <v>1</v>
          </cell>
          <cell r="AE6944">
            <v>1</v>
          </cell>
        </row>
        <row r="6945">
          <cell r="H6945" t="str">
            <v>Descripción:</v>
          </cell>
          <cell r="I6945" t="str">
            <v>Ventilaciones</v>
          </cell>
        </row>
        <row r="6947">
          <cell r="H6947" t="str">
            <v>1º - Equipo</v>
          </cell>
        </row>
        <row r="6948">
          <cell r="H6948" t="str">
            <v/>
          </cell>
          <cell r="W6948" t="str">
            <v/>
          </cell>
          <cell r="X6948" t="str">
            <v/>
          </cell>
          <cell r="Y6948" t="str">
            <v/>
          </cell>
          <cell r="Z6948" t="str">
            <v/>
          </cell>
        </row>
        <row r="6949">
          <cell r="H6949" t="str">
            <v/>
          </cell>
          <cell r="W6949" t="str">
            <v/>
          </cell>
          <cell r="X6949" t="str">
            <v/>
          </cell>
          <cell r="Y6949" t="str">
            <v/>
          </cell>
          <cell r="Z6949" t="str">
            <v/>
          </cell>
        </row>
        <row r="6950">
          <cell r="H6950" t="str">
            <v/>
          </cell>
          <cell r="W6950" t="str">
            <v/>
          </cell>
          <cell r="X6950" t="str">
            <v/>
          </cell>
          <cell r="Y6950" t="str">
            <v/>
          </cell>
          <cell r="Z6950" t="str">
            <v/>
          </cell>
        </row>
        <row r="6951">
          <cell r="H6951" t="str">
            <v/>
          </cell>
          <cell r="W6951" t="str">
            <v/>
          </cell>
          <cell r="X6951" t="str">
            <v/>
          </cell>
          <cell r="Y6951" t="str">
            <v/>
          </cell>
          <cell r="Z6951" t="str">
            <v/>
          </cell>
        </row>
        <row r="6952">
          <cell r="H6952" t="str">
            <v/>
          </cell>
          <cell r="W6952" t="str">
            <v/>
          </cell>
          <cell r="X6952" t="str">
            <v/>
          </cell>
          <cell r="Y6952" t="str">
            <v/>
          </cell>
          <cell r="Z6952" t="str">
            <v/>
          </cell>
        </row>
        <row r="6953">
          <cell r="H6953" t="str">
            <v/>
          </cell>
          <cell r="W6953" t="str">
            <v/>
          </cell>
          <cell r="X6953" t="str">
            <v/>
          </cell>
          <cell r="Y6953" t="str">
            <v/>
          </cell>
          <cell r="Z6953" t="str">
            <v/>
          </cell>
        </row>
        <row r="6954">
          <cell r="H6954" t="str">
            <v/>
          </cell>
          <cell r="W6954" t="str">
            <v/>
          </cell>
          <cell r="X6954" t="str">
            <v/>
          </cell>
          <cell r="Y6954" t="str">
            <v/>
          </cell>
          <cell r="Z6954" t="str">
            <v/>
          </cell>
        </row>
        <row r="6955">
          <cell r="H6955" t="str">
            <v/>
          </cell>
          <cell r="W6955" t="str">
            <v/>
          </cell>
          <cell r="X6955" t="str">
            <v/>
          </cell>
          <cell r="Y6955" t="str">
            <v/>
          </cell>
          <cell r="Z6955" t="str">
            <v/>
          </cell>
        </row>
        <row r="6956">
          <cell r="H6956" t="str">
            <v/>
          </cell>
          <cell r="W6956" t="str">
            <v/>
          </cell>
          <cell r="X6956" t="str">
            <v/>
          </cell>
          <cell r="Y6956" t="str">
            <v/>
          </cell>
          <cell r="Z6956" t="str">
            <v/>
          </cell>
        </row>
        <row r="6957">
          <cell r="W6957">
            <v>0</v>
          </cell>
          <cell r="X6957" t="str">
            <v/>
          </cell>
          <cell r="Y6957">
            <v>0</v>
          </cell>
          <cell r="Z6957" t="str">
            <v/>
          </cell>
        </row>
        <row r="6959">
          <cell r="H6959" t="str">
            <v>Rendimiento:</v>
          </cell>
          <cell r="N6959">
            <v>1</v>
          </cell>
          <cell r="Q6959" t="str">
            <v>Gl</v>
          </cell>
          <cell r="R6959" t="str">
            <v>/ d</v>
          </cell>
        </row>
        <row r="6961">
          <cell r="H6961" t="str">
            <v>Amortización e intereses:</v>
          </cell>
        </row>
        <row r="6962">
          <cell r="H6962">
            <v>0</v>
          </cell>
          <cell r="I6962" t="str">
            <v>$</v>
          </cell>
          <cell r="J6962" t="str">
            <v>x</v>
          </cell>
          <cell r="K6962">
            <v>8</v>
          </cell>
          <cell r="L6962" t="str">
            <v>h/d</v>
          </cell>
          <cell r="M6962" t="str">
            <v>+</v>
          </cell>
          <cell r="N6962">
            <v>0</v>
          </cell>
          <cell r="O6962" t="str">
            <v>$</v>
          </cell>
          <cell r="P6962" t="str">
            <v>x</v>
          </cell>
          <cell r="Q6962">
            <v>0.14000000000000001</v>
          </cell>
          <cell r="R6962" t="str">
            <v>/ a</v>
          </cell>
          <cell r="S6962" t="str">
            <v>x</v>
          </cell>
          <cell r="T6962">
            <v>8</v>
          </cell>
          <cell r="U6962" t="str">
            <v>h/d</v>
          </cell>
          <cell r="V6962" t="str">
            <v>=</v>
          </cell>
          <cell r="W6962">
            <v>0</v>
          </cell>
          <cell r="X6962" t="str">
            <v/>
          </cell>
        </row>
        <row r="6963">
          <cell r="H6963">
            <v>10000</v>
          </cell>
          <cell r="J6963" t="str">
            <v>h</v>
          </cell>
          <cell r="N6963">
            <v>2</v>
          </cell>
          <cell r="P6963" t="str">
            <v>x</v>
          </cell>
          <cell r="Q6963">
            <v>2000</v>
          </cell>
          <cell r="R6963" t="str">
            <v>h / a</v>
          </cell>
        </row>
        <row r="6965">
          <cell r="H6965" t="str">
            <v>Reparaciones y Repuestos:</v>
          </cell>
        </row>
        <row r="6966">
          <cell r="H6966">
            <v>0.75</v>
          </cell>
          <cell r="I6966" t="str">
            <v>de amortización</v>
          </cell>
          <cell r="W6966">
            <v>0</v>
          </cell>
          <cell r="X6966" t="str">
            <v/>
          </cell>
        </row>
        <row r="6968">
          <cell r="H6968" t="str">
            <v>Combustibles:</v>
          </cell>
        </row>
        <row r="6969">
          <cell r="H6969" t="str">
            <v>Gas Oil</v>
          </cell>
        </row>
        <row r="6970">
          <cell r="H6970" t="str">
            <v/>
          </cell>
          <cell r="I6970" t="str">
            <v/>
          </cell>
          <cell r="K6970" t="str">
            <v/>
          </cell>
          <cell r="L6970">
            <v>0</v>
          </cell>
          <cell r="M6970" t="str">
            <v>HP  x  8 h/d   x</v>
          </cell>
          <cell r="Q6970" t="str">
            <v/>
          </cell>
          <cell r="R6970" t="str">
            <v/>
          </cell>
          <cell r="V6970" t="str">
            <v/>
          </cell>
          <cell r="W6970">
            <v>0</v>
          </cell>
          <cell r="X6970" t="str">
            <v/>
          </cell>
        </row>
        <row r="6972">
          <cell r="H6972" t="str">
            <v>Lubricantes</v>
          </cell>
        </row>
        <row r="6973">
          <cell r="C6973">
            <v>2030</v>
          </cell>
          <cell r="H6973">
            <v>0.3</v>
          </cell>
          <cell r="I6973" t="str">
            <v>de combustibles</v>
          </cell>
          <cell r="W6973">
            <v>0</v>
          </cell>
          <cell r="X6973" t="str">
            <v/>
          </cell>
          <cell r="AF6973">
            <v>0</v>
          </cell>
        </row>
        <row r="6975">
          <cell r="H6975" t="str">
            <v>Mano de Obra</v>
          </cell>
        </row>
        <row r="6976">
          <cell r="G6976">
            <v>9050</v>
          </cell>
          <cell r="H6976" t="str">
            <v>OFIC. ESPEC. ELECTROMEC.</v>
          </cell>
          <cell r="N6976">
            <v>1</v>
          </cell>
          <cell r="O6976" t="str">
            <v>x</v>
          </cell>
          <cell r="Q6976">
            <v>297.2</v>
          </cell>
          <cell r="R6976" t="str">
            <v>$/d</v>
          </cell>
          <cell r="S6976" t="str">
            <v>=</v>
          </cell>
          <cell r="T6976">
            <v>297.2</v>
          </cell>
          <cell r="V6976" t="str">
            <v>$/d</v>
          </cell>
        </row>
        <row r="6977">
          <cell r="G6977">
            <v>9060</v>
          </cell>
          <cell r="H6977" t="str">
            <v>OFIC. ELECTROMEC.</v>
          </cell>
          <cell r="N6977">
            <v>1</v>
          </cell>
          <cell r="O6977" t="str">
            <v>x</v>
          </cell>
          <cell r="Q6977">
            <v>254.16</v>
          </cell>
          <cell r="R6977" t="str">
            <v>$/d</v>
          </cell>
          <cell r="S6977" t="str">
            <v>=</v>
          </cell>
          <cell r="T6977">
            <v>254.16</v>
          </cell>
          <cell r="V6977" t="str">
            <v>$/d</v>
          </cell>
        </row>
        <row r="6978">
          <cell r="G6978">
            <v>9070</v>
          </cell>
          <cell r="H6978" t="str">
            <v>MEDIO OFIC. ELECTROMEC.</v>
          </cell>
          <cell r="N6978">
            <v>1</v>
          </cell>
          <cell r="O6978" t="str">
            <v>x</v>
          </cell>
          <cell r="Q6978">
            <v>234.48</v>
          </cell>
          <cell r="R6978" t="str">
            <v>$/d</v>
          </cell>
          <cell r="S6978" t="str">
            <v>=</v>
          </cell>
          <cell r="T6978">
            <v>234.48</v>
          </cell>
          <cell r="V6978" t="str">
            <v>$/d</v>
          </cell>
        </row>
        <row r="6979">
          <cell r="G6979">
            <v>9080</v>
          </cell>
          <cell r="H6979" t="str">
            <v>AYUDANTE ELECTROMEC.</v>
          </cell>
          <cell r="N6979">
            <v>2</v>
          </cell>
          <cell r="O6979" t="str">
            <v>x</v>
          </cell>
          <cell r="Q6979">
            <v>216.16</v>
          </cell>
          <cell r="R6979" t="str">
            <v>$/d</v>
          </cell>
          <cell r="S6979" t="str">
            <v>=</v>
          </cell>
          <cell r="T6979">
            <v>432.32</v>
          </cell>
          <cell r="V6979" t="str">
            <v>$/d</v>
          </cell>
        </row>
        <row r="6980">
          <cell r="T6980">
            <v>1218.1600000000001</v>
          </cell>
          <cell r="V6980" t="str">
            <v>$/d</v>
          </cell>
        </row>
        <row r="6981">
          <cell r="B6981">
            <v>2030</v>
          </cell>
          <cell r="H6981" t="str">
            <v>Vigilancia</v>
          </cell>
          <cell r="N6981">
            <v>0</v>
          </cell>
          <cell r="Q6981">
            <v>0.1</v>
          </cell>
          <cell r="T6981">
            <v>121.81600000000002</v>
          </cell>
          <cell r="V6981" t="str">
            <v>$/d</v>
          </cell>
          <cell r="W6981">
            <v>1339.9760000000001</v>
          </cell>
          <cell r="X6981" t="str">
            <v>$/d</v>
          </cell>
          <cell r="AG6981">
            <v>1339.9760000000001</v>
          </cell>
        </row>
        <row r="6983">
          <cell r="N6983" t="str">
            <v>Costo Diario</v>
          </cell>
          <cell r="W6983">
            <v>1339.9760000000001</v>
          </cell>
          <cell r="X6983" t="str">
            <v>$/d</v>
          </cell>
        </row>
        <row r="6985">
          <cell r="H6985" t="str">
            <v>Rendimiento</v>
          </cell>
          <cell r="N6985">
            <v>1</v>
          </cell>
          <cell r="Q6985" t="str">
            <v>Gl</v>
          </cell>
          <cell r="R6985" t="str">
            <v>/ d</v>
          </cell>
        </row>
        <row r="6987">
          <cell r="H6987" t="str">
            <v>Costo por Unid.:</v>
          </cell>
          <cell r="N6987">
            <v>1339.9760000000001</v>
          </cell>
          <cell r="P6987" t="str">
            <v>$ / d</v>
          </cell>
          <cell r="V6987" t="str">
            <v>=</v>
          </cell>
          <cell r="AB6987">
            <v>1339.98</v>
          </cell>
          <cell r="AC6987" t="str">
            <v>$/</v>
          </cell>
          <cell r="AD6987" t="str">
            <v>Gl</v>
          </cell>
        </row>
        <row r="6988">
          <cell r="N6988">
            <v>1</v>
          </cell>
          <cell r="O6988" t="str">
            <v>Gl</v>
          </cell>
          <cell r="Q6988" t="str">
            <v>/ d</v>
          </cell>
        </row>
        <row r="6989">
          <cell r="P6989" t="str">
            <v/>
          </cell>
        </row>
        <row r="6990">
          <cell r="H6990" t="str">
            <v>2º - Materiales</v>
          </cell>
        </row>
        <row r="6991">
          <cell r="G6991">
            <v>4076</v>
          </cell>
          <cell r="H6991" t="str">
            <v>Ventilaciones</v>
          </cell>
          <cell r="N6991">
            <v>1</v>
          </cell>
          <cell r="O6991" t="str">
            <v>gl</v>
          </cell>
          <cell r="P6991" t="str">
            <v>/</v>
          </cell>
          <cell r="Q6991" t="str">
            <v>Gl</v>
          </cell>
          <cell r="R6991" t="str">
            <v>x</v>
          </cell>
          <cell r="S6991">
            <v>1088</v>
          </cell>
          <cell r="V6991" t="str">
            <v>$/</v>
          </cell>
          <cell r="W6991" t="str">
            <v>gl</v>
          </cell>
          <cell r="X6991" t="str">
            <v>=</v>
          </cell>
          <cell r="Y6991">
            <v>1088</v>
          </cell>
          <cell r="Z6991" t="str">
            <v>$/</v>
          </cell>
          <cell r="AA6991" t="str">
            <v>Gl</v>
          </cell>
        </row>
        <row r="6992">
          <cell r="G6992">
            <v>1202</v>
          </cell>
          <cell r="H6992" t="str">
            <v>Herramientas menores</v>
          </cell>
          <cell r="N6992">
            <v>8</v>
          </cell>
          <cell r="O6992" t="str">
            <v>u</v>
          </cell>
          <cell r="P6992" t="str">
            <v>/</v>
          </cell>
          <cell r="Q6992" t="str">
            <v>Gl</v>
          </cell>
          <cell r="R6992" t="str">
            <v>x</v>
          </cell>
          <cell r="S6992">
            <v>3</v>
          </cell>
          <cell r="V6992" t="str">
            <v>$/</v>
          </cell>
          <cell r="W6992" t="str">
            <v>u</v>
          </cell>
          <cell r="X6992" t="str">
            <v>=</v>
          </cell>
          <cell r="Y6992">
            <v>24</v>
          </cell>
          <cell r="Z6992" t="str">
            <v>$/</v>
          </cell>
          <cell r="AA6992" t="str">
            <v>Gl</v>
          </cell>
        </row>
        <row r="6993">
          <cell r="H6993" t="str">
            <v/>
          </cell>
          <cell r="O6993" t="str">
            <v/>
          </cell>
          <cell r="P6993" t="str">
            <v/>
          </cell>
          <cell r="Q6993" t="str">
            <v/>
          </cell>
          <cell r="R6993" t="str">
            <v/>
          </cell>
          <cell r="S6993">
            <v>0</v>
          </cell>
          <cell r="V6993" t="str">
            <v/>
          </cell>
          <cell r="W6993" t="str">
            <v/>
          </cell>
          <cell r="X6993" t="str">
            <v/>
          </cell>
          <cell r="Y6993">
            <v>0</v>
          </cell>
          <cell r="Z6993" t="str">
            <v/>
          </cell>
          <cell r="AA6993" t="str">
            <v/>
          </cell>
        </row>
        <row r="6994">
          <cell r="H6994" t="str">
            <v/>
          </cell>
          <cell r="O6994" t="str">
            <v/>
          </cell>
          <cell r="P6994" t="str">
            <v/>
          </cell>
          <cell r="Q6994" t="str">
            <v/>
          </cell>
          <cell r="R6994" t="str">
            <v/>
          </cell>
          <cell r="S6994">
            <v>0</v>
          </cell>
          <cell r="V6994" t="str">
            <v/>
          </cell>
          <cell r="W6994" t="str">
            <v/>
          </cell>
          <cell r="X6994" t="str">
            <v/>
          </cell>
          <cell r="Y6994">
            <v>0</v>
          </cell>
          <cell r="Z6994" t="str">
            <v/>
          </cell>
          <cell r="AA6994" t="str">
            <v/>
          </cell>
        </row>
        <row r="6995">
          <cell r="H6995" t="str">
            <v/>
          </cell>
          <cell r="O6995" t="str">
            <v/>
          </cell>
          <cell r="P6995" t="str">
            <v/>
          </cell>
          <cell r="Q6995" t="str">
            <v/>
          </cell>
          <cell r="R6995" t="str">
            <v/>
          </cell>
          <cell r="S6995">
            <v>0</v>
          </cell>
          <cell r="V6995" t="str">
            <v/>
          </cell>
          <cell r="W6995" t="str">
            <v/>
          </cell>
          <cell r="X6995" t="str">
            <v/>
          </cell>
          <cell r="Y6995">
            <v>0</v>
          </cell>
          <cell r="Z6995" t="str">
            <v/>
          </cell>
          <cell r="AA6995" t="str">
            <v/>
          </cell>
        </row>
        <row r="6996">
          <cell r="H6996" t="str">
            <v/>
          </cell>
          <cell r="O6996" t="str">
            <v/>
          </cell>
          <cell r="P6996" t="str">
            <v/>
          </cell>
          <cell r="Q6996" t="str">
            <v/>
          </cell>
          <cell r="R6996" t="str">
            <v/>
          </cell>
          <cell r="S6996">
            <v>0</v>
          </cell>
          <cell r="V6996" t="str">
            <v/>
          </cell>
          <cell r="W6996" t="str">
            <v/>
          </cell>
          <cell r="X6996" t="str">
            <v/>
          </cell>
          <cell r="Y6996">
            <v>0</v>
          </cell>
          <cell r="Z6996" t="str">
            <v/>
          </cell>
          <cell r="AA6996" t="str">
            <v/>
          </cell>
        </row>
        <row r="6997">
          <cell r="H6997" t="str">
            <v/>
          </cell>
          <cell r="O6997" t="str">
            <v/>
          </cell>
          <cell r="P6997" t="str">
            <v/>
          </cell>
          <cell r="Q6997" t="str">
            <v/>
          </cell>
          <cell r="R6997" t="str">
            <v/>
          </cell>
          <cell r="S6997">
            <v>0</v>
          </cell>
          <cell r="V6997" t="str">
            <v/>
          </cell>
          <cell r="W6997" t="str">
            <v/>
          </cell>
          <cell r="X6997" t="str">
            <v/>
          </cell>
          <cell r="Y6997">
            <v>0</v>
          </cell>
          <cell r="Z6997" t="str">
            <v/>
          </cell>
          <cell r="AA6997" t="str">
            <v/>
          </cell>
        </row>
        <row r="6998">
          <cell r="H6998" t="str">
            <v/>
          </cell>
          <cell r="O6998" t="str">
            <v/>
          </cell>
          <cell r="P6998" t="str">
            <v/>
          </cell>
          <cell r="Q6998" t="str">
            <v/>
          </cell>
          <cell r="R6998" t="str">
            <v/>
          </cell>
          <cell r="S6998">
            <v>0</v>
          </cell>
          <cell r="V6998" t="str">
            <v/>
          </cell>
          <cell r="W6998" t="str">
            <v/>
          </cell>
          <cell r="X6998" t="str">
            <v/>
          </cell>
          <cell r="Y6998">
            <v>0</v>
          </cell>
          <cell r="Z6998" t="str">
            <v/>
          </cell>
          <cell r="AA6998" t="str">
            <v/>
          </cell>
        </row>
        <row r="6999">
          <cell r="H6999" t="str">
            <v>Subtotal Materiales</v>
          </cell>
          <cell r="O6999" t="str">
            <v/>
          </cell>
          <cell r="Y6999">
            <v>1112</v>
          </cell>
          <cell r="Z6999" t="str">
            <v>$/</v>
          </cell>
          <cell r="AA6999" t="str">
            <v>Gl</v>
          </cell>
          <cell r="AH6999">
            <v>0</v>
          </cell>
        </row>
        <row r="7000">
          <cell r="A7000">
            <v>2030</v>
          </cell>
          <cell r="H7000" t="str">
            <v>Desperdicio</v>
          </cell>
          <cell r="W7000">
            <v>0.03</v>
          </cell>
          <cell r="X7000" t="str">
            <v/>
          </cell>
          <cell r="Y7000">
            <v>33.36</v>
          </cell>
          <cell r="Z7000" t="str">
            <v>$/</v>
          </cell>
          <cell r="AA7000" t="str">
            <v>Gl</v>
          </cell>
          <cell r="AB7000">
            <v>1145.3599999999999</v>
          </cell>
          <cell r="AC7000" t="str">
            <v>$/</v>
          </cell>
          <cell r="AD7000" t="str">
            <v>Gl</v>
          </cell>
          <cell r="AH7000">
            <v>1145.3599999999999</v>
          </cell>
        </row>
        <row r="7002">
          <cell r="F7002">
            <v>2030</v>
          </cell>
          <cell r="H7002" t="str">
            <v>COSTO DEL ITEM</v>
          </cell>
          <cell r="AB7002">
            <v>2485.34</v>
          </cell>
          <cell r="AC7002" t="str">
            <v>$/</v>
          </cell>
          <cell r="AD7002" t="str">
            <v>Gl</v>
          </cell>
          <cell r="AI7002">
            <v>2485.34</v>
          </cell>
          <cell r="AJ7002">
            <v>2485.3360000000002</v>
          </cell>
        </row>
        <row r="7004">
          <cell r="H7004" t="str">
            <v>Gastos Generales y Otros Gastos</v>
          </cell>
        </row>
        <row r="7005">
          <cell r="H7005" t="str">
            <v>Indirectos</v>
          </cell>
          <cell r="Y7005">
            <v>0.10199999999999999</v>
          </cell>
          <cell r="AB7005">
            <v>253.5</v>
          </cell>
          <cell r="AC7005" t="str">
            <v>$/</v>
          </cell>
          <cell r="AD7005" t="str">
            <v>Gl</v>
          </cell>
        </row>
        <row r="7006">
          <cell r="H7006" t="str">
            <v>Beneficios</v>
          </cell>
          <cell r="Y7006">
            <v>0.08</v>
          </cell>
          <cell r="AB7006">
            <v>198.83</v>
          </cell>
          <cell r="AC7006" t="str">
            <v>$/</v>
          </cell>
          <cell r="AD7006" t="str">
            <v>Gl</v>
          </cell>
        </row>
        <row r="7007">
          <cell r="AB7007">
            <v>2937.67</v>
          </cell>
          <cell r="AC7007" t="str">
            <v>$/</v>
          </cell>
          <cell r="AD7007" t="str">
            <v>Gl</v>
          </cell>
        </row>
        <row r="7008">
          <cell r="H7008" t="str">
            <v>Gastos Financieros</v>
          </cell>
          <cell r="Y7008">
            <v>0.01</v>
          </cell>
          <cell r="AB7008">
            <v>29.38</v>
          </cell>
          <cell r="AC7008" t="str">
            <v>$/</v>
          </cell>
          <cell r="AD7008" t="str">
            <v>Gl</v>
          </cell>
        </row>
        <row r="7009">
          <cell r="AB7009">
            <v>2967.05</v>
          </cell>
          <cell r="AC7009" t="str">
            <v>$/</v>
          </cell>
          <cell r="AD7009" t="str">
            <v>Gl</v>
          </cell>
        </row>
        <row r="7010">
          <cell r="H7010" t="str">
            <v>I.V.A.</v>
          </cell>
          <cell r="Y7010">
            <v>0.21</v>
          </cell>
          <cell r="AB7010">
            <v>623.08000000000004</v>
          </cell>
          <cell r="AC7010" t="str">
            <v>$/</v>
          </cell>
          <cell r="AD7010" t="str">
            <v>Gl</v>
          </cell>
        </row>
        <row r="7011">
          <cell r="E7011">
            <v>2030</v>
          </cell>
          <cell r="Y7011" t="str">
            <v>ADOPTADO</v>
          </cell>
          <cell r="AB7011">
            <v>3590.13</v>
          </cell>
          <cell r="AC7011" t="str">
            <v>$/</v>
          </cell>
          <cell r="AD7011" t="str">
            <v>Gl</v>
          </cell>
        </row>
        <row r="7012">
          <cell r="G7012">
            <v>2040</v>
          </cell>
          <cell r="H7012" t="str">
            <v>Item:</v>
          </cell>
          <cell r="I7012" t="str">
            <v>8.1</v>
          </cell>
          <cell r="U7012" t="str">
            <v>Unidad:</v>
          </cell>
          <cell r="W7012" t="str">
            <v>Gl</v>
          </cell>
          <cell r="Y7012">
            <v>1</v>
          </cell>
          <cell r="AE7012">
            <v>1</v>
          </cell>
        </row>
        <row r="7013">
          <cell r="H7013" t="str">
            <v>Descripción:</v>
          </cell>
          <cell r="I7013" t="str">
            <v>Adecuación Cisterna existente</v>
          </cell>
        </row>
        <row r="7015">
          <cell r="H7015" t="str">
            <v>1º - Equipo</v>
          </cell>
        </row>
        <row r="7016">
          <cell r="H7016" t="str">
            <v/>
          </cell>
          <cell r="W7016" t="str">
            <v/>
          </cell>
          <cell r="X7016" t="str">
            <v/>
          </cell>
          <cell r="Y7016" t="str">
            <v/>
          </cell>
          <cell r="Z7016" t="str">
            <v/>
          </cell>
        </row>
        <row r="7017">
          <cell r="H7017" t="str">
            <v/>
          </cell>
          <cell r="W7017" t="str">
            <v/>
          </cell>
          <cell r="X7017" t="str">
            <v/>
          </cell>
          <cell r="Y7017" t="str">
            <v/>
          </cell>
          <cell r="Z7017" t="str">
            <v/>
          </cell>
        </row>
        <row r="7018">
          <cell r="H7018" t="str">
            <v/>
          </cell>
          <cell r="W7018" t="str">
            <v/>
          </cell>
          <cell r="X7018" t="str">
            <v/>
          </cell>
          <cell r="Y7018" t="str">
            <v/>
          </cell>
          <cell r="Z7018" t="str">
            <v/>
          </cell>
        </row>
        <row r="7019">
          <cell r="H7019" t="str">
            <v/>
          </cell>
          <cell r="W7019" t="str">
            <v/>
          </cell>
          <cell r="X7019" t="str">
            <v/>
          </cell>
          <cell r="Y7019" t="str">
            <v/>
          </cell>
          <cell r="Z7019" t="str">
            <v/>
          </cell>
        </row>
        <row r="7020">
          <cell r="H7020" t="str">
            <v/>
          </cell>
          <cell r="W7020" t="str">
            <v/>
          </cell>
          <cell r="X7020" t="str">
            <v/>
          </cell>
          <cell r="Y7020" t="str">
            <v/>
          </cell>
          <cell r="Z7020" t="str">
            <v/>
          </cell>
        </row>
        <row r="7021">
          <cell r="H7021" t="str">
            <v/>
          </cell>
          <cell r="W7021" t="str">
            <v/>
          </cell>
          <cell r="X7021" t="str">
            <v/>
          </cell>
          <cell r="Y7021" t="str">
            <v/>
          </cell>
          <cell r="Z7021" t="str">
            <v/>
          </cell>
        </row>
        <row r="7022">
          <cell r="H7022" t="str">
            <v/>
          </cell>
          <cell r="W7022" t="str">
            <v/>
          </cell>
          <cell r="X7022" t="str">
            <v/>
          </cell>
          <cell r="Y7022" t="str">
            <v/>
          </cell>
          <cell r="Z7022" t="str">
            <v/>
          </cell>
        </row>
        <row r="7023">
          <cell r="H7023" t="str">
            <v/>
          </cell>
          <cell r="W7023" t="str">
            <v/>
          </cell>
          <cell r="X7023" t="str">
            <v/>
          </cell>
          <cell r="Y7023" t="str">
            <v/>
          </cell>
          <cell r="Z7023" t="str">
            <v/>
          </cell>
        </row>
        <row r="7024">
          <cell r="H7024" t="str">
            <v/>
          </cell>
          <cell r="W7024" t="str">
            <v/>
          </cell>
          <cell r="X7024" t="str">
            <v/>
          </cell>
          <cell r="Y7024" t="str">
            <v/>
          </cell>
          <cell r="Z7024" t="str">
            <v/>
          </cell>
        </row>
        <row r="7025">
          <cell r="W7025">
            <v>0</v>
          </cell>
          <cell r="X7025" t="str">
            <v/>
          </cell>
          <cell r="Y7025">
            <v>0</v>
          </cell>
          <cell r="Z7025" t="str">
            <v/>
          </cell>
        </row>
        <row r="7027">
          <cell r="H7027" t="str">
            <v>Rendimiento:</v>
          </cell>
          <cell r="N7027">
            <v>1</v>
          </cell>
          <cell r="Q7027" t="str">
            <v>Gl</v>
          </cell>
          <cell r="R7027" t="str">
            <v>/ d</v>
          </cell>
        </row>
        <row r="7029">
          <cell r="H7029" t="str">
            <v>Amortización e intereses:</v>
          </cell>
        </row>
        <row r="7030">
          <cell r="H7030">
            <v>0</v>
          </cell>
          <cell r="I7030" t="str">
            <v>$</v>
          </cell>
          <cell r="J7030" t="str">
            <v>x</v>
          </cell>
          <cell r="K7030">
            <v>8</v>
          </cell>
          <cell r="L7030" t="str">
            <v>h/d</v>
          </cell>
          <cell r="M7030" t="str">
            <v>+</v>
          </cell>
          <cell r="N7030">
            <v>0</v>
          </cell>
          <cell r="O7030" t="str">
            <v>$</v>
          </cell>
          <cell r="P7030" t="str">
            <v>x</v>
          </cell>
          <cell r="Q7030">
            <v>0.14000000000000001</v>
          </cell>
          <cell r="R7030" t="str">
            <v>/ a</v>
          </cell>
          <cell r="S7030" t="str">
            <v>x</v>
          </cell>
          <cell r="T7030">
            <v>8</v>
          </cell>
          <cell r="U7030" t="str">
            <v>h/d</v>
          </cell>
          <cell r="V7030" t="str">
            <v>=</v>
          </cell>
          <cell r="W7030">
            <v>0</v>
          </cell>
          <cell r="X7030" t="str">
            <v/>
          </cell>
        </row>
        <row r="7031">
          <cell r="H7031">
            <v>10000</v>
          </cell>
          <cell r="J7031" t="str">
            <v>h</v>
          </cell>
          <cell r="N7031">
            <v>2</v>
          </cell>
          <cell r="P7031" t="str">
            <v>x</v>
          </cell>
          <cell r="Q7031">
            <v>2000</v>
          </cell>
          <cell r="R7031" t="str">
            <v>h / a</v>
          </cell>
        </row>
        <row r="7033">
          <cell r="H7033" t="str">
            <v>Reparaciones y Repuestos:</v>
          </cell>
        </row>
        <row r="7034">
          <cell r="H7034">
            <v>0.75</v>
          </cell>
          <cell r="I7034" t="str">
            <v>de amortización</v>
          </cell>
          <cell r="W7034">
            <v>0</v>
          </cell>
          <cell r="X7034" t="str">
            <v/>
          </cell>
        </row>
        <row r="7036">
          <cell r="H7036" t="str">
            <v>Combustibles:</v>
          </cell>
        </row>
        <row r="7037">
          <cell r="H7037" t="str">
            <v>Gas Oil</v>
          </cell>
        </row>
        <row r="7038">
          <cell r="H7038" t="str">
            <v/>
          </cell>
          <cell r="I7038" t="str">
            <v/>
          </cell>
          <cell r="K7038" t="str">
            <v/>
          </cell>
          <cell r="L7038">
            <v>0</v>
          </cell>
          <cell r="M7038" t="str">
            <v>HP  x  8 h/d   x</v>
          </cell>
          <cell r="Q7038" t="str">
            <v/>
          </cell>
          <cell r="R7038" t="str">
            <v/>
          </cell>
          <cell r="V7038" t="str">
            <v/>
          </cell>
          <cell r="W7038">
            <v>0</v>
          </cell>
          <cell r="X7038" t="str">
            <v/>
          </cell>
        </row>
        <row r="7040">
          <cell r="H7040" t="str">
            <v>Lubricantes</v>
          </cell>
        </row>
        <row r="7041">
          <cell r="C7041">
            <v>2040</v>
          </cell>
          <cell r="H7041">
            <v>0.3</v>
          </cell>
          <cell r="I7041" t="str">
            <v>de combustibles</v>
          </cell>
          <cell r="W7041">
            <v>0</v>
          </cell>
          <cell r="X7041" t="str">
            <v/>
          </cell>
          <cell r="AF7041">
            <v>0</v>
          </cell>
        </row>
        <row r="7043">
          <cell r="H7043" t="str">
            <v>Mano de Obra</v>
          </cell>
        </row>
        <row r="7044">
          <cell r="G7044">
            <v>9010</v>
          </cell>
          <cell r="H7044" t="str">
            <v>OFICIAL ESPECIALIZADO</v>
          </cell>
          <cell r="O7044" t="str">
            <v/>
          </cell>
          <cell r="Q7044">
            <v>297.2</v>
          </cell>
          <cell r="R7044" t="str">
            <v>$/d</v>
          </cell>
          <cell r="S7044" t="str">
            <v>=</v>
          </cell>
          <cell r="T7044">
            <v>0</v>
          </cell>
          <cell r="V7044" t="str">
            <v>$/d</v>
          </cell>
        </row>
        <row r="7045">
          <cell r="G7045">
            <v>9020</v>
          </cell>
          <cell r="H7045" t="str">
            <v>OFICIAL</v>
          </cell>
          <cell r="O7045" t="str">
            <v/>
          </cell>
          <cell r="Q7045">
            <v>254.16</v>
          </cell>
          <cell r="R7045" t="str">
            <v>$/d</v>
          </cell>
          <cell r="S7045" t="str">
            <v>=</v>
          </cell>
          <cell r="T7045">
            <v>0</v>
          </cell>
          <cell r="V7045" t="str">
            <v>$/d</v>
          </cell>
        </row>
        <row r="7046">
          <cell r="G7046">
            <v>9030</v>
          </cell>
          <cell r="H7046" t="str">
            <v>MEDIO OFICIAL</v>
          </cell>
          <cell r="O7046" t="str">
            <v/>
          </cell>
          <cell r="Q7046">
            <v>234.48</v>
          </cell>
          <cell r="R7046" t="str">
            <v>$/d</v>
          </cell>
          <cell r="S7046" t="str">
            <v>=</v>
          </cell>
          <cell r="T7046">
            <v>0</v>
          </cell>
          <cell r="V7046" t="str">
            <v>$/d</v>
          </cell>
        </row>
        <row r="7047">
          <cell r="G7047">
            <v>9040</v>
          </cell>
          <cell r="H7047" t="str">
            <v>AYUDANTE</v>
          </cell>
          <cell r="O7047" t="str">
            <v/>
          </cell>
          <cell r="Q7047">
            <v>216.16</v>
          </cell>
          <cell r="R7047" t="str">
            <v>$/d</v>
          </cell>
          <cell r="S7047" t="str">
            <v>=</v>
          </cell>
          <cell r="T7047">
            <v>0</v>
          </cell>
          <cell r="V7047" t="str">
            <v>$/d</v>
          </cell>
        </row>
        <row r="7048">
          <cell r="T7048">
            <v>0</v>
          </cell>
          <cell r="V7048" t="str">
            <v/>
          </cell>
        </row>
        <row r="7049">
          <cell r="B7049">
            <v>2040</v>
          </cell>
          <cell r="H7049" t="str">
            <v>Vigilancia</v>
          </cell>
          <cell r="N7049">
            <v>0</v>
          </cell>
          <cell r="Q7049">
            <v>0.1</v>
          </cell>
          <cell r="T7049">
            <v>0</v>
          </cell>
          <cell r="V7049" t="str">
            <v/>
          </cell>
          <cell r="W7049">
            <v>0</v>
          </cell>
          <cell r="X7049" t="str">
            <v/>
          </cell>
          <cell r="AG7049">
            <v>0</v>
          </cell>
        </row>
        <row r="7051">
          <cell r="N7051" t="str">
            <v>Costo Diario</v>
          </cell>
          <cell r="W7051">
            <v>0</v>
          </cell>
          <cell r="X7051" t="str">
            <v/>
          </cell>
        </row>
        <row r="7053">
          <cell r="H7053" t="str">
            <v>Rendimiento</v>
          </cell>
          <cell r="N7053">
            <v>1</v>
          </cell>
          <cell r="Q7053" t="str">
            <v>Gl</v>
          </cell>
          <cell r="R7053" t="str">
            <v>/ d</v>
          </cell>
        </row>
        <row r="7055">
          <cell r="H7055" t="str">
            <v>Costo por Unid.:</v>
          </cell>
          <cell r="N7055">
            <v>0</v>
          </cell>
          <cell r="P7055" t="str">
            <v>$ / d</v>
          </cell>
          <cell r="V7055" t="str">
            <v>=</v>
          </cell>
          <cell r="AB7055">
            <v>0</v>
          </cell>
          <cell r="AC7055" t="str">
            <v/>
          </cell>
          <cell r="AD7055" t="str">
            <v/>
          </cell>
        </row>
        <row r="7056">
          <cell r="N7056">
            <v>1</v>
          </cell>
          <cell r="O7056" t="str">
            <v>Gl</v>
          </cell>
          <cell r="Q7056" t="str">
            <v>/ d</v>
          </cell>
        </row>
        <row r="7057">
          <cell r="P7057" t="str">
            <v/>
          </cell>
        </row>
        <row r="7058">
          <cell r="H7058" t="str">
            <v>2º - Materiales</v>
          </cell>
        </row>
        <row r="7059">
          <cell r="G7059">
            <v>2808</v>
          </cell>
          <cell r="H7059" t="str">
            <v>Adecuación Cisterna/plan. adjunta y anál. auxiliares</v>
          </cell>
          <cell r="N7059">
            <v>1</v>
          </cell>
          <cell r="O7059" t="str">
            <v>gl</v>
          </cell>
          <cell r="P7059" t="str">
            <v>/</v>
          </cell>
          <cell r="Q7059" t="str">
            <v>Gl</v>
          </cell>
          <cell r="R7059" t="str">
            <v>x</v>
          </cell>
          <cell r="S7059">
            <v>108486.32</v>
          </cell>
          <cell r="V7059" t="str">
            <v>$/</v>
          </cell>
          <cell r="W7059" t="str">
            <v>gl</v>
          </cell>
          <cell r="X7059" t="str">
            <v>=</v>
          </cell>
          <cell r="Y7059">
            <v>108486.32</v>
          </cell>
          <cell r="Z7059" t="str">
            <v>$/</v>
          </cell>
          <cell r="AA7059" t="str">
            <v>Gl</v>
          </cell>
        </row>
        <row r="7060">
          <cell r="H7060" t="str">
            <v/>
          </cell>
          <cell r="O7060" t="str">
            <v/>
          </cell>
          <cell r="P7060" t="str">
            <v/>
          </cell>
          <cell r="Q7060" t="str">
            <v/>
          </cell>
          <cell r="R7060" t="str">
            <v/>
          </cell>
          <cell r="S7060">
            <v>0</v>
          </cell>
          <cell r="V7060" t="str">
            <v/>
          </cell>
          <cell r="W7060" t="str">
            <v/>
          </cell>
          <cell r="X7060" t="str">
            <v/>
          </cell>
          <cell r="Y7060">
            <v>0</v>
          </cell>
          <cell r="Z7060" t="str">
            <v/>
          </cell>
          <cell r="AA7060" t="str">
            <v/>
          </cell>
        </row>
        <row r="7061">
          <cell r="H7061" t="str">
            <v/>
          </cell>
          <cell r="O7061" t="str">
            <v/>
          </cell>
          <cell r="P7061" t="str">
            <v/>
          </cell>
          <cell r="Q7061" t="str">
            <v/>
          </cell>
          <cell r="R7061" t="str">
            <v/>
          </cell>
          <cell r="S7061">
            <v>0</v>
          </cell>
          <cell r="V7061" t="str">
            <v/>
          </cell>
          <cell r="W7061" t="str">
            <v/>
          </cell>
          <cell r="X7061" t="str">
            <v/>
          </cell>
          <cell r="Y7061">
            <v>0</v>
          </cell>
          <cell r="Z7061" t="str">
            <v/>
          </cell>
          <cell r="AA7061" t="str">
            <v/>
          </cell>
        </row>
        <row r="7062">
          <cell r="H7062" t="str">
            <v/>
          </cell>
          <cell r="O7062" t="str">
            <v/>
          </cell>
          <cell r="P7062" t="str">
            <v/>
          </cell>
          <cell r="Q7062" t="str">
            <v/>
          </cell>
          <cell r="R7062" t="str">
            <v/>
          </cell>
          <cell r="S7062">
            <v>0</v>
          </cell>
          <cell r="V7062" t="str">
            <v/>
          </cell>
          <cell r="W7062" t="str">
            <v/>
          </cell>
          <cell r="X7062" t="str">
            <v/>
          </cell>
          <cell r="Y7062">
            <v>0</v>
          </cell>
          <cell r="Z7062" t="str">
            <v/>
          </cell>
          <cell r="AA7062" t="str">
            <v/>
          </cell>
        </row>
        <row r="7063">
          <cell r="H7063" t="str">
            <v/>
          </cell>
          <cell r="O7063" t="str">
            <v/>
          </cell>
          <cell r="P7063" t="str">
            <v/>
          </cell>
          <cell r="Q7063" t="str">
            <v/>
          </cell>
          <cell r="R7063" t="str">
            <v/>
          </cell>
          <cell r="S7063">
            <v>0</v>
          </cell>
          <cell r="V7063" t="str">
            <v/>
          </cell>
          <cell r="W7063" t="str">
            <v/>
          </cell>
          <cell r="X7063" t="str">
            <v/>
          </cell>
          <cell r="Y7063">
            <v>0</v>
          </cell>
          <cell r="Z7063" t="str">
            <v/>
          </cell>
          <cell r="AA7063" t="str">
            <v/>
          </cell>
        </row>
        <row r="7064">
          <cell r="H7064" t="str">
            <v/>
          </cell>
          <cell r="O7064" t="str">
            <v/>
          </cell>
          <cell r="P7064" t="str">
            <v/>
          </cell>
          <cell r="Q7064" t="str">
            <v/>
          </cell>
          <cell r="R7064" t="str">
            <v/>
          </cell>
          <cell r="S7064">
            <v>0</v>
          </cell>
          <cell r="V7064" t="str">
            <v/>
          </cell>
          <cell r="W7064" t="str">
            <v/>
          </cell>
          <cell r="X7064" t="str">
            <v/>
          </cell>
          <cell r="Y7064">
            <v>0</v>
          </cell>
          <cell r="Z7064" t="str">
            <v/>
          </cell>
          <cell r="AA7064" t="str">
            <v/>
          </cell>
        </row>
        <row r="7065">
          <cell r="H7065" t="str">
            <v/>
          </cell>
          <cell r="O7065" t="str">
            <v/>
          </cell>
          <cell r="P7065" t="str">
            <v/>
          </cell>
          <cell r="Q7065" t="str">
            <v/>
          </cell>
          <cell r="R7065" t="str">
            <v/>
          </cell>
          <cell r="S7065">
            <v>0</v>
          </cell>
          <cell r="V7065" t="str">
            <v/>
          </cell>
          <cell r="W7065" t="str">
            <v/>
          </cell>
          <cell r="X7065" t="str">
            <v/>
          </cell>
          <cell r="Y7065">
            <v>0</v>
          </cell>
          <cell r="Z7065" t="str">
            <v/>
          </cell>
          <cell r="AA7065" t="str">
            <v/>
          </cell>
        </row>
        <row r="7066">
          <cell r="H7066" t="str">
            <v/>
          </cell>
          <cell r="O7066" t="str">
            <v/>
          </cell>
          <cell r="P7066" t="str">
            <v/>
          </cell>
          <cell r="Q7066" t="str">
            <v/>
          </cell>
          <cell r="R7066" t="str">
            <v/>
          </cell>
          <cell r="S7066">
            <v>0</v>
          </cell>
          <cell r="V7066" t="str">
            <v/>
          </cell>
          <cell r="W7066" t="str">
            <v/>
          </cell>
          <cell r="X7066" t="str">
            <v/>
          </cell>
          <cell r="Y7066">
            <v>0</v>
          </cell>
          <cell r="Z7066" t="str">
            <v/>
          </cell>
          <cell r="AA7066" t="str">
            <v/>
          </cell>
        </row>
        <row r="7067">
          <cell r="H7067" t="str">
            <v>Subtotal Materiales</v>
          </cell>
          <cell r="O7067" t="str">
            <v/>
          </cell>
          <cell r="Y7067">
            <v>108486.32</v>
          </cell>
          <cell r="Z7067" t="str">
            <v>$/</v>
          </cell>
          <cell r="AA7067" t="str">
            <v>Gl</v>
          </cell>
          <cell r="AH7067">
            <v>0</v>
          </cell>
        </row>
        <row r="7068">
          <cell r="A7068">
            <v>2040</v>
          </cell>
          <cell r="H7068" t="str">
            <v>Desperdicio</v>
          </cell>
          <cell r="X7068" t="str">
            <v/>
          </cell>
          <cell r="Y7068">
            <v>0</v>
          </cell>
          <cell r="Z7068" t="str">
            <v/>
          </cell>
          <cell r="AA7068" t="str">
            <v/>
          </cell>
          <cell r="AB7068">
            <v>108486.32</v>
          </cell>
          <cell r="AC7068" t="str">
            <v>$/</v>
          </cell>
          <cell r="AD7068" t="str">
            <v>Gl</v>
          </cell>
          <cell r="AH7068">
            <v>108486.32</v>
          </cell>
        </row>
        <row r="7070">
          <cell r="F7070">
            <v>2040</v>
          </cell>
          <cell r="H7070" t="str">
            <v>COSTO DEL ITEM</v>
          </cell>
          <cell r="AB7070">
            <v>108486.32</v>
          </cell>
          <cell r="AC7070" t="str">
            <v>$/</v>
          </cell>
          <cell r="AD7070" t="str">
            <v>Gl</v>
          </cell>
          <cell r="AI7070">
            <v>108486.32</v>
          </cell>
          <cell r="AJ7070">
            <v>108486.32</v>
          </cell>
        </row>
        <row r="7072">
          <cell r="H7072" t="str">
            <v>Gastos Generales y Otros Gastos</v>
          </cell>
        </row>
        <row r="7073">
          <cell r="H7073" t="str">
            <v>Indirectos</v>
          </cell>
          <cell r="Y7073">
            <v>0.10199999999999999</v>
          </cell>
          <cell r="AB7073">
            <v>11065.6</v>
          </cell>
          <cell r="AC7073" t="str">
            <v>$/</v>
          </cell>
          <cell r="AD7073" t="str">
            <v>Gl</v>
          </cell>
        </row>
        <row r="7074">
          <cell r="H7074" t="str">
            <v>Beneficios</v>
          </cell>
          <cell r="Y7074">
            <v>0.08</v>
          </cell>
          <cell r="AB7074">
            <v>8678.91</v>
          </cell>
          <cell r="AC7074" t="str">
            <v>$/</v>
          </cell>
          <cell r="AD7074" t="str">
            <v>Gl</v>
          </cell>
        </row>
        <row r="7075">
          <cell r="AB7075">
            <v>128230.83000000002</v>
          </cell>
          <cell r="AC7075" t="str">
            <v>$/</v>
          </cell>
          <cell r="AD7075" t="str">
            <v>Gl</v>
          </cell>
        </row>
        <row r="7076">
          <cell r="H7076" t="str">
            <v>Gastos Financieros</v>
          </cell>
          <cell r="Y7076">
            <v>0.01</v>
          </cell>
          <cell r="AB7076">
            <v>1282.31</v>
          </cell>
          <cell r="AC7076" t="str">
            <v>$/</v>
          </cell>
          <cell r="AD7076" t="str">
            <v>Gl</v>
          </cell>
        </row>
        <row r="7077">
          <cell r="AB7077">
            <v>129513.14000000001</v>
          </cell>
          <cell r="AC7077" t="str">
            <v>$/</v>
          </cell>
          <cell r="AD7077" t="str">
            <v>Gl</v>
          </cell>
        </row>
        <row r="7078">
          <cell r="H7078" t="str">
            <v>I.V.A.</v>
          </cell>
          <cell r="Y7078">
            <v>0.21</v>
          </cell>
          <cell r="AB7078">
            <v>27197.759999999998</v>
          </cell>
          <cell r="AC7078" t="str">
            <v>$/</v>
          </cell>
          <cell r="AD7078" t="str">
            <v>Gl</v>
          </cell>
        </row>
        <row r="7079">
          <cell r="E7079">
            <v>2040</v>
          </cell>
          <cell r="Y7079" t="str">
            <v>ADOPTADO</v>
          </cell>
          <cell r="AB7079">
            <v>156710.90000000002</v>
          </cell>
          <cell r="AC7079" t="str">
            <v>$/</v>
          </cell>
          <cell r="AD7079" t="str">
            <v>Gl</v>
          </cell>
        </row>
        <row r="7080">
          <cell r="G7080">
            <v>2050</v>
          </cell>
          <cell r="H7080" t="str">
            <v>Item:</v>
          </cell>
          <cell r="I7080" t="str">
            <v>8.2</v>
          </cell>
          <cell r="U7080" t="str">
            <v>Unidad:</v>
          </cell>
          <cell r="W7080" t="str">
            <v>Un</v>
          </cell>
          <cell r="Y7080">
            <v>2</v>
          </cell>
          <cell r="AE7080">
            <v>2</v>
          </cell>
        </row>
        <row r="7081">
          <cell r="H7081" t="str">
            <v>Descripción:</v>
          </cell>
          <cell r="I7081" t="str">
            <v>Medidores-Transmisores de Nivel</v>
          </cell>
        </row>
        <row r="7083">
          <cell r="H7083" t="str">
            <v>1º - Equipo</v>
          </cell>
        </row>
        <row r="7084">
          <cell r="H7084" t="str">
            <v/>
          </cell>
          <cell r="W7084" t="str">
            <v/>
          </cell>
          <cell r="X7084" t="str">
            <v/>
          </cell>
          <cell r="Y7084" t="str">
            <v/>
          </cell>
          <cell r="Z7084" t="str">
            <v/>
          </cell>
        </row>
        <row r="7085">
          <cell r="H7085" t="str">
            <v/>
          </cell>
          <cell r="W7085" t="str">
            <v/>
          </cell>
          <cell r="X7085" t="str">
            <v/>
          </cell>
          <cell r="Y7085" t="str">
            <v/>
          </cell>
          <cell r="Z7085" t="str">
            <v/>
          </cell>
        </row>
        <row r="7086">
          <cell r="H7086" t="str">
            <v/>
          </cell>
          <cell r="W7086" t="str">
            <v/>
          </cell>
          <cell r="X7086" t="str">
            <v/>
          </cell>
          <cell r="Y7086" t="str">
            <v/>
          </cell>
          <cell r="Z7086" t="str">
            <v/>
          </cell>
        </row>
        <row r="7087">
          <cell r="H7087" t="str">
            <v/>
          </cell>
          <cell r="W7087" t="str">
            <v/>
          </cell>
          <cell r="X7087" t="str">
            <v/>
          </cell>
          <cell r="Y7087" t="str">
            <v/>
          </cell>
          <cell r="Z7087" t="str">
            <v/>
          </cell>
        </row>
        <row r="7088">
          <cell r="H7088" t="str">
            <v/>
          </cell>
          <cell r="W7088" t="str">
            <v/>
          </cell>
          <cell r="X7088" t="str">
            <v/>
          </cell>
          <cell r="Y7088" t="str">
            <v/>
          </cell>
          <cell r="Z7088" t="str">
            <v/>
          </cell>
        </row>
        <row r="7089">
          <cell r="H7089" t="str">
            <v/>
          </cell>
          <cell r="W7089" t="str">
            <v/>
          </cell>
          <cell r="X7089" t="str">
            <v/>
          </cell>
          <cell r="Y7089" t="str">
            <v/>
          </cell>
          <cell r="Z7089" t="str">
            <v/>
          </cell>
        </row>
        <row r="7090">
          <cell r="H7090" t="str">
            <v/>
          </cell>
          <cell r="W7090" t="str">
            <v/>
          </cell>
          <cell r="X7090" t="str">
            <v/>
          </cell>
          <cell r="Y7090" t="str">
            <v/>
          </cell>
          <cell r="Z7090" t="str">
            <v/>
          </cell>
        </row>
        <row r="7091">
          <cell r="H7091" t="str">
            <v/>
          </cell>
          <cell r="W7091" t="str">
            <v/>
          </cell>
          <cell r="X7091" t="str">
            <v/>
          </cell>
          <cell r="Y7091" t="str">
            <v/>
          </cell>
          <cell r="Z7091" t="str">
            <v/>
          </cell>
        </row>
        <row r="7092">
          <cell r="H7092" t="str">
            <v/>
          </cell>
          <cell r="W7092" t="str">
            <v/>
          </cell>
          <cell r="X7092" t="str">
            <v/>
          </cell>
          <cell r="Y7092" t="str">
            <v/>
          </cell>
          <cell r="Z7092" t="str">
            <v/>
          </cell>
        </row>
        <row r="7093">
          <cell r="W7093">
            <v>0</v>
          </cell>
          <cell r="X7093" t="str">
            <v/>
          </cell>
          <cell r="Y7093">
            <v>0</v>
          </cell>
          <cell r="Z7093" t="str">
            <v/>
          </cell>
        </row>
        <row r="7095">
          <cell r="H7095" t="str">
            <v>Rendimiento:</v>
          </cell>
          <cell r="N7095">
            <v>1</v>
          </cell>
          <cell r="Q7095" t="str">
            <v>Un</v>
          </cell>
          <cell r="R7095" t="str">
            <v>/ d</v>
          </cell>
        </row>
        <row r="7097">
          <cell r="H7097" t="str">
            <v>Amortización e intereses:</v>
          </cell>
        </row>
        <row r="7098">
          <cell r="H7098">
            <v>0</v>
          </cell>
          <cell r="I7098" t="str">
            <v>$</v>
          </cell>
          <cell r="J7098" t="str">
            <v>x</v>
          </cell>
          <cell r="K7098">
            <v>8</v>
          </cell>
          <cell r="L7098" t="str">
            <v>h/d</v>
          </cell>
          <cell r="M7098" t="str">
            <v>+</v>
          </cell>
          <cell r="N7098">
            <v>0</v>
          </cell>
          <cell r="O7098" t="str">
            <v>$</v>
          </cell>
          <cell r="P7098" t="str">
            <v>x</v>
          </cell>
          <cell r="Q7098">
            <v>0.14000000000000001</v>
          </cell>
          <cell r="R7098" t="str">
            <v>/ a</v>
          </cell>
          <cell r="S7098" t="str">
            <v>x</v>
          </cell>
          <cell r="T7098">
            <v>8</v>
          </cell>
          <cell r="U7098" t="str">
            <v>h/d</v>
          </cell>
          <cell r="V7098" t="str">
            <v>=</v>
          </cell>
          <cell r="W7098">
            <v>0</v>
          </cell>
          <cell r="X7098" t="str">
            <v/>
          </cell>
        </row>
        <row r="7099">
          <cell r="H7099">
            <v>10000</v>
          </cell>
          <cell r="J7099" t="str">
            <v>h</v>
          </cell>
          <cell r="N7099">
            <v>2</v>
          </cell>
          <cell r="P7099" t="str">
            <v>x</v>
          </cell>
          <cell r="Q7099">
            <v>2000</v>
          </cell>
          <cell r="R7099" t="str">
            <v>h / a</v>
          </cell>
        </row>
        <row r="7101">
          <cell r="H7101" t="str">
            <v>Reparaciones y Repuestos:</v>
          </cell>
        </row>
        <row r="7102">
          <cell r="H7102">
            <v>0.75</v>
          </cell>
          <cell r="I7102" t="str">
            <v>de amortización</v>
          </cell>
          <cell r="W7102">
            <v>0</v>
          </cell>
          <cell r="X7102" t="str">
            <v/>
          </cell>
        </row>
        <row r="7104">
          <cell r="H7104" t="str">
            <v>Combustibles:</v>
          </cell>
        </row>
        <row r="7105">
          <cell r="H7105" t="str">
            <v>Gas Oil</v>
          </cell>
        </row>
        <row r="7106">
          <cell r="H7106" t="str">
            <v/>
          </cell>
          <cell r="I7106" t="str">
            <v/>
          </cell>
          <cell r="K7106" t="str">
            <v/>
          </cell>
          <cell r="L7106">
            <v>0</v>
          </cell>
          <cell r="M7106" t="str">
            <v>HP  x  8 h/d   x</v>
          </cell>
          <cell r="Q7106" t="str">
            <v/>
          </cell>
          <cell r="R7106" t="str">
            <v/>
          </cell>
          <cell r="V7106" t="str">
            <v/>
          </cell>
          <cell r="W7106">
            <v>0</v>
          </cell>
          <cell r="X7106" t="str">
            <v/>
          </cell>
        </row>
        <row r="7108">
          <cell r="H7108" t="str">
            <v>Lubricantes</v>
          </cell>
        </row>
        <row r="7109">
          <cell r="C7109">
            <v>2050</v>
          </cell>
          <cell r="H7109">
            <v>0.3</v>
          </cell>
          <cell r="I7109" t="str">
            <v>de combustibles</v>
          </cell>
          <cell r="W7109">
            <v>0</v>
          </cell>
          <cell r="X7109" t="str">
            <v/>
          </cell>
          <cell r="AF7109">
            <v>0</v>
          </cell>
        </row>
        <row r="7111">
          <cell r="H7111" t="str">
            <v>Mano de Obra</v>
          </cell>
        </row>
        <row r="7112">
          <cell r="G7112">
            <v>9050</v>
          </cell>
          <cell r="H7112" t="str">
            <v>OFIC. ESPEC. ELECTROMEC.</v>
          </cell>
          <cell r="N7112">
            <v>0.9</v>
          </cell>
          <cell r="O7112" t="str">
            <v>x</v>
          </cell>
          <cell r="Q7112">
            <v>297.2</v>
          </cell>
          <cell r="R7112" t="str">
            <v>$/d</v>
          </cell>
          <cell r="S7112" t="str">
            <v>=</v>
          </cell>
          <cell r="T7112">
            <v>267.48</v>
          </cell>
          <cell r="V7112" t="str">
            <v>$/d</v>
          </cell>
        </row>
        <row r="7113">
          <cell r="G7113">
            <v>9060</v>
          </cell>
          <cell r="H7113" t="str">
            <v>OFIC. ELECTROMEC.</v>
          </cell>
          <cell r="O7113" t="str">
            <v/>
          </cell>
          <cell r="Q7113">
            <v>254.16</v>
          </cell>
          <cell r="R7113" t="str">
            <v>$/d</v>
          </cell>
          <cell r="S7113" t="str">
            <v>=</v>
          </cell>
          <cell r="T7113">
            <v>0</v>
          </cell>
          <cell r="V7113" t="str">
            <v>$/d</v>
          </cell>
        </row>
        <row r="7114">
          <cell r="G7114">
            <v>9070</v>
          </cell>
          <cell r="H7114" t="str">
            <v>MEDIO OFIC. ELECTROMEC.</v>
          </cell>
          <cell r="O7114" t="str">
            <v/>
          </cell>
          <cell r="Q7114">
            <v>234.48</v>
          </cell>
          <cell r="R7114" t="str">
            <v>$/d</v>
          </cell>
          <cell r="S7114" t="str">
            <v>=</v>
          </cell>
          <cell r="T7114">
            <v>0</v>
          </cell>
          <cell r="V7114" t="str">
            <v>$/d</v>
          </cell>
        </row>
        <row r="7115">
          <cell r="G7115">
            <v>9080</v>
          </cell>
          <cell r="H7115" t="str">
            <v>AYUDANTE ELECTROMEC.</v>
          </cell>
          <cell r="N7115">
            <v>1</v>
          </cell>
          <cell r="O7115" t="str">
            <v>x</v>
          </cell>
          <cell r="Q7115">
            <v>216.16</v>
          </cell>
          <cell r="R7115" t="str">
            <v>$/d</v>
          </cell>
          <cell r="S7115" t="str">
            <v>=</v>
          </cell>
          <cell r="T7115">
            <v>216.16</v>
          </cell>
          <cell r="V7115" t="str">
            <v>$/d</v>
          </cell>
        </row>
        <row r="7116">
          <cell r="T7116">
            <v>483.64</v>
          </cell>
          <cell r="V7116" t="str">
            <v>$/d</v>
          </cell>
        </row>
        <row r="7117">
          <cell r="B7117">
            <v>2050</v>
          </cell>
          <cell r="H7117" t="str">
            <v>Vigilancia</v>
          </cell>
          <cell r="N7117">
            <v>0</v>
          </cell>
          <cell r="Q7117">
            <v>0.1</v>
          </cell>
          <cell r="T7117">
            <v>48.364000000000004</v>
          </cell>
          <cell r="V7117" t="str">
            <v>$/d</v>
          </cell>
          <cell r="W7117">
            <v>532.00400000000002</v>
          </cell>
          <cell r="X7117" t="str">
            <v>$/d</v>
          </cell>
          <cell r="AG7117">
            <v>1064.008</v>
          </cell>
        </row>
        <row r="7119">
          <cell r="N7119" t="str">
            <v>Costo Diario</v>
          </cell>
          <cell r="W7119">
            <v>532.00400000000002</v>
          </cell>
          <cell r="X7119" t="str">
            <v>$/d</v>
          </cell>
        </row>
        <row r="7121">
          <cell r="H7121" t="str">
            <v>Rendimiento</v>
          </cell>
          <cell r="N7121">
            <v>1</v>
          </cell>
          <cell r="Q7121" t="str">
            <v>Un</v>
          </cell>
          <cell r="R7121" t="str">
            <v>/ d</v>
          </cell>
        </row>
        <row r="7123">
          <cell r="H7123" t="str">
            <v>Costo por Unid.:</v>
          </cell>
          <cell r="N7123">
            <v>532.00400000000002</v>
          </cell>
          <cell r="P7123" t="str">
            <v>$ / d</v>
          </cell>
          <cell r="V7123" t="str">
            <v>=</v>
          </cell>
          <cell r="AB7123">
            <v>532</v>
          </cell>
          <cell r="AC7123" t="str">
            <v>$/</v>
          </cell>
          <cell r="AD7123" t="str">
            <v>Gl</v>
          </cell>
        </row>
        <row r="7124">
          <cell r="N7124">
            <v>1</v>
          </cell>
          <cell r="O7124" t="str">
            <v>Un</v>
          </cell>
          <cell r="Q7124" t="str">
            <v>/ d</v>
          </cell>
        </row>
        <row r="7125">
          <cell r="P7125" t="str">
            <v/>
          </cell>
        </row>
        <row r="7126">
          <cell r="H7126" t="str">
            <v>2º - Materiales</v>
          </cell>
        </row>
        <row r="7127">
          <cell r="G7127">
            <v>4077</v>
          </cell>
          <cell r="H7127" t="str">
            <v>Medidores-Transmisores de Nivel</v>
          </cell>
          <cell r="N7127">
            <v>1</v>
          </cell>
          <cell r="O7127" t="str">
            <v>u</v>
          </cell>
          <cell r="P7127" t="str">
            <v>/</v>
          </cell>
          <cell r="Q7127" t="str">
            <v>Un</v>
          </cell>
          <cell r="R7127" t="str">
            <v>x</v>
          </cell>
          <cell r="S7127">
            <v>4551</v>
          </cell>
          <cell r="V7127" t="str">
            <v>$/</v>
          </cell>
          <cell r="W7127" t="str">
            <v>u</v>
          </cell>
          <cell r="X7127" t="str">
            <v>=</v>
          </cell>
          <cell r="Y7127">
            <v>4551</v>
          </cell>
          <cell r="Z7127" t="str">
            <v>$/</v>
          </cell>
          <cell r="AA7127" t="str">
            <v>Un</v>
          </cell>
        </row>
        <row r="7128">
          <cell r="G7128">
            <v>1202</v>
          </cell>
          <cell r="H7128" t="str">
            <v>Herramientas menores</v>
          </cell>
          <cell r="N7128">
            <v>6</v>
          </cell>
          <cell r="O7128" t="str">
            <v>u</v>
          </cell>
          <cell r="P7128" t="str">
            <v>/</v>
          </cell>
          <cell r="Q7128" t="str">
            <v>Un</v>
          </cell>
          <cell r="R7128" t="str">
            <v>x</v>
          </cell>
          <cell r="S7128">
            <v>3</v>
          </cell>
          <cell r="V7128" t="str">
            <v>$/</v>
          </cell>
          <cell r="W7128" t="str">
            <v>u</v>
          </cell>
          <cell r="X7128" t="str">
            <v>=</v>
          </cell>
          <cell r="Y7128">
            <v>18</v>
          </cell>
          <cell r="Z7128" t="str">
            <v>$/</v>
          </cell>
          <cell r="AA7128" t="str">
            <v>Un</v>
          </cell>
        </row>
        <row r="7129">
          <cell r="H7129" t="str">
            <v/>
          </cell>
          <cell r="O7129" t="str">
            <v/>
          </cell>
          <cell r="P7129" t="str">
            <v/>
          </cell>
          <cell r="Q7129" t="str">
            <v/>
          </cell>
          <cell r="R7129" t="str">
            <v/>
          </cell>
          <cell r="S7129">
            <v>0</v>
          </cell>
          <cell r="V7129" t="str">
            <v/>
          </cell>
          <cell r="W7129" t="str">
            <v/>
          </cell>
          <cell r="X7129" t="str">
            <v/>
          </cell>
          <cell r="Y7129">
            <v>0</v>
          </cell>
          <cell r="Z7129" t="str">
            <v/>
          </cell>
          <cell r="AA7129" t="str">
            <v/>
          </cell>
        </row>
        <row r="7130">
          <cell r="H7130" t="str">
            <v/>
          </cell>
          <cell r="O7130" t="str">
            <v/>
          </cell>
          <cell r="P7130" t="str">
            <v/>
          </cell>
          <cell r="Q7130" t="str">
            <v/>
          </cell>
          <cell r="R7130" t="str">
            <v/>
          </cell>
          <cell r="S7130">
            <v>0</v>
          </cell>
          <cell r="V7130" t="str">
            <v/>
          </cell>
          <cell r="W7130" t="str">
            <v/>
          </cell>
          <cell r="X7130" t="str">
            <v/>
          </cell>
          <cell r="Y7130">
            <v>0</v>
          </cell>
          <cell r="Z7130" t="str">
            <v/>
          </cell>
          <cell r="AA7130" t="str">
            <v/>
          </cell>
        </row>
        <row r="7131">
          <cell r="H7131" t="str">
            <v/>
          </cell>
          <cell r="O7131" t="str">
            <v/>
          </cell>
          <cell r="P7131" t="str">
            <v/>
          </cell>
          <cell r="Q7131" t="str">
            <v/>
          </cell>
          <cell r="R7131" t="str">
            <v/>
          </cell>
          <cell r="S7131">
            <v>0</v>
          </cell>
          <cell r="V7131" t="str">
            <v/>
          </cell>
          <cell r="W7131" t="str">
            <v/>
          </cell>
          <cell r="X7131" t="str">
            <v/>
          </cell>
          <cell r="Y7131">
            <v>0</v>
          </cell>
          <cell r="Z7131" t="str">
            <v/>
          </cell>
          <cell r="AA7131" t="str">
            <v/>
          </cell>
        </row>
        <row r="7132">
          <cell r="H7132" t="str">
            <v/>
          </cell>
          <cell r="O7132" t="str">
            <v/>
          </cell>
          <cell r="P7132" t="str">
            <v/>
          </cell>
          <cell r="Q7132" t="str">
            <v/>
          </cell>
          <cell r="R7132" t="str">
            <v/>
          </cell>
          <cell r="S7132">
            <v>0</v>
          </cell>
          <cell r="V7132" t="str">
            <v/>
          </cell>
          <cell r="W7132" t="str">
            <v/>
          </cell>
          <cell r="X7132" t="str">
            <v/>
          </cell>
          <cell r="Y7132">
            <v>0</v>
          </cell>
          <cell r="Z7132" t="str">
            <v/>
          </cell>
          <cell r="AA7132" t="str">
            <v/>
          </cell>
        </row>
        <row r="7133">
          <cell r="H7133" t="str">
            <v/>
          </cell>
          <cell r="O7133" t="str">
            <v/>
          </cell>
          <cell r="P7133" t="str">
            <v/>
          </cell>
          <cell r="Q7133" t="str">
            <v/>
          </cell>
          <cell r="R7133" t="str">
            <v/>
          </cell>
          <cell r="S7133">
            <v>0</v>
          </cell>
          <cell r="V7133" t="str">
            <v/>
          </cell>
          <cell r="W7133" t="str">
            <v/>
          </cell>
          <cell r="X7133" t="str">
            <v/>
          </cell>
          <cell r="Y7133">
            <v>0</v>
          </cell>
          <cell r="Z7133" t="str">
            <v/>
          </cell>
          <cell r="AA7133" t="str">
            <v/>
          </cell>
        </row>
        <row r="7134">
          <cell r="H7134" t="str">
            <v/>
          </cell>
          <cell r="O7134" t="str">
            <v/>
          </cell>
          <cell r="P7134" t="str">
            <v/>
          </cell>
          <cell r="Q7134" t="str">
            <v/>
          </cell>
          <cell r="R7134" t="str">
            <v/>
          </cell>
          <cell r="S7134">
            <v>0</v>
          </cell>
          <cell r="V7134" t="str">
            <v/>
          </cell>
          <cell r="W7134" t="str">
            <v/>
          </cell>
          <cell r="X7134" t="str">
            <v/>
          </cell>
          <cell r="Y7134">
            <v>0</v>
          </cell>
          <cell r="Z7134" t="str">
            <v/>
          </cell>
          <cell r="AA7134" t="str">
            <v/>
          </cell>
        </row>
        <row r="7135">
          <cell r="H7135" t="str">
            <v>Subtotal Materiales</v>
          </cell>
          <cell r="O7135" t="str">
            <v/>
          </cell>
          <cell r="Y7135">
            <v>4569</v>
          </cell>
          <cell r="Z7135" t="str">
            <v>$/</v>
          </cell>
          <cell r="AA7135" t="str">
            <v>Un</v>
          </cell>
          <cell r="AH7135">
            <v>0</v>
          </cell>
        </row>
        <row r="7136">
          <cell r="A7136">
            <v>2050</v>
          </cell>
          <cell r="H7136" t="str">
            <v>Desperdicio</v>
          </cell>
          <cell r="X7136" t="str">
            <v/>
          </cell>
          <cell r="Y7136">
            <v>0</v>
          </cell>
          <cell r="Z7136" t="str">
            <v/>
          </cell>
          <cell r="AA7136" t="str">
            <v/>
          </cell>
          <cell r="AB7136">
            <v>4569</v>
          </cell>
          <cell r="AC7136" t="str">
            <v>$/</v>
          </cell>
          <cell r="AD7136" t="str">
            <v>Gl</v>
          </cell>
          <cell r="AH7136">
            <v>9138</v>
          </cell>
        </row>
        <row r="7138">
          <cell r="F7138">
            <v>2050</v>
          </cell>
          <cell r="H7138" t="str">
            <v>COSTO DEL ITEM</v>
          </cell>
          <cell r="AB7138">
            <v>5101</v>
          </cell>
          <cell r="AC7138" t="str">
            <v>$/</v>
          </cell>
          <cell r="AD7138" t="str">
            <v>Un</v>
          </cell>
          <cell r="AI7138">
            <v>10202</v>
          </cell>
          <cell r="AJ7138">
            <v>10202.008</v>
          </cell>
        </row>
        <row r="7140">
          <cell r="H7140" t="str">
            <v>Gastos Generales y Otros Gastos</v>
          </cell>
        </row>
        <row r="7141">
          <cell r="H7141" t="str">
            <v>Indirectos</v>
          </cell>
          <cell r="Y7141">
            <v>0.10199999999999999</v>
          </cell>
          <cell r="AB7141">
            <v>520.29999999999995</v>
          </cell>
          <cell r="AC7141" t="str">
            <v>$/</v>
          </cell>
          <cell r="AD7141" t="str">
            <v>Un</v>
          </cell>
        </row>
        <row r="7142">
          <cell r="H7142" t="str">
            <v>Beneficios</v>
          </cell>
          <cell r="Y7142">
            <v>0.08</v>
          </cell>
          <cell r="AB7142">
            <v>408.08</v>
          </cell>
          <cell r="AC7142" t="str">
            <v>$/</v>
          </cell>
          <cell r="AD7142" t="str">
            <v>Un</v>
          </cell>
        </row>
        <row r="7143">
          <cell r="AB7143">
            <v>6029.38</v>
          </cell>
          <cell r="AC7143" t="str">
            <v>$/</v>
          </cell>
          <cell r="AD7143" t="str">
            <v>Un</v>
          </cell>
        </row>
        <row r="7144">
          <cell r="H7144" t="str">
            <v>Gastos Financieros</v>
          </cell>
          <cell r="Y7144">
            <v>0.01</v>
          </cell>
          <cell r="AB7144">
            <v>60.29</v>
          </cell>
          <cell r="AC7144" t="str">
            <v>$/</v>
          </cell>
          <cell r="AD7144" t="str">
            <v>Un</v>
          </cell>
        </row>
        <row r="7145">
          <cell r="AB7145">
            <v>6089.67</v>
          </cell>
          <cell r="AC7145" t="str">
            <v>$/</v>
          </cell>
          <cell r="AD7145" t="str">
            <v>Un</v>
          </cell>
        </row>
        <row r="7146">
          <cell r="H7146" t="str">
            <v>I.V.A.</v>
          </cell>
          <cell r="Y7146">
            <v>0.21</v>
          </cell>
          <cell r="AB7146">
            <v>1278.83</v>
          </cell>
          <cell r="AC7146" t="str">
            <v>$/</v>
          </cell>
          <cell r="AD7146" t="str">
            <v>Un</v>
          </cell>
        </row>
        <row r="7147">
          <cell r="E7147">
            <v>2050</v>
          </cell>
          <cell r="Y7147" t="str">
            <v>ADOPTADO</v>
          </cell>
          <cell r="AB7147">
            <v>7368.5</v>
          </cell>
          <cell r="AC7147" t="str">
            <v>$/</v>
          </cell>
          <cell r="AD7147" t="str">
            <v>Un</v>
          </cell>
        </row>
        <row r="7148">
          <cell r="G7148">
            <v>2060</v>
          </cell>
          <cell r="H7148" t="str">
            <v>Item:</v>
          </cell>
          <cell r="I7148" t="str">
            <v>8.3</v>
          </cell>
          <cell r="U7148" t="str">
            <v>Unidad:</v>
          </cell>
          <cell r="W7148" t="str">
            <v>Un</v>
          </cell>
          <cell r="Y7148">
            <v>1</v>
          </cell>
          <cell r="AE7148">
            <v>1</v>
          </cell>
        </row>
        <row r="7149">
          <cell r="H7149" t="str">
            <v>Descripción:</v>
          </cell>
          <cell r="I7149" t="str">
            <v>Válvula Mariposa de DN 1000 mm</v>
          </cell>
        </row>
        <row r="7151">
          <cell r="H7151" t="str">
            <v>1º - Equipo</v>
          </cell>
        </row>
        <row r="7152">
          <cell r="G7152">
            <v>5031</v>
          </cell>
          <cell r="H7152" t="str">
            <v>Camión con hidrogrúa</v>
          </cell>
          <cell r="T7152">
            <v>0.5</v>
          </cell>
          <cell r="W7152">
            <v>140</v>
          </cell>
          <cell r="X7152" t="str">
            <v>HP</v>
          </cell>
          <cell r="Y7152">
            <v>188000</v>
          </cell>
          <cell r="Z7152" t="str">
            <v>$</v>
          </cell>
        </row>
        <row r="7153">
          <cell r="H7153" t="str">
            <v/>
          </cell>
          <cell r="W7153" t="str">
            <v/>
          </cell>
          <cell r="X7153" t="str">
            <v/>
          </cell>
          <cell r="Y7153" t="str">
            <v/>
          </cell>
          <cell r="Z7153" t="str">
            <v/>
          </cell>
        </row>
        <row r="7154">
          <cell r="H7154" t="str">
            <v/>
          </cell>
          <cell r="W7154" t="str">
            <v/>
          </cell>
          <cell r="X7154" t="str">
            <v/>
          </cell>
          <cell r="Y7154" t="str">
            <v/>
          </cell>
          <cell r="Z7154" t="str">
            <v/>
          </cell>
        </row>
        <row r="7155">
          <cell r="H7155" t="str">
            <v/>
          </cell>
          <cell r="W7155" t="str">
            <v/>
          </cell>
          <cell r="X7155" t="str">
            <v/>
          </cell>
          <cell r="Y7155" t="str">
            <v/>
          </cell>
          <cell r="Z7155" t="str">
            <v/>
          </cell>
        </row>
        <row r="7156">
          <cell r="H7156" t="str">
            <v/>
          </cell>
          <cell r="W7156" t="str">
            <v/>
          </cell>
          <cell r="X7156" t="str">
            <v/>
          </cell>
          <cell r="Y7156" t="str">
            <v/>
          </cell>
          <cell r="Z7156" t="str">
            <v/>
          </cell>
        </row>
        <row r="7157">
          <cell r="H7157" t="str">
            <v/>
          </cell>
          <cell r="W7157" t="str">
            <v/>
          </cell>
          <cell r="X7157" t="str">
            <v/>
          </cell>
          <cell r="Y7157" t="str">
            <v/>
          </cell>
          <cell r="Z7157" t="str">
            <v/>
          </cell>
        </row>
        <row r="7158">
          <cell r="H7158" t="str">
            <v/>
          </cell>
          <cell r="W7158" t="str">
            <v/>
          </cell>
          <cell r="X7158" t="str">
            <v/>
          </cell>
          <cell r="Y7158" t="str">
            <v/>
          </cell>
          <cell r="Z7158" t="str">
            <v/>
          </cell>
        </row>
        <row r="7159">
          <cell r="H7159" t="str">
            <v/>
          </cell>
          <cell r="W7159" t="str">
            <v/>
          </cell>
          <cell r="X7159" t="str">
            <v/>
          </cell>
          <cell r="Y7159" t="str">
            <v/>
          </cell>
          <cell r="Z7159" t="str">
            <v/>
          </cell>
        </row>
        <row r="7160">
          <cell r="H7160" t="str">
            <v/>
          </cell>
          <cell r="W7160" t="str">
            <v/>
          </cell>
          <cell r="X7160" t="str">
            <v/>
          </cell>
          <cell r="Y7160" t="str">
            <v/>
          </cell>
          <cell r="Z7160" t="str">
            <v/>
          </cell>
        </row>
        <row r="7161">
          <cell r="W7161">
            <v>70</v>
          </cell>
          <cell r="X7161" t="str">
            <v>HP</v>
          </cell>
          <cell r="Y7161">
            <v>94000</v>
          </cell>
          <cell r="Z7161" t="str">
            <v>$</v>
          </cell>
        </row>
        <row r="7163">
          <cell r="H7163" t="str">
            <v>Rendimiento:</v>
          </cell>
          <cell r="N7163">
            <v>1</v>
          </cell>
          <cell r="Q7163" t="str">
            <v>Un</v>
          </cell>
          <cell r="R7163" t="str">
            <v>/ d</v>
          </cell>
        </row>
        <row r="7165">
          <cell r="H7165" t="str">
            <v>Amortización e intereses:</v>
          </cell>
        </row>
        <row r="7166">
          <cell r="H7166">
            <v>94000</v>
          </cell>
          <cell r="I7166" t="str">
            <v>$</v>
          </cell>
          <cell r="J7166" t="str">
            <v>x</v>
          </cell>
          <cell r="K7166">
            <v>8</v>
          </cell>
          <cell r="L7166" t="str">
            <v>h/d</v>
          </cell>
          <cell r="M7166" t="str">
            <v>+</v>
          </cell>
          <cell r="N7166">
            <v>94000</v>
          </cell>
          <cell r="O7166" t="str">
            <v>$</v>
          </cell>
          <cell r="P7166" t="str">
            <v>x</v>
          </cell>
          <cell r="Q7166">
            <v>0.14000000000000001</v>
          </cell>
          <cell r="R7166" t="str">
            <v>/ a</v>
          </cell>
          <cell r="S7166" t="str">
            <v>x</v>
          </cell>
          <cell r="T7166">
            <v>8</v>
          </cell>
          <cell r="U7166" t="str">
            <v>h/d</v>
          </cell>
          <cell r="V7166" t="str">
            <v>=</v>
          </cell>
          <cell r="W7166">
            <v>101.52</v>
          </cell>
          <cell r="X7166" t="str">
            <v>$/d</v>
          </cell>
        </row>
        <row r="7167">
          <cell r="H7167">
            <v>10000</v>
          </cell>
          <cell r="J7167" t="str">
            <v>h</v>
          </cell>
          <cell r="N7167">
            <v>2</v>
          </cell>
          <cell r="P7167" t="str">
            <v>x</v>
          </cell>
          <cell r="Q7167">
            <v>2000</v>
          </cell>
          <cell r="R7167" t="str">
            <v>h / a</v>
          </cell>
        </row>
        <row r="7169">
          <cell r="H7169" t="str">
            <v>Reparaciones y Repuestos:</v>
          </cell>
        </row>
        <row r="7170">
          <cell r="H7170">
            <v>0.75</v>
          </cell>
          <cell r="I7170" t="str">
            <v>de amortización</v>
          </cell>
          <cell r="W7170">
            <v>56.4</v>
          </cell>
          <cell r="X7170" t="str">
            <v>$/d</v>
          </cell>
        </row>
        <row r="7172">
          <cell r="H7172" t="str">
            <v>Combustibles:</v>
          </cell>
        </row>
        <row r="7173">
          <cell r="H7173" t="str">
            <v>Gas Oil</v>
          </cell>
        </row>
        <row r="7174">
          <cell r="H7174">
            <v>0.14499999999999999</v>
          </cell>
          <cell r="I7174" t="str">
            <v>l/HP</v>
          </cell>
          <cell r="K7174" t="str">
            <v>x</v>
          </cell>
          <cell r="L7174">
            <v>70</v>
          </cell>
          <cell r="M7174" t="str">
            <v>HP  x  8 h/d   x</v>
          </cell>
          <cell r="Q7174">
            <v>2.7</v>
          </cell>
          <cell r="R7174" t="str">
            <v>$ / l</v>
          </cell>
          <cell r="V7174" t="str">
            <v>=</v>
          </cell>
          <cell r="W7174">
            <v>219.24</v>
          </cell>
          <cell r="X7174" t="str">
            <v>$/d</v>
          </cell>
        </row>
        <row r="7176">
          <cell r="H7176" t="str">
            <v>Lubricantes</v>
          </cell>
        </row>
        <row r="7177">
          <cell r="C7177">
            <v>2060</v>
          </cell>
          <cell r="H7177">
            <v>0.3</v>
          </cell>
          <cell r="I7177" t="str">
            <v>de combustibles</v>
          </cell>
          <cell r="W7177">
            <v>65.77</v>
          </cell>
          <cell r="X7177" t="str">
            <v>$/d</v>
          </cell>
          <cell r="AF7177">
            <v>442.92999999999995</v>
          </cell>
        </row>
        <row r="7179">
          <cell r="H7179" t="str">
            <v>Mano de Obra</v>
          </cell>
        </row>
        <row r="7180">
          <cell r="G7180">
            <v>9050</v>
          </cell>
          <cell r="H7180" t="str">
            <v>OFIC. ESPEC. ELECTROMEC.</v>
          </cell>
          <cell r="N7180">
            <v>20</v>
          </cell>
          <cell r="O7180" t="str">
            <v>x</v>
          </cell>
          <cell r="Q7180">
            <v>297.2</v>
          </cell>
          <cell r="R7180" t="str">
            <v>$/d</v>
          </cell>
          <cell r="S7180" t="str">
            <v>=</v>
          </cell>
          <cell r="T7180">
            <v>5944</v>
          </cell>
          <cell r="V7180" t="str">
            <v>$/d</v>
          </cell>
        </row>
        <row r="7181">
          <cell r="G7181">
            <v>9060</v>
          </cell>
          <cell r="H7181" t="str">
            <v>OFIC. ELECTROMEC.</v>
          </cell>
          <cell r="N7181">
            <v>5</v>
          </cell>
          <cell r="O7181" t="str">
            <v>x</v>
          </cell>
          <cell r="Q7181">
            <v>254.16</v>
          </cell>
          <cell r="R7181" t="str">
            <v>$/d</v>
          </cell>
          <cell r="S7181" t="str">
            <v>=</v>
          </cell>
          <cell r="T7181">
            <v>1270.8</v>
          </cell>
          <cell r="V7181" t="str">
            <v>$/d</v>
          </cell>
        </row>
        <row r="7182">
          <cell r="G7182">
            <v>9070</v>
          </cell>
          <cell r="H7182" t="str">
            <v>MEDIO OFIC. ELECTROMEC.</v>
          </cell>
          <cell r="N7182">
            <v>4</v>
          </cell>
          <cell r="O7182" t="str">
            <v>x</v>
          </cell>
          <cell r="Q7182">
            <v>234.48</v>
          </cell>
          <cell r="R7182" t="str">
            <v>$/d</v>
          </cell>
          <cell r="S7182" t="str">
            <v>=</v>
          </cell>
          <cell r="T7182">
            <v>937.92</v>
          </cell>
          <cell r="V7182" t="str">
            <v>$/d</v>
          </cell>
        </row>
        <row r="7183">
          <cell r="G7183">
            <v>9080</v>
          </cell>
          <cell r="H7183" t="str">
            <v>AYUDANTE ELECTROMEC.</v>
          </cell>
          <cell r="N7183">
            <v>16</v>
          </cell>
          <cell r="O7183" t="str">
            <v>x</v>
          </cell>
          <cell r="Q7183">
            <v>216.16</v>
          </cell>
          <cell r="R7183" t="str">
            <v>$/d</v>
          </cell>
          <cell r="S7183" t="str">
            <v>=</v>
          </cell>
          <cell r="T7183">
            <v>3458.56</v>
          </cell>
          <cell r="V7183" t="str">
            <v>$/d</v>
          </cell>
        </row>
        <row r="7184">
          <cell r="T7184">
            <v>11611.28</v>
          </cell>
          <cell r="V7184" t="str">
            <v>$/d</v>
          </cell>
        </row>
        <row r="7185">
          <cell r="B7185">
            <v>2060</v>
          </cell>
          <cell r="H7185" t="str">
            <v>Vigilancia</v>
          </cell>
          <cell r="N7185">
            <v>0</v>
          </cell>
          <cell r="Q7185">
            <v>0.1</v>
          </cell>
          <cell r="T7185">
            <v>1161.1280000000002</v>
          </cell>
          <cell r="V7185" t="str">
            <v>$/d</v>
          </cell>
          <cell r="W7185">
            <v>12772.408000000001</v>
          </cell>
          <cell r="X7185" t="str">
            <v>$/d</v>
          </cell>
          <cell r="AG7185">
            <v>12772.408000000001</v>
          </cell>
        </row>
        <row r="7187">
          <cell r="N7187" t="str">
            <v>Costo Diario</v>
          </cell>
          <cell r="W7187">
            <v>13215.338000000002</v>
          </cell>
          <cell r="X7187" t="str">
            <v>$/d</v>
          </cell>
        </row>
        <row r="7189">
          <cell r="H7189" t="str">
            <v>Rendimiento</v>
          </cell>
          <cell r="N7189">
            <v>1</v>
          </cell>
          <cell r="Q7189" t="str">
            <v>Un</v>
          </cell>
          <cell r="R7189" t="str">
            <v>/ d</v>
          </cell>
        </row>
        <row r="7191">
          <cell r="H7191" t="str">
            <v>Costo por Unid.:</v>
          </cell>
          <cell r="N7191">
            <v>13215.338000000002</v>
          </cell>
          <cell r="P7191" t="str">
            <v>$ / d</v>
          </cell>
          <cell r="V7191" t="str">
            <v>=</v>
          </cell>
          <cell r="AB7191">
            <v>13215.34</v>
          </cell>
          <cell r="AC7191" t="str">
            <v>$/</v>
          </cell>
          <cell r="AD7191" t="str">
            <v>Gl</v>
          </cell>
        </row>
        <row r="7192">
          <cell r="N7192">
            <v>1</v>
          </cell>
          <cell r="O7192" t="str">
            <v>Un</v>
          </cell>
          <cell r="Q7192" t="str">
            <v>/ d</v>
          </cell>
        </row>
        <row r="7193">
          <cell r="P7193" t="str">
            <v/>
          </cell>
        </row>
        <row r="7194">
          <cell r="H7194" t="str">
            <v>2º - Materiales</v>
          </cell>
        </row>
        <row r="7195">
          <cell r="G7195">
            <v>4003</v>
          </cell>
          <cell r="H7195" t="str">
            <v>Válvula mariposa</v>
          </cell>
          <cell r="N7195">
            <v>1</v>
          </cell>
          <cell r="O7195" t="str">
            <v>u</v>
          </cell>
          <cell r="P7195" t="str">
            <v>/</v>
          </cell>
          <cell r="Q7195" t="str">
            <v>Un</v>
          </cell>
          <cell r="R7195" t="str">
            <v>x</v>
          </cell>
          <cell r="S7195">
            <v>72500</v>
          </cell>
          <cell r="V7195" t="str">
            <v>$/</v>
          </cell>
          <cell r="W7195" t="str">
            <v>u</v>
          </cell>
          <cell r="X7195" t="str">
            <v>=</v>
          </cell>
          <cell r="Y7195">
            <v>72500</v>
          </cell>
          <cell r="Z7195" t="str">
            <v>$/</v>
          </cell>
          <cell r="AA7195" t="str">
            <v>Un</v>
          </cell>
        </row>
        <row r="7196">
          <cell r="G7196">
            <v>4078</v>
          </cell>
          <cell r="H7196" t="str">
            <v>Piezas especiales p/válvula</v>
          </cell>
          <cell r="N7196">
            <v>1</v>
          </cell>
          <cell r="O7196" t="str">
            <v>u</v>
          </cell>
          <cell r="P7196" t="str">
            <v>/</v>
          </cell>
          <cell r="Q7196" t="str">
            <v>Un</v>
          </cell>
          <cell r="R7196" t="str">
            <v>x</v>
          </cell>
          <cell r="S7196">
            <v>38349</v>
          </cell>
          <cell r="V7196" t="str">
            <v>$/</v>
          </cell>
          <cell r="W7196" t="str">
            <v>u</v>
          </cell>
          <cell r="X7196" t="str">
            <v>=</v>
          </cell>
          <cell r="Y7196">
            <v>38349</v>
          </cell>
          <cell r="Z7196" t="str">
            <v>$/</v>
          </cell>
          <cell r="AA7196" t="str">
            <v>Un</v>
          </cell>
        </row>
        <row r="7197">
          <cell r="G7197">
            <v>1202</v>
          </cell>
          <cell r="H7197" t="str">
            <v>Herramientas menores</v>
          </cell>
          <cell r="N7197">
            <v>70</v>
          </cell>
          <cell r="O7197" t="str">
            <v>u</v>
          </cell>
          <cell r="P7197" t="str">
            <v>/</v>
          </cell>
          <cell r="Q7197" t="str">
            <v>Un</v>
          </cell>
          <cell r="R7197" t="str">
            <v>x</v>
          </cell>
          <cell r="S7197">
            <v>3</v>
          </cell>
          <cell r="V7197" t="str">
            <v>$/</v>
          </cell>
          <cell r="W7197" t="str">
            <v>u</v>
          </cell>
          <cell r="X7197" t="str">
            <v>=</v>
          </cell>
          <cell r="Y7197">
            <v>210</v>
          </cell>
          <cell r="Z7197" t="str">
            <v>$/</v>
          </cell>
          <cell r="AA7197" t="str">
            <v>Un</v>
          </cell>
        </row>
        <row r="7198">
          <cell r="H7198" t="str">
            <v/>
          </cell>
          <cell r="O7198" t="str">
            <v/>
          </cell>
          <cell r="P7198" t="str">
            <v/>
          </cell>
          <cell r="Q7198" t="str">
            <v/>
          </cell>
          <cell r="R7198" t="str">
            <v/>
          </cell>
          <cell r="S7198">
            <v>0</v>
          </cell>
          <cell r="V7198" t="str">
            <v/>
          </cell>
          <cell r="W7198" t="str">
            <v/>
          </cell>
          <cell r="X7198" t="str">
            <v/>
          </cell>
          <cell r="Y7198">
            <v>0</v>
          </cell>
          <cell r="Z7198" t="str">
            <v/>
          </cell>
          <cell r="AA7198" t="str">
            <v/>
          </cell>
        </row>
        <row r="7199">
          <cell r="H7199" t="str">
            <v/>
          </cell>
          <cell r="O7199" t="str">
            <v/>
          </cell>
          <cell r="P7199" t="str">
            <v/>
          </cell>
          <cell r="Q7199" t="str">
            <v/>
          </cell>
          <cell r="R7199" t="str">
            <v/>
          </cell>
          <cell r="S7199">
            <v>0</v>
          </cell>
          <cell r="V7199" t="str">
            <v/>
          </cell>
          <cell r="W7199" t="str">
            <v/>
          </cell>
          <cell r="X7199" t="str">
            <v/>
          </cell>
          <cell r="Y7199">
            <v>0</v>
          </cell>
          <cell r="Z7199" t="str">
            <v/>
          </cell>
          <cell r="AA7199" t="str">
            <v/>
          </cell>
        </row>
        <row r="7200">
          <cell r="H7200" t="str">
            <v/>
          </cell>
          <cell r="O7200" t="str">
            <v/>
          </cell>
          <cell r="P7200" t="str">
            <v/>
          </cell>
          <cell r="Q7200" t="str">
            <v/>
          </cell>
          <cell r="R7200" t="str">
            <v/>
          </cell>
          <cell r="S7200">
            <v>0</v>
          </cell>
          <cell r="V7200" t="str">
            <v/>
          </cell>
          <cell r="W7200" t="str">
            <v/>
          </cell>
          <cell r="X7200" t="str">
            <v/>
          </cell>
          <cell r="Y7200">
            <v>0</v>
          </cell>
          <cell r="Z7200" t="str">
            <v/>
          </cell>
          <cell r="AA7200" t="str">
            <v/>
          </cell>
        </row>
        <row r="7201">
          <cell r="H7201" t="str">
            <v/>
          </cell>
          <cell r="O7201" t="str">
            <v/>
          </cell>
          <cell r="P7201" t="str">
            <v/>
          </cell>
          <cell r="Q7201" t="str">
            <v/>
          </cell>
          <cell r="R7201" t="str">
            <v/>
          </cell>
          <cell r="S7201">
            <v>0</v>
          </cell>
          <cell r="V7201" t="str">
            <v/>
          </cell>
          <cell r="W7201" t="str">
            <v/>
          </cell>
          <cell r="X7201" t="str">
            <v/>
          </cell>
          <cell r="Y7201">
            <v>0</v>
          </cell>
          <cell r="Z7201" t="str">
            <v/>
          </cell>
          <cell r="AA7201" t="str">
            <v/>
          </cell>
        </row>
        <row r="7202">
          <cell r="H7202" t="str">
            <v/>
          </cell>
          <cell r="O7202" t="str">
            <v/>
          </cell>
          <cell r="P7202" t="str">
            <v/>
          </cell>
          <cell r="Q7202" t="str">
            <v/>
          </cell>
          <cell r="R7202" t="str">
            <v/>
          </cell>
          <cell r="S7202">
            <v>0</v>
          </cell>
          <cell r="V7202" t="str">
            <v/>
          </cell>
          <cell r="W7202" t="str">
            <v/>
          </cell>
          <cell r="X7202" t="str">
            <v/>
          </cell>
          <cell r="Y7202">
            <v>0</v>
          </cell>
          <cell r="Z7202" t="str">
            <v/>
          </cell>
          <cell r="AA7202" t="str">
            <v/>
          </cell>
        </row>
        <row r="7203">
          <cell r="H7203" t="str">
            <v>Subtotal Materiales</v>
          </cell>
          <cell r="O7203" t="str">
            <v/>
          </cell>
          <cell r="Y7203">
            <v>111059</v>
          </cell>
          <cell r="Z7203" t="str">
            <v>$/</v>
          </cell>
          <cell r="AA7203" t="str">
            <v>Un</v>
          </cell>
          <cell r="AH7203">
            <v>0</v>
          </cell>
        </row>
        <row r="7204">
          <cell r="A7204">
            <v>2060</v>
          </cell>
          <cell r="H7204" t="str">
            <v>Desperdicio</v>
          </cell>
          <cell r="X7204" t="str">
            <v/>
          </cell>
          <cell r="Y7204">
            <v>0</v>
          </cell>
          <cell r="Z7204" t="str">
            <v/>
          </cell>
          <cell r="AA7204" t="str">
            <v/>
          </cell>
          <cell r="AB7204">
            <v>111059</v>
          </cell>
          <cell r="AC7204" t="str">
            <v>$/</v>
          </cell>
          <cell r="AD7204" t="str">
            <v>Gl</v>
          </cell>
          <cell r="AH7204">
            <v>111059</v>
          </cell>
        </row>
        <row r="7206">
          <cell r="F7206">
            <v>2060</v>
          </cell>
          <cell r="H7206" t="str">
            <v>COSTO DEL ITEM</v>
          </cell>
          <cell r="AB7206">
            <v>124274.34</v>
          </cell>
          <cell r="AC7206" t="str">
            <v>$/</v>
          </cell>
          <cell r="AD7206" t="str">
            <v>Un</v>
          </cell>
          <cell r="AI7206">
            <v>124274.34</v>
          </cell>
          <cell r="AJ7206">
            <v>124274.338</v>
          </cell>
        </row>
        <row r="7208">
          <cell r="H7208" t="str">
            <v>Gastos Generales y Otros Gastos</v>
          </cell>
        </row>
        <row r="7209">
          <cell r="H7209" t="str">
            <v>Indirectos</v>
          </cell>
          <cell r="Y7209">
            <v>0.10199999999999999</v>
          </cell>
          <cell r="AB7209">
            <v>12675.98</v>
          </cell>
          <cell r="AC7209" t="str">
            <v>$/</v>
          </cell>
          <cell r="AD7209" t="str">
            <v>Un</v>
          </cell>
        </row>
        <row r="7210">
          <cell r="H7210" t="str">
            <v>Beneficios</v>
          </cell>
          <cell r="Y7210">
            <v>0.08</v>
          </cell>
          <cell r="AB7210">
            <v>9941.9500000000007</v>
          </cell>
          <cell r="AC7210" t="str">
            <v>$/</v>
          </cell>
          <cell r="AD7210" t="str">
            <v>Un</v>
          </cell>
        </row>
        <row r="7211">
          <cell r="AB7211">
            <v>146892.27000000002</v>
          </cell>
          <cell r="AC7211" t="str">
            <v>$/</v>
          </cell>
          <cell r="AD7211" t="str">
            <v>Un</v>
          </cell>
        </row>
        <row r="7212">
          <cell r="H7212" t="str">
            <v>Gastos Financieros</v>
          </cell>
          <cell r="Y7212">
            <v>0.01</v>
          </cell>
          <cell r="AB7212">
            <v>1468.92</v>
          </cell>
          <cell r="AC7212" t="str">
            <v>$/</v>
          </cell>
          <cell r="AD7212" t="str">
            <v>Un</v>
          </cell>
        </row>
        <row r="7213">
          <cell r="AB7213">
            <v>148361.19000000003</v>
          </cell>
          <cell r="AC7213" t="str">
            <v>$/</v>
          </cell>
          <cell r="AD7213" t="str">
            <v>Un</v>
          </cell>
        </row>
        <row r="7214">
          <cell r="H7214" t="str">
            <v>I.V.A.</v>
          </cell>
          <cell r="Y7214">
            <v>0.21</v>
          </cell>
          <cell r="AB7214">
            <v>31155.85</v>
          </cell>
          <cell r="AC7214" t="str">
            <v>$/</v>
          </cell>
          <cell r="AD7214" t="str">
            <v>Un</v>
          </cell>
        </row>
        <row r="7215">
          <cell r="E7215">
            <v>2060</v>
          </cell>
          <cell r="Y7215" t="str">
            <v>ADOPTADO</v>
          </cell>
          <cell r="AB7215">
            <v>179517.04000000004</v>
          </cell>
          <cell r="AC7215" t="str">
            <v>$/</v>
          </cell>
          <cell r="AD7215" t="str">
            <v>Un</v>
          </cell>
        </row>
        <row r="7216">
          <cell r="G7216">
            <v>2070</v>
          </cell>
          <cell r="H7216" t="str">
            <v>Item:</v>
          </cell>
          <cell r="I7216" t="str">
            <v>8.4</v>
          </cell>
          <cell r="U7216" t="str">
            <v>Unidad:</v>
          </cell>
          <cell r="W7216" t="str">
            <v>Un</v>
          </cell>
          <cell r="Y7216">
            <v>4</v>
          </cell>
          <cell r="AE7216">
            <v>4</v>
          </cell>
        </row>
        <row r="7217">
          <cell r="H7217" t="str">
            <v>Descripción:</v>
          </cell>
          <cell r="I7217" t="str">
            <v>Compuertas murales de 1.20 * 1 m, accionamiento manual</v>
          </cell>
        </row>
        <row r="7219">
          <cell r="H7219" t="str">
            <v>1º - Equipo</v>
          </cell>
        </row>
        <row r="7220">
          <cell r="G7220">
            <v>5031</v>
          </cell>
          <cell r="H7220" t="str">
            <v>Camión con hidrogrúa</v>
          </cell>
          <cell r="T7220">
            <v>1</v>
          </cell>
          <cell r="W7220">
            <v>140</v>
          </cell>
          <cell r="X7220" t="str">
            <v>HP</v>
          </cell>
          <cell r="Y7220">
            <v>188000</v>
          </cell>
          <cell r="Z7220" t="str">
            <v>$</v>
          </cell>
        </row>
        <row r="7221">
          <cell r="H7221" t="str">
            <v/>
          </cell>
          <cell r="W7221" t="str">
            <v/>
          </cell>
          <cell r="X7221" t="str">
            <v/>
          </cell>
          <cell r="Y7221" t="str">
            <v/>
          </cell>
          <cell r="Z7221" t="str">
            <v/>
          </cell>
        </row>
        <row r="7222">
          <cell r="H7222" t="str">
            <v/>
          </cell>
          <cell r="W7222" t="str">
            <v/>
          </cell>
          <cell r="X7222" t="str">
            <v/>
          </cell>
          <cell r="Y7222" t="str">
            <v/>
          </cell>
          <cell r="Z7222" t="str">
            <v/>
          </cell>
        </row>
        <row r="7223">
          <cell r="H7223" t="str">
            <v/>
          </cell>
          <cell r="W7223" t="str">
            <v/>
          </cell>
          <cell r="X7223" t="str">
            <v/>
          </cell>
          <cell r="Y7223" t="str">
            <v/>
          </cell>
          <cell r="Z7223" t="str">
            <v/>
          </cell>
        </row>
        <row r="7224">
          <cell r="H7224" t="str">
            <v/>
          </cell>
          <cell r="W7224" t="str">
            <v/>
          </cell>
          <cell r="X7224" t="str">
            <v/>
          </cell>
          <cell r="Y7224" t="str">
            <v/>
          </cell>
          <cell r="Z7224" t="str">
            <v/>
          </cell>
        </row>
        <row r="7225">
          <cell r="H7225" t="str">
            <v/>
          </cell>
          <cell r="W7225" t="str">
            <v/>
          </cell>
          <cell r="X7225" t="str">
            <v/>
          </cell>
          <cell r="Y7225" t="str">
            <v/>
          </cell>
          <cell r="Z7225" t="str">
            <v/>
          </cell>
        </row>
        <row r="7226">
          <cell r="H7226" t="str">
            <v/>
          </cell>
          <cell r="W7226" t="str">
            <v/>
          </cell>
          <cell r="X7226" t="str">
            <v/>
          </cell>
          <cell r="Y7226" t="str">
            <v/>
          </cell>
          <cell r="Z7226" t="str">
            <v/>
          </cell>
        </row>
        <row r="7227">
          <cell r="H7227" t="str">
            <v/>
          </cell>
          <cell r="W7227" t="str">
            <v/>
          </cell>
          <cell r="X7227" t="str">
            <v/>
          </cell>
          <cell r="Y7227" t="str">
            <v/>
          </cell>
          <cell r="Z7227" t="str">
            <v/>
          </cell>
        </row>
        <row r="7228">
          <cell r="H7228" t="str">
            <v/>
          </cell>
          <cell r="W7228" t="str">
            <v/>
          </cell>
          <cell r="X7228" t="str">
            <v/>
          </cell>
          <cell r="Y7228" t="str">
            <v/>
          </cell>
          <cell r="Z7228" t="str">
            <v/>
          </cell>
        </row>
        <row r="7229">
          <cell r="W7229">
            <v>140</v>
          </cell>
          <cell r="X7229" t="str">
            <v>HP</v>
          </cell>
          <cell r="Y7229">
            <v>188000</v>
          </cell>
          <cell r="Z7229" t="str">
            <v>$</v>
          </cell>
        </row>
        <row r="7231">
          <cell r="H7231" t="str">
            <v>Rendimiento:</v>
          </cell>
          <cell r="N7231">
            <v>4</v>
          </cell>
          <cell r="Q7231" t="str">
            <v>Un</v>
          </cell>
          <cell r="R7231" t="str">
            <v>/ d</v>
          </cell>
        </row>
        <row r="7233">
          <cell r="H7233" t="str">
            <v>Amortización e intereses:</v>
          </cell>
        </row>
        <row r="7234">
          <cell r="H7234">
            <v>188000</v>
          </cell>
          <cell r="I7234" t="str">
            <v>$</v>
          </cell>
          <cell r="J7234" t="str">
            <v>x</v>
          </cell>
          <cell r="K7234">
            <v>8</v>
          </cell>
          <cell r="L7234" t="str">
            <v>h/d</v>
          </cell>
          <cell r="M7234" t="str">
            <v>+</v>
          </cell>
          <cell r="N7234">
            <v>188000</v>
          </cell>
          <cell r="O7234" t="str">
            <v>$</v>
          </cell>
          <cell r="P7234" t="str">
            <v>x</v>
          </cell>
          <cell r="Q7234">
            <v>0.14000000000000001</v>
          </cell>
          <cell r="R7234" t="str">
            <v>/ a</v>
          </cell>
          <cell r="S7234" t="str">
            <v>x</v>
          </cell>
          <cell r="T7234">
            <v>8</v>
          </cell>
          <cell r="U7234" t="str">
            <v>h/d</v>
          </cell>
          <cell r="V7234" t="str">
            <v>=</v>
          </cell>
          <cell r="W7234">
            <v>203.04</v>
          </cell>
          <cell r="X7234" t="str">
            <v>$/d</v>
          </cell>
        </row>
        <row r="7235">
          <cell r="H7235">
            <v>10000</v>
          </cell>
          <cell r="J7235" t="str">
            <v>h</v>
          </cell>
          <cell r="N7235">
            <v>2</v>
          </cell>
          <cell r="P7235" t="str">
            <v>x</v>
          </cell>
          <cell r="Q7235">
            <v>2000</v>
          </cell>
          <cell r="R7235" t="str">
            <v>h / a</v>
          </cell>
        </row>
        <row r="7237">
          <cell r="H7237" t="str">
            <v>Reparaciones y Repuestos:</v>
          </cell>
        </row>
        <row r="7238">
          <cell r="H7238">
            <v>0.75</v>
          </cell>
          <cell r="I7238" t="str">
            <v>de amortización</v>
          </cell>
          <cell r="W7238">
            <v>112.8</v>
          </cell>
          <cell r="X7238" t="str">
            <v>$/d</v>
          </cell>
        </row>
        <row r="7240">
          <cell r="H7240" t="str">
            <v>Combustibles:</v>
          </cell>
        </row>
        <row r="7241">
          <cell r="H7241" t="str">
            <v>Gas Oil</v>
          </cell>
        </row>
        <row r="7242">
          <cell r="H7242">
            <v>0.14499999999999999</v>
          </cell>
          <cell r="I7242" t="str">
            <v>l/HP</v>
          </cell>
          <cell r="K7242" t="str">
            <v>x</v>
          </cell>
          <cell r="L7242">
            <v>140</v>
          </cell>
          <cell r="M7242" t="str">
            <v>HP  x  8 h/d   x</v>
          </cell>
          <cell r="Q7242">
            <v>2.7</v>
          </cell>
          <cell r="R7242" t="str">
            <v>$ / l</v>
          </cell>
          <cell r="V7242" t="str">
            <v>=</v>
          </cell>
          <cell r="W7242">
            <v>438.48</v>
          </cell>
          <cell r="X7242" t="str">
            <v>$/d</v>
          </cell>
        </row>
        <row r="7244">
          <cell r="H7244" t="str">
            <v>Lubricantes</v>
          </cell>
        </row>
        <row r="7245">
          <cell r="C7245">
            <v>2070</v>
          </cell>
          <cell r="H7245">
            <v>0.3</v>
          </cell>
          <cell r="I7245" t="str">
            <v>de combustibles</v>
          </cell>
          <cell r="W7245">
            <v>131.54</v>
          </cell>
          <cell r="X7245" t="str">
            <v>$/d</v>
          </cell>
          <cell r="AF7245">
            <v>885.8599999999999</v>
          </cell>
        </row>
        <row r="7247">
          <cell r="H7247" t="str">
            <v>Mano de Obra</v>
          </cell>
        </row>
        <row r="7248">
          <cell r="G7248">
            <v>9050</v>
          </cell>
          <cell r="H7248" t="str">
            <v>OFIC. ESPEC. ELECTROMEC.</v>
          </cell>
          <cell r="N7248">
            <v>7</v>
          </cell>
          <cell r="O7248" t="str">
            <v>x</v>
          </cell>
          <cell r="Q7248">
            <v>297.2</v>
          </cell>
          <cell r="R7248" t="str">
            <v>$/d</v>
          </cell>
          <cell r="S7248" t="str">
            <v>=</v>
          </cell>
          <cell r="T7248">
            <v>2080.4</v>
          </cell>
          <cell r="V7248" t="str">
            <v>$/d</v>
          </cell>
        </row>
        <row r="7249">
          <cell r="G7249">
            <v>9060</v>
          </cell>
          <cell r="H7249" t="str">
            <v>OFIC. ELECTROMEC.</v>
          </cell>
          <cell r="N7249">
            <v>4</v>
          </cell>
          <cell r="O7249" t="str">
            <v>x</v>
          </cell>
          <cell r="Q7249">
            <v>254.16</v>
          </cell>
          <cell r="R7249" t="str">
            <v>$/d</v>
          </cell>
          <cell r="S7249" t="str">
            <v>=</v>
          </cell>
          <cell r="T7249">
            <v>1016.64</v>
          </cell>
          <cell r="V7249" t="str">
            <v>$/d</v>
          </cell>
        </row>
        <row r="7250">
          <cell r="G7250">
            <v>9070</v>
          </cell>
          <cell r="H7250" t="str">
            <v>MEDIO OFIC. ELECTROMEC.</v>
          </cell>
          <cell r="N7250">
            <v>4</v>
          </cell>
          <cell r="O7250" t="str">
            <v>x</v>
          </cell>
          <cell r="Q7250">
            <v>234.48</v>
          </cell>
          <cell r="R7250" t="str">
            <v>$/d</v>
          </cell>
          <cell r="S7250" t="str">
            <v>=</v>
          </cell>
          <cell r="T7250">
            <v>937.92</v>
          </cell>
          <cell r="V7250" t="str">
            <v>$/d</v>
          </cell>
        </row>
        <row r="7251">
          <cell r="G7251">
            <v>9080</v>
          </cell>
          <cell r="H7251" t="str">
            <v>AYUDANTE ELECTROMEC.</v>
          </cell>
          <cell r="N7251">
            <v>9</v>
          </cell>
          <cell r="O7251" t="str">
            <v>x</v>
          </cell>
          <cell r="Q7251">
            <v>216.16</v>
          </cell>
          <cell r="R7251" t="str">
            <v>$/d</v>
          </cell>
          <cell r="S7251" t="str">
            <v>=</v>
          </cell>
          <cell r="T7251">
            <v>1945.44</v>
          </cell>
          <cell r="V7251" t="str">
            <v>$/d</v>
          </cell>
        </row>
        <row r="7252">
          <cell r="T7252">
            <v>5980.4</v>
          </cell>
          <cell r="V7252" t="str">
            <v>$/d</v>
          </cell>
        </row>
        <row r="7253">
          <cell r="B7253">
            <v>2070</v>
          </cell>
          <cell r="H7253" t="str">
            <v>Vigilancia</v>
          </cell>
          <cell r="N7253">
            <v>0</v>
          </cell>
          <cell r="Q7253">
            <v>0.1</v>
          </cell>
          <cell r="T7253">
            <v>598.04</v>
          </cell>
          <cell r="V7253" t="str">
            <v>$/d</v>
          </cell>
          <cell r="W7253">
            <v>6578.44</v>
          </cell>
          <cell r="X7253" t="str">
            <v>$/d</v>
          </cell>
          <cell r="AG7253">
            <v>6578.44</v>
          </cell>
        </row>
        <row r="7255">
          <cell r="N7255" t="str">
            <v>Costo Diario</v>
          </cell>
          <cell r="W7255">
            <v>7464.2999999999993</v>
          </cell>
          <cell r="X7255" t="str">
            <v>$/d</v>
          </cell>
        </row>
        <row r="7257">
          <cell r="H7257" t="str">
            <v>Rendimiento</v>
          </cell>
          <cell r="N7257">
            <v>4</v>
          </cell>
          <cell r="Q7257" t="str">
            <v>Un</v>
          </cell>
          <cell r="R7257" t="str">
            <v>/ d</v>
          </cell>
        </row>
        <row r="7259">
          <cell r="H7259" t="str">
            <v>Costo por Unid.:</v>
          </cell>
          <cell r="N7259">
            <v>7464.2999999999993</v>
          </cell>
          <cell r="P7259" t="str">
            <v>$ / d</v>
          </cell>
          <cell r="V7259" t="str">
            <v>=</v>
          </cell>
          <cell r="AB7259">
            <v>1866.08</v>
          </cell>
          <cell r="AC7259" t="str">
            <v>$/</v>
          </cell>
          <cell r="AD7259" t="str">
            <v>Gl</v>
          </cell>
        </row>
        <row r="7260">
          <cell r="N7260">
            <v>4</v>
          </cell>
          <cell r="O7260" t="str">
            <v>Un</v>
          </cell>
          <cell r="Q7260" t="str">
            <v>/ d</v>
          </cell>
        </row>
        <row r="7261">
          <cell r="P7261" t="str">
            <v/>
          </cell>
        </row>
        <row r="7262">
          <cell r="H7262" t="str">
            <v>2º - Materiales</v>
          </cell>
        </row>
        <row r="7263">
          <cell r="G7263">
            <v>4079</v>
          </cell>
          <cell r="H7263" t="str">
            <v>Compuertas murales de 1.20 * 1 m, accionamiento manual</v>
          </cell>
          <cell r="N7263">
            <v>1</v>
          </cell>
          <cell r="O7263" t="str">
            <v>u</v>
          </cell>
          <cell r="P7263" t="str">
            <v>/</v>
          </cell>
          <cell r="Q7263" t="str">
            <v>Un</v>
          </cell>
          <cell r="R7263" t="str">
            <v>x</v>
          </cell>
          <cell r="S7263">
            <v>21948</v>
          </cell>
          <cell r="V7263" t="str">
            <v>$/</v>
          </cell>
          <cell r="W7263" t="str">
            <v>u</v>
          </cell>
          <cell r="X7263" t="str">
            <v>=</v>
          </cell>
          <cell r="Y7263">
            <v>21948</v>
          </cell>
          <cell r="Z7263" t="str">
            <v>$/</v>
          </cell>
          <cell r="AA7263" t="str">
            <v>Un</v>
          </cell>
        </row>
        <row r="7264">
          <cell r="G7264">
            <v>1570</v>
          </cell>
          <cell r="H7264" t="str">
            <v>Materiales varios para sujeción compuertas</v>
          </cell>
          <cell r="N7264">
            <v>1</v>
          </cell>
          <cell r="O7264" t="str">
            <v>u</v>
          </cell>
          <cell r="P7264" t="str">
            <v>/</v>
          </cell>
          <cell r="Q7264" t="str">
            <v>Un</v>
          </cell>
          <cell r="R7264" t="str">
            <v>x</v>
          </cell>
          <cell r="S7264">
            <v>751.9</v>
          </cell>
          <cell r="V7264" t="str">
            <v>$/</v>
          </cell>
          <cell r="W7264" t="str">
            <v>u</v>
          </cell>
          <cell r="X7264" t="str">
            <v>=</v>
          </cell>
          <cell r="Y7264">
            <v>751.9</v>
          </cell>
          <cell r="Z7264" t="str">
            <v>$/</v>
          </cell>
          <cell r="AA7264" t="str">
            <v>Un</v>
          </cell>
        </row>
        <row r="7265">
          <cell r="G7265">
            <v>1202</v>
          </cell>
          <cell r="H7265" t="str">
            <v>Herramientas menores</v>
          </cell>
          <cell r="N7265">
            <v>140</v>
          </cell>
          <cell r="O7265" t="str">
            <v>u</v>
          </cell>
          <cell r="P7265" t="str">
            <v>/</v>
          </cell>
          <cell r="Q7265" t="str">
            <v>Un</v>
          </cell>
          <cell r="R7265" t="str">
            <v>x</v>
          </cell>
          <cell r="S7265">
            <v>3</v>
          </cell>
          <cell r="V7265" t="str">
            <v>$/</v>
          </cell>
          <cell r="W7265" t="str">
            <v>u</v>
          </cell>
          <cell r="X7265" t="str">
            <v>=</v>
          </cell>
          <cell r="Y7265">
            <v>420</v>
          </cell>
          <cell r="Z7265" t="str">
            <v>$/</v>
          </cell>
          <cell r="AA7265" t="str">
            <v>Un</v>
          </cell>
        </row>
        <row r="7266">
          <cell r="H7266" t="str">
            <v/>
          </cell>
          <cell r="O7266" t="str">
            <v/>
          </cell>
          <cell r="P7266" t="str">
            <v/>
          </cell>
          <cell r="Q7266" t="str">
            <v/>
          </cell>
          <cell r="R7266" t="str">
            <v/>
          </cell>
          <cell r="S7266">
            <v>0</v>
          </cell>
          <cell r="V7266" t="str">
            <v/>
          </cell>
          <cell r="W7266" t="str">
            <v/>
          </cell>
          <cell r="X7266" t="str">
            <v/>
          </cell>
          <cell r="Y7266">
            <v>0</v>
          </cell>
          <cell r="Z7266" t="str">
            <v/>
          </cell>
          <cell r="AA7266" t="str">
            <v/>
          </cell>
        </row>
        <row r="7267">
          <cell r="H7267" t="str">
            <v/>
          </cell>
          <cell r="O7267" t="str">
            <v/>
          </cell>
          <cell r="P7267" t="str">
            <v/>
          </cell>
          <cell r="Q7267" t="str">
            <v/>
          </cell>
          <cell r="R7267" t="str">
            <v/>
          </cell>
          <cell r="S7267">
            <v>0</v>
          </cell>
          <cell r="V7267" t="str">
            <v/>
          </cell>
          <cell r="W7267" t="str">
            <v/>
          </cell>
          <cell r="X7267" t="str">
            <v/>
          </cell>
          <cell r="Y7267">
            <v>0</v>
          </cell>
          <cell r="Z7267" t="str">
            <v/>
          </cell>
          <cell r="AA7267" t="str">
            <v/>
          </cell>
        </row>
        <row r="7268">
          <cell r="H7268" t="str">
            <v/>
          </cell>
          <cell r="O7268" t="str">
            <v/>
          </cell>
          <cell r="P7268" t="str">
            <v/>
          </cell>
          <cell r="Q7268" t="str">
            <v/>
          </cell>
          <cell r="R7268" t="str">
            <v/>
          </cell>
          <cell r="S7268">
            <v>0</v>
          </cell>
          <cell r="V7268" t="str">
            <v/>
          </cell>
          <cell r="W7268" t="str">
            <v/>
          </cell>
          <cell r="X7268" t="str">
            <v/>
          </cell>
          <cell r="Y7268">
            <v>0</v>
          </cell>
          <cell r="Z7268" t="str">
            <v/>
          </cell>
          <cell r="AA7268" t="str">
            <v/>
          </cell>
        </row>
        <row r="7269">
          <cell r="H7269" t="str">
            <v/>
          </cell>
          <cell r="O7269" t="str">
            <v/>
          </cell>
          <cell r="P7269" t="str">
            <v/>
          </cell>
          <cell r="Q7269" t="str">
            <v/>
          </cell>
          <cell r="R7269" t="str">
            <v/>
          </cell>
          <cell r="S7269">
            <v>0</v>
          </cell>
          <cell r="V7269" t="str">
            <v/>
          </cell>
          <cell r="W7269" t="str">
            <v/>
          </cell>
          <cell r="X7269" t="str">
            <v/>
          </cell>
          <cell r="Y7269">
            <v>0</v>
          </cell>
          <cell r="Z7269" t="str">
            <v/>
          </cell>
          <cell r="AA7269" t="str">
            <v/>
          </cell>
        </row>
        <row r="7270">
          <cell r="H7270" t="str">
            <v/>
          </cell>
          <cell r="O7270" t="str">
            <v/>
          </cell>
          <cell r="P7270" t="str">
            <v/>
          </cell>
          <cell r="Q7270" t="str">
            <v/>
          </cell>
          <cell r="R7270" t="str">
            <v/>
          </cell>
          <cell r="S7270">
            <v>0</v>
          </cell>
          <cell r="V7270" t="str">
            <v/>
          </cell>
          <cell r="W7270" t="str">
            <v/>
          </cell>
          <cell r="X7270" t="str">
            <v/>
          </cell>
          <cell r="Y7270">
            <v>0</v>
          </cell>
          <cell r="Z7270" t="str">
            <v/>
          </cell>
          <cell r="AA7270" t="str">
            <v/>
          </cell>
        </row>
        <row r="7271">
          <cell r="H7271" t="str">
            <v>Subtotal Materiales</v>
          </cell>
          <cell r="O7271" t="str">
            <v/>
          </cell>
          <cell r="Y7271">
            <v>23119.9</v>
          </cell>
          <cell r="Z7271" t="str">
            <v>$/</v>
          </cell>
          <cell r="AA7271" t="str">
            <v>Un</v>
          </cell>
          <cell r="AH7271">
            <v>0</v>
          </cell>
        </row>
        <row r="7272">
          <cell r="A7272">
            <v>2070</v>
          </cell>
          <cell r="H7272" t="str">
            <v>Desperdicio</v>
          </cell>
          <cell r="W7272">
            <v>0.02</v>
          </cell>
          <cell r="X7272" t="str">
            <v/>
          </cell>
          <cell r="Y7272">
            <v>462.4</v>
          </cell>
          <cell r="Z7272" t="str">
            <v>$/</v>
          </cell>
          <cell r="AA7272" t="str">
            <v>Un</v>
          </cell>
          <cell r="AB7272">
            <v>23582.300000000003</v>
          </cell>
          <cell r="AC7272" t="str">
            <v>$/</v>
          </cell>
          <cell r="AD7272" t="str">
            <v>Gl</v>
          </cell>
          <cell r="AH7272">
            <v>94329.200000000012</v>
          </cell>
        </row>
        <row r="7274">
          <cell r="F7274">
            <v>2070</v>
          </cell>
          <cell r="H7274" t="str">
            <v>COSTO DEL ITEM</v>
          </cell>
          <cell r="AB7274">
            <v>25448.380000000005</v>
          </cell>
          <cell r="AC7274" t="str">
            <v>$/</v>
          </cell>
          <cell r="AD7274" t="str">
            <v>Un</v>
          </cell>
          <cell r="AI7274">
            <v>101793.52000000002</v>
          </cell>
          <cell r="AJ7274">
            <v>101793.50000000001</v>
          </cell>
        </row>
        <row r="7276">
          <cell r="H7276" t="str">
            <v>Gastos Generales y Otros Gastos</v>
          </cell>
        </row>
        <row r="7277">
          <cell r="H7277" t="str">
            <v>Indirectos</v>
          </cell>
          <cell r="Y7277">
            <v>0.10199999999999999</v>
          </cell>
          <cell r="AB7277">
            <v>2595.73</v>
          </cell>
          <cell r="AC7277" t="str">
            <v>$/</v>
          </cell>
          <cell r="AD7277" t="str">
            <v>Un</v>
          </cell>
        </row>
        <row r="7278">
          <cell r="H7278" t="str">
            <v>Beneficios</v>
          </cell>
          <cell r="Y7278">
            <v>0.08</v>
          </cell>
          <cell r="AB7278">
            <v>2035.87</v>
          </cell>
          <cell r="AC7278" t="str">
            <v>$/</v>
          </cell>
          <cell r="AD7278" t="str">
            <v>Un</v>
          </cell>
        </row>
        <row r="7279">
          <cell r="AB7279">
            <v>30079.980000000003</v>
          </cell>
          <cell r="AC7279" t="str">
            <v>$/</v>
          </cell>
          <cell r="AD7279" t="str">
            <v>Un</v>
          </cell>
        </row>
        <row r="7280">
          <cell r="H7280" t="str">
            <v>Gastos Financieros</v>
          </cell>
          <cell r="Y7280">
            <v>0.01</v>
          </cell>
          <cell r="AB7280">
            <v>300.8</v>
          </cell>
          <cell r="AC7280" t="str">
            <v>$/</v>
          </cell>
          <cell r="AD7280" t="str">
            <v>Un</v>
          </cell>
        </row>
        <row r="7281">
          <cell r="AB7281">
            <v>30380.780000000002</v>
          </cell>
          <cell r="AC7281" t="str">
            <v>$/</v>
          </cell>
          <cell r="AD7281" t="str">
            <v>Un</v>
          </cell>
        </row>
        <row r="7282">
          <cell r="H7282" t="str">
            <v>I.V.A.</v>
          </cell>
          <cell r="Y7282">
            <v>0.21</v>
          </cell>
          <cell r="AB7282">
            <v>6379.96</v>
          </cell>
          <cell r="AC7282" t="str">
            <v>$/</v>
          </cell>
          <cell r="AD7282" t="str">
            <v>Un</v>
          </cell>
        </row>
        <row r="7283">
          <cell r="E7283">
            <v>2070</v>
          </cell>
          <cell r="Y7283" t="str">
            <v>ADOPTADO</v>
          </cell>
          <cell r="AB7283">
            <v>36760.740000000005</v>
          </cell>
          <cell r="AC7283" t="str">
            <v>$/</v>
          </cell>
          <cell r="AD7283" t="str">
            <v>Un</v>
          </cell>
        </row>
        <row r="7284">
          <cell r="G7284">
            <v>2080</v>
          </cell>
          <cell r="H7284" t="str">
            <v>Item:</v>
          </cell>
          <cell r="I7284" t="str">
            <v>9.1</v>
          </cell>
          <cell r="U7284" t="str">
            <v>Unidad:</v>
          </cell>
          <cell r="W7284" t="str">
            <v>Gl</v>
          </cell>
          <cell r="Y7284">
            <v>1</v>
          </cell>
          <cell r="AE7284">
            <v>1</v>
          </cell>
        </row>
        <row r="7285">
          <cell r="H7285" t="str">
            <v>Descripción:</v>
          </cell>
          <cell r="I7285" t="str">
            <v>Red de agua potable</v>
          </cell>
        </row>
        <row r="7287">
          <cell r="H7287" t="str">
            <v>1º - Equipo</v>
          </cell>
        </row>
        <row r="7288">
          <cell r="H7288" t="str">
            <v/>
          </cell>
          <cell r="W7288" t="str">
            <v/>
          </cell>
          <cell r="X7288" t="str">
            <v/>
          </cell>
          <cell r="Y7288" t="str">
            <v/>
          </cell>
          <cell r="Z7288" t="str">
            <v/>
          </cell>
        </row>
        <row r="7289">
          <cell r="H7289" t="str">
            <v/>
          </cell>
          <cell r="W7289" t="str">
            <v/>
          </cell>
          <cell r="X7289" t="str">
            <v/>
          </cell>
          <cell r="Y7289" t="str">
            <v/>
          </cell>
          <cell r="Z7289" t="str">
            <v/>
          </cell>
        </row>
        <row r="7290">
          <cell r="H7290" t="str">
            <v/>
          </cell>
          <cell r="W7290" t="str">
            <v/>
          </cell>
          <cell r="X7290" t="str">
            <v/>
          </cell>
          <cell r="Y7290" t="str">
            <v/>
          </cell>
          <cell r="Z7290" t="str">
            <v/>
          </cell>
        </row>
        <row r="7291">
          <cell r="H7291" t="str">
            <v/>
          </cell>
          <cell r="W7291" t="str">
            <v/>
          </cell>
          <cell r="X7291" t="str">
            <v/>
          </cell>
          <cell r="Y7291" t="str">
            <v/>
          </cell>
          <cell r="Z7291" t="str">
            <v/>
          </cell>
        </row>
        <row r="7292">
          <cell r="H7292" t="str">
            <v/>
          </cell>
          <cell r="W7292" t="str">
            <v/>
          </cell>
          <cell r="X7292" t="str">
            <v/>
          </cell>
          <cell r="Y7292" t="str">
            <v/>
          </cell>
          <cell r="Z7292" t="str">
            <v/>
          </cell>
        </row>
        <row r="7293">
          <cell r="H7293" t="str">
            <v/>
          </cell>
          <cell r="W7293" t="str">
            <v/>
          </cell>
          <cell r="X7293" t="str">
            <v/>
          </cell>
          <cell r="Y7293" t="str">
            <v/>
          </cell>
          <cell r="Z7293" t="str">
            <v/>
          </cell>
        </row>
        <row r="7294">
          <cell r="H7294" t="str">
            <v/>
          </cell>
          <cell r="W7294" t="str">
            <v/>
          </cell>
          <cell r="X7294" t="str">
            <v/>
          </cell>
          <cell r="Y7294" t="str">
            <v/>
          </cell>
          <cell r="Z7294" t="str">
            <v/>
          </cell>
        </row>
        <row r="7295">
          <cell r="H7295" t="str">
            <v/>
          </cell>
          <cell r="W7295" t="str">
            <v/>
          </cell>
          <cell r="X7295" t="str">
            <v/>
          </cell>
          <cell r="Y7295" t="str">
            <v/>
          </cell>
          <cell r="Z7295" t="str">
            <v/>
          </cell>
        </row>
        <row r="7296">
          <cell r="H7296" t="str">
            <v/>
          </cell>
          <cell r="W7296" t="str">
            <v/>
          </cell>
          <cell r="X7296" t="str">
            <v/>
          </cell>
          <cell r="Y7296" t="str">
            <v/>
          </cell>
          <cell r="Z7296" t="str">
            <v/>
          </cell>
        </row>
        <row r="7297">
          <cell r="W7297">
            <v>0</v>
          </cell>
          <cell r="X7297" t="str">
            <v/>
          </cell>
          <cell r="Y7297">
            <v>0</v>
          </cell>
          <cell r="Z7297" t="str">
            <v/>
          </cell>
        </row>
        <row r="7299">
          <cell r="H7299" t="str">
            <v>Rendimiento:</v>
          </cell>
          <cell r="N7299">
            <v>1</v>
          </cell>
          <cell r="Q7299" t="str">
            <v>Gl</v>
          </cell>
          <cell r="R7299" t="str">
            <v>/ d</v>
          </cell>
        </row>
        <row r="7301">
          <cell r="H7301" t="str">
            <v>Amortización e intereses:</v>
          </cell>
        </row>
        <row r="7302">
          <cell r="H7302">
            <v>0</v>
          </cell>
          <cell r="I7302" t="str">
            <v>$</v>
          </cell>
          <cell r="J7302" t="str">
            <v>x</v>
          </cell>
          <cell r="K7302">
            <v>8</v>
          </cell>
          <cell r="L7302" t="str">
            <v>h/d</v>
          </cell>
          <cell r="M7302" t="str">
            <v>+</v>
          </cell>
          <cell r="N7302">
            <v>0</v>
          </cell>
          <cell r="O7302" t="str">
            <v>$</v>
          </cell>
          <cell r="P7302" t="str">
            <v>x</v>
          </cell>
          <cell r="Q7302">
            <v>0.14000000000000001</v>
          </cell>
          <cell r="R7302" t="str">
            <v>/ a</v>
          </cell>
          <cell r="S7302" t="str">
            <v>x</v>
          </cell>
          <cell r="T7302">
            <v>8</v>
          </cell>
          <cell r="U7302" t="str">
            <v>h/d</v>
          </cell>
          <cell r="V7302" t="str">
            <v>=</v>
          </cell>
          <cell r="W7302">
            <v>0</v>
          </cell>
          <cell r="X7302" t="str">
            <v/>
          </cell>
        </row>
        <row r="7303">
          <cell r="H7303">
            <v>10000</v>
          </cell>
          <cell r="J7303" t="str">
            <v>h</v>
          </cell>
          <cell r="N7303">
            <v>2</v>
          </cell>
          <cell r="P7303" t="str">
            <v>x</v>
          </cell>
          <cell r="Q7303">
            <v>2000</v>
          </cell>
          <cell r="R7303" t="str">
            <v>h / a</v>
          </cell>
        </row>
        <row r="7305">
          <cell r="H7305" t="str">
            <v>Reparaciones y Repuestos:</v>
          </cell>
        </row>
        <row r="7306">
          <cell r="H7306">
            <v>0.75</v>
          </cell>
          <cell r="I7306" t="str">
            <v>de amortización</v>
          </cell>
          <cell r="W7306">
            <v>0</v>
          </cell>
          <cell r="X7306" t="str">
            <v/>
          </cell>
        </row>
        <row r="7308">
          <cell r="H7308" t="str">
            <v>Combustibles:</v>
          </cell>
        </row>
        <row r="7309">
          <cell r="H7309" t="str">
            <v>Gas Oil</v>
          </cell>
        </row>
        <row r="7310">
          <cell r="H7310" t="str">
            <v/>
          </cell>
          <cell r="I7310" t="str">
            <v/>
          </cell>
          <cell r="K7310" t="str">
            <v/>
          </cell>
          <cell r="L7310">
            <v>0</v>
          </cell>
          <cell r="M7310" t="str">
            <v>HP  x  8 h/d   x</v>
          </cell>
          <cell r="Q7310" t="str">
            <v/>
          </cell>
          <cell r="R7310" t="str">
            <v/>
          </cell>
          <cell r="V7310" t="str">
            <v/>
          </cell>
          <cell r="W7310">
            <v>0</v>
          </cell>
          <cell r="X7310" t="str">
            <v/>
          </cell>
        </row>
        <row r="7312">
          <cell r="H7312" t="str">
            <v>Lubricantes</v>
          </cell>
        </row>
        <row r="7313">
          <cell r="C7313">
            <v>2080</v>
          </cell>
          <cell r="H7313">
            <v>0.3</v>
          </cell>
          <cell r="I7313" t="str">
            <v>de combustibles</v>
          </cell>
          <cell r="W7313">
            <v>0</v>
          </cell>
          <cell r="X7313" t="str">
            <v/>
          </cell>
          <cell r="AF7313">
            <v>0</v>
          </cell>
        </row>
        <row r="7315">
          <cell r="H7315" t="str">
            <v>Mano de Obra</v>
          </cell>
        </row>
        <row r="7316">
          <cell r="G7316">
            <v>9010</v>
          </cell>
          <cell r="H7316" t="str">
            <v>OFICIAL ESPECIALIZADO</v>
          </cell>
          <cell r="O7316" t="str">
            <v/>
          </cell>
          <cell r="Q7316">
            <v>297.2</v>
          </cell>
          <cell r="R7316" t="str">
            <v>$/d</v>
          </cell>
          <cell r="S7316" t="str">
            <v>=</v>
          </cell>
          <cell r="T7316">
            <v>0</v>
          </cell>
          <cell r="V7316" t="str">
            <v>$/d</v>
          </cell>
        </row>
        <row r="7317">
          <cell r="G7317">
            <v>9020</v>
          </cell>
          <cell r="H7317" t="str">
            <v>OFICIAL</v>
          </cell>
          <cell r="O7317" t="str">
            <v/>
          </cell>
          <cell r="Q7317">
            <v>254.16</v>
          </cell>
          <cell r="R7317" t="str">
            <v>$/d</v>
          </cell>
          <cell r="S7317" t="str">
            <v>=</v>
          </cell>
          <cell r="T7317">
            <v>0</v>
          </cell>
          <cell r="V7317" t="str">
            <v>$/d</v>
          </cell>
        </row>
        <row r="7318">
          <cell r="G7318">
            <v>9030</v>
          </cell>
          <cell r="H7318" t="str">
            <v>MEDIO OFICIAL</v>
          </cell>
          <cell r="O7318" t="str">
            <v/>
          </cell>
          <cell r="Q7318">
            <v>234.48</v>
          </cell>
          <cell r="R7318" t="str">
            <v>$/d</v>
          </cell>
          <cell r="S7318" t="str">
            <v>=</v>
          </cell>
          <cell r="T7318">
            <v>0</v>
          </cell>
          <cell r="V7318" t="str">
            <v>$/d</v>
          </cell>
        </row>
        <row r="7319">
          <cell r="G7319">
            <v>9040</v>
          </cell>
          <cell r="H7319" t="str">
            <v>AYUDANTE</v>
          </cell>
          <cell r="O7319" t="str">
            <v/>
          </cell>
          <cell r="Q7319">
            <v>216.16</v>
          </cell>
          <cell r="R7319" t="str">
            <v>$/d</v>
          </cell>
          <cell r="S7319" t="str">
            <v>=</v>
          </cell>
          <cell r="T7319">
            <v>0</v>
          </cell>
          <cell r="V7319" t="str">
            <v>$/d</v>
          </cell>
        </row>
        <row r="7320">
          <cell r="T7320">
            <v>0</v>
          </cell>
          <cell r="V7320" t="str">
            <v/>
          </cell>
        </row>
        <row r="7321">
          <cell r="B7321">
            <v>2080</v>
          </cell>
          <cell r="H7321" t="str">
            <v>Vigilancia</v>
          </cell>
          <cell r="N7321">
            <v>0</v>
          </cell>
          <cell r="Q7321">
            <v>0.1</v>
          </cell>
          <cell r="T7321">
            <v>0</v>
          </cell>
          <cell r="V7321" t="str">
            <v/>
          </cell>
          <cell r="W7321">
            <v>0</v>
          </cell>
          <cell r="X7321" t="str">
            <v/>
          </cell>
          <cell r="AG7321">
            <v>0</v>
          </cell>
        </row>
        <row r="7323">
          <cell r="N7323" t="str">
            <v>Costo Diario</v>
          </cell>
          <cell r="W7323">
            <v>0</v>
          </cell>
          <cell r="X7323" t="str">
            <v/>
          </cell>
        </row>
        <row r="7325">
          <cell r="H7325" t="str">
            <v>Rendimiento</v>
          </cell>
          <cell r="N7325">
            <v>1</v>
          </cell>
          <cell r="Q7325" t="str">
            <v>Gl</v>
          </cell>
          <cell r="R7325" t="str">
            <v>/ d</v>
          </cell>
        </row>
        <row r="7327">
          <cell r="H7327" t="str">
            <v>Costo por Unid.:</v>
          </cell>
          <cell r="N7327">
            <v>0</v>
          </cell>
          <cell r="P7327" t="str">
            <v>$ / d</v>
          </cell>
          <cell r="V7327" t="str">
            <v>=</v>
          </cell>
          <cell r="AB7327">
            <v>0</v>
          </cell>
          <cell r="AC7327" t="str">
            <v/>
          </cell>
          <cell r="AD7327" t="str">
            <v/>
          </cell>
        </row>
        <row r="7328">
          <cell r="N7328">
            <v>1</v>
          </cell>
          <cell r="O7328" t="str">
            <v>Gl</v>
          </cell>
          <cell r="Q7328" t="str">
            <v>/ d</v>
          </cell>
        </row>
        <row r="7329">
          <cell r="P7329" t="str">
            <v/>
          </cell>
        </row>
        <row r="7330">
          <cell r="H7330" t="str">
            <v>2º - Materiales</v>
          </cell>
        </row>
        <row r="7331">
          <cell r="G7331">
            <v>2811</v>
          </cell>
          <cell r="H7331" t="str">
            <v>Red de Agua Potable según/plan. adjunta y anál. auxiliares</v>
          </cell>
          <cell r="N7331">
            <v>1</v>
          </cell>
          <cell r="O7331" t="str">
            <v>gl</v>
          </cell>
          <cell r="P7331" t="str">
            <v>/</v>
          </cell>
          <cell r="Q7331" t="str">
            <v>Gl</v>
          </cell>
          <cell r="R7331" t="str">
            <v>x</v>
          </cell>
          <cell r="S7331">
            <v>249428.76000000007</v>
          </cell>
          <cell r="V7331" t="str">
            <v>$/</v>
          </cell>
          <cell r="W7331" t="str">
            <v>gl</v>
          </cell>
          <cell r="X7331" t="str">
            <v>=</v>
          </cell>
          <cell r="Y7331">
            <v>249428.76</v>
          </cell>
          <cell r="Z7331" t="str">
            <v>$/</v>
          </cell>
          <cell r="AA7331" t="str">
            <v>Gl</v>
          </cell>
        </row>
        <row r="7332">
          <cell r="H7332" t="str">
            <v/>
          </cell>
          <cell r="O7332" t="str">
            <v/>
          </cell>
          <cell r="P7332" t="str">
            <v/>
          </cell>
          <cell r="Q7332" t="str">
            <v/>
          </cell>
          <cell r="R7332" t="str">
            <v/>
          </cell>
          <cell r="S7332">
            <v>0</v>
          </cell>
          <cell r="V7332" t="str">
            <v/>
          </cell>
          <cell r="W7332" t="str">
            <v/>
          </cell>
          <cell r="X7332" t="str">
            <v/>
          </cell>
          <cell r="Y7332">
            <v>0</v>
          </cell>
          <cell r="Z7332" t="str">
            <v/>
          </cell>
          <cell r="AA7332" t="str">
            <v/>
          </cell>
        </row>
        <row r="7333">
          <cell r="H7333" t="str">
            <v/>
          </cell>
          <cell r="O7333" t="str">
            <v/>
          </cell>
          <cell r="P7333" t="str">
            <v/>
          </cell>
          <cell r="Q7333" t="str">
            <v/>
          </cell>
          <cell r="R7333" t="str">
            <v/>
          </cell>
          <cell r="S7333">
            <v>0</v>
          </cell>
          <cell r="V7333" t="str">
            <v/>
          </cell>
          <cell r="W7333" t="str">
            <v/>
          </cell>
          <cell r="X7333" t="str">
            <v/>
          </cell>
          <cell r="Y7333">
            <v>0</v>
          </cell>
          <cell r="Z7333" t="str">
            <v/>
          </cell>
          <cell r="AA7333" t="str">
            <v/>
          </cell>
        </row>
        <row r="7334">
          <cell r="H7334" t="str">
            <v/>
          </cell>
          <cell r="O7334" t="str">
            <v/>
          </cell>
          <cell r="P7334" t="str">
            <v/>
          </cell>
          <cell r="Q7334" t="str">
            <v/>
          </cell>
          <cell r="R7334" t="str">
            <v/>
          </cell>
          <cell r="S7334">
            <v>0</v>
          </cell>
          <cell r="V7334" t="str">
            <v/>
          </cell>
          <cell r="W7334" t="str">
            <v/>
          </cell>
          <cell r="X7334" t="str">
            <v/>
          </cell>
          <cell r="Y7334">
            <v>0</v>
          </cell>
          <cell r="Z7334" t="str">
            <v/>
          </cell>
          <cell r="AA7334" t="str">
            <v/>
          </cell>
        </row>
        <row r="7335">
          <cell r="H7335" t="str">
            <v/>
          </cell>
          <cell r="O7335" t="str">
            <v/>
          </cell>
          <cell r="P7335" t="str">
            <v/>
          </cell>
          <cell r="Q7335" t="str">
            <v/>
          </cell>
          <cell r="R7335" t="str">
            <v/>
          </cell>
          <cell r="S7335">
            <v>0</v>
          </cell>
          <cell r="V7335" t="str">
            <v/>
          </cell>
          <cell r="W7335" t="str">
            <v/>
          </cell>
          <cell r="X7335" t="str">
            <v/>
          </cell>
          <cell r="Y7335">
            <v>0</v>
          </cell>
          <cell r="Z7335" t="str">
            <v/>
          </cell>
          <cell r="AA7335" t="str">
            <v/>
          </cell>
        </row>
        <row r="7336">
          <cell r="H7336" t="str">
            <v/>
          </cell>
          <cell r="O7336" t="str">
            <v/>
          </cell>
          <cell r="P7336" t="str">
            <v/>
          </cell>
          <cell r="Q7336" t="str">
            <v/>
          </cell>
          <cell r="R7336" t="str">
            <v/>
          </cell>
          <cell r="S7336">
            <v>0</v>
          </cell>
          <cell r="V7336" t="str">
            <v/>
          </cell>
          <cell r="W7336" t="str">
            <v/>
          </cell>
          <cell r="X7336" t="str">
            <v/>
          </cell>
          <cell r="Y7336">
            <v>0</v>
          </cell>
          <cell r="Z7336" t="str">
            <v/>
          </cell>
          <cell r="AA7336" t="str">
            <v/>
          </cell>
        </row>
        <row r="7337">
          <cell r="H7337" t="str">
            <v/>
          </cell>
          <cell r="O7337" t="str">
            <v/>
          </cell>
          <cell r="P7337" t="str">
            <v/>
          </cell>
          <cell r="Q7337" t="str">
            <v/>
          </cell>
          <cell r="R7337" t="str">
            <v/>
          </cell>
          <cell r="S7337">
            <v>0</v>
          </cell>
          <cell r="V7337" t="str">
            <v/>
          </cell>
          <cell r="W7337" t="str">
            <v/>
          </cell>
          <cell r="X7337" t="str">
            <v/>
          </cell>
          <cell r="Y7337">
            <v>0</v>
          </cell>
          <cell r="Z7337" t="str">
            <v/>
          </cell>
          <cell r="AA7337" t="str">
            <v/>
          </cell>
        </row>
        <row r="7338">
          <cell r="H7338" t="str">
            <v/>
          </cell>
          <cell r="O7338" t="str">
            <v/>
          </cell>
          <cell r="P7338" t="str">
            <v/>
          </cell>
          <cell r="Q7338" t="str">
            <v/>
          </cell>
          <cell r="R7338" t="str">
            <v/>
          </cell>
          <cell r="S7338">
            <v>0</v>
          </cell>
          <cell r="V7338" t="str">
            <v/>
          </cell>
          <cell r="W7338" t="str">
            <v/>
          </cell>
          <cell r="X7338" t="str">
            <v/>
          </cell>
          <cell r="Y7338">
            <v>0</v>
          </cell>
          <cell r="Z7338" t="str">
            <v/>
          </cell>
          <cell r="AA7338" t="str">
            <v/>
          </cell>
        </row>
        <row r="7339">
          <cell r="H7339" t="str">
            <v>Subtotal Materiales</v>
          </cell>
          <cell r="O7339" t="str">
            <v/>
          </cell>
          <cell r="Y7339">
            <v>249428.76</v>
          </cell>
          <cell r="Z7339" t="str">
            <v>$/</v>
          </cell>
          <cell r="AA7339" t="str">
            <v>Gl</v>
          </cell>
          <cell r="AH7339">
            <v>0</v>
          </cell>
        </row>
        <row r="7340">
          <cell r="A7340">
            <v>2080</v>
          </cell>
          <cell r="H7340" t="str">
            <v>Desperdicio</v>
          </cell>
          <cell r="X7340" t="str">
            <v/>
          </cell>
          <cell r="Y7340">
            <v>0</v>
          </cell>
          <cell r="Z7340" t="str">
            <v/>
          </cell>
          <cell r="AA7340" t="str">
            <v/>
          </cell>
          <cell r="AB7340">
            <v>249428.76</v>
          </cell>
          <cell r="AC7340" t="str">
            <v>$/</v>
          </cell>
          <cell r="AD7340" t="str">
            <v>Gl</v>
          </cell>
          <cell r="AH7340">
            <v>249428.76</v>
          </cell>
        </row>
        <row r="7342">
          <cell r="F7342">
            <v>2080</v>
          </cell>
          <cell r="H7342" t="str">
            <v>COSTO DEL ITEM</v>
          </cell>
          <cell r="AB7342">
            <v>249428.76</v>
          </cell>
          <cell r="AC7342" t="str">
            <v>$/</v>
          </cell>
          <cell r="AD7342" t="str">
            <v>Gl</v>
          </cell>
          <cell r="AI7342">
            <v>249428.76</v>
          </cell>
          <cell r="AJ7342">
            <v>249428.76</v>
          </cell>
        </row>
        <row r="7344">
          <cell r="H7344" t="str">
            <v>Gastos Generales y Otros Gastos</v>
          </cell>
        </row>
        <row r="7345">
          <cell r="H7345" t="str">
            <v>Indirectos</v>
          </cell>
          <cell r="Y7345">
            <v>0.10199999999999999</v>
          </cell>
          <cell r="AB7345">
            <v>25441.73</v>
          </cell>
          <cell r="AC7345" t="str">
            <v>$/</v>
          </cell>
          <cell r="AD7345" t="str">
            <v>Gl</v>
          </cell>
        </row>
        <row r="7346">
          <cell r="H7346" t="str">
            <v>Beneficios</v>
          </cell>
          <cell r="Y7346">
            <v>0.08</v>
          </cell>
          <cell r="AB7346">
            <v>19954.3</v>
          </cell>
          <cell r="AC7346" t="str">
            <v>$/</v>
          </cell>
          <cell r="AD7346" t="str">
            <v>Gl</v>
          </cell>
        </row>
        <row r="7347">
          <cell r="AB7347">
            <v>294824.78999999998</v>
          </cell>
          <cell r="AC7347" t="str">
            <v>$/</v>
          </cell>
          <cell r="AD7347" t="str">
            <v>Gl</v>
          </cell>
        </row>
        <row r="7348">
          <cell r="H7348" t="str">
            <v>Gastos Financieros</v>
          </cell>
          <cell r="Y7348">
            <v>0.01</v>
          </cell>
          <cell r="AB7348">
            <v>2948.25</v>
          </cell>
          <cell r="AC7348" t="str">
            <v>$/</v>
          </cell>
          <cell r="AD7348" t="str">
            <v>Gl</v>
          </cell>
        </row>
        <row r="7349">
          <cell r="AB7349">
            <v>297773.03999999998</v>
          </cell>
          <cell r="AC7349" t="str">
            <v>$/</v>
          </cell>
          <cell r="AD7349" t="str">
            <v>Gl</v>
          </cell>
        </row>
        <row r="7350">
          <cell r="H7350" t="str">
            <v>I.V.A.</v>
          </cell>
          <cell r="Y7350">
            <v>0.21</v>
          </cell>
          <cell r="AB7350">
            <v>62532.34</v>
          </cell>
          <cell r="AC7350" t="str">
            <v>$/</v>
          </cell>
          <cell r="AD7350" t="str">
            <v>Gl</v>
          </cell>
        </row>
        <row r="7351">
          <cell r="E7351">
            <v>2080</v>
          </cell>
          <cell r="Y7351" t="str">
            <v>ADOPTADO</v>
          </cell>
          <cell r="AB7351">
            <v>360305.38</v>
          </cell>
          <cell r="AC7351" t="str">
            <v>$/</v>
          </cell>
          <cell r="AD7351" t="str">
            <v>Gl</v>
          </cell>
        </row>
        <row r="7352">
          <cell r="G7352">
            <v>2090</v>
          </cell>
          <cell r="H7352" t="str">
            <v>Item:</v>
          </cell>
          <cell r="I7352" t="str">
            <v>10.1</v>
          </cell>
          <cell r="U7352" t="str">
            <v>Unidad:</v>
          </cell>
          <cell r="W7352" t="str">
            <v>Gl</v>
          </cell>
          <cell r="Y7352">
            <v>1</v>
          </cell>
          <cell r="AE7352">
            <v>1</v>
          </cell>
        </row>
        <row r="7353">
          <cell r="H7353" t="str">
            <v>Descripción:</v>
          </cell>
          <cell r="I7353" t="str">
            <v>Red de Desagües</v>
          </cell>
        </row>
        <row r="7355">
          <cell r="H7355" t="str">
            <v>1º - Equipo</v>
          </cell>
        </row>
        <row r="7356">
          <cell r="H7356" t="str">
            <v/>
          </cell>
          <cell r="W7356" t="str">
            <v/>
          </cell>
          <cell r="X7356" t="str">
            <v/>
          </cell>
          <cell r="Y7356" t="str">
            <v/>
          </cell>
          <cell r="Z7356" t="str">
            <v/>
          </cell>
        </row>
        <row r="7357">
          <cell r="H7357" t="str">
            <v/>
          </cell>
          <cell r="W7357" t="str">
            <v/>
          </cell>
          <cell r="X7357" t="str">
            <v/>
          </cell>
          <cell r="Y7357" t="str">
            <v/>
          </cell>
          <cell r="Z7357" t="str">
            <v/>
          </cell>
        </row>
        <row r="7358">
          <cell r="H7358" t="str">
            <v/>
          </cell>
          <cell r="W7358" t="str">
            <v/>
          </cell>
          <cell r="X7358" t="str">
            <v/>
          </cell>
          <cell r="Y7358" t="str">
            <v/>
          </cell>
          <cell r="Z7358" t="str">
            <v/>
          </cell>
        </row>
        <row r="7359">
          <cell r="H7359" t="str">
            <v/>
          </cell>
          <cell r="W7359" t="str">
            <v/>
          </cell>
          <cell r="X7359" t="str">
            <v/>
          </cell>
          <cell r="Y7359" t="str">
            <v/>
          </cell>
          <cell r="Z7359" t="str">
            <v/>
          </cell>
        </row>
        <row r="7360">
          <cell r="H7360" t="str">
            <v/>
          </cell>
          <cell r="W7360" t="str">
            <v/>
          </cell>
          <cell r="X7360" t="str">
            <v/>
          </cell>
          <cell r="Y7360" t="str">
            <v/>
          </cell>
          <cell r="Z7360" t="str">
            <v/>
          </cell>
        </row>
        <row r="7361">
          <cell r="H7361" t="str">
            <v/>
          </cell>
          <cell r="W7361" t="str">
            <v/>
          </cell>
          <cell r="X7361" t="str">
            <v/>
          </cell>
          <cell r="Y7361" t="str">
            <v/>
          </cell>
          <cell r="Z7361" t="str">
            <v/>
          </cell>
        </row>
        <row r="7362">
          <cell r="H7362" t="str">
            <v/>
          </cell>
          <cell r="W7362" t="str">
            <v/>
          </cell>
          <cell r="X7362" t="str">
            <v/>
          </cell>
          <cell r="Y7362" t="str">
            <v/>
          </cell>
          <cell r="Z7362" t="str">
            <v/>
          </cell>
        </row>
        <row r="7363">
          <cell r="H7363" t="str">
            <v/>
          </cell>
          <cell r="W7363" t="str">
            <v/>
          </cell>
          <cell r="X7363" t="str">
            <v/>
          </cell>
          <cell r="Y7363" t="str">
            <v/>
          </cell>
          <cell r="Z7363" t="str">
            <v/>
          </cell>
        </row>
        <row r="7364">
          <cell r="H7364" t="str">
            <v/>
          </cell>
          <cell r="W7364" t="str">
            <v/>
          </cell>
          <cell r="X7364" t="str">
            <v/>
          </cell>
          <cell r="Y7364" t="str">
            <v/>
          </cell>
          <cell r="Z7364" t="str">
            <v/>
          </cell>
        </row>
        <row r="7365">
          <cell r="W7365">
            <v>0</v>
          </cell>
          <cell r="X7365" t="str">
            <v/>
          </cell>
          <cell r="Y7365">
            <v>0</v>
          </cell>
          <cell r="Z7365" t="str">
            <v/>
          </cell>
        </row>
        <row r="7367">
          <cell r="H7367" t="str">
            <v>Rendimiento:</v>
          </cell>
          <cell r="N7367">
            <v>1</v>
          </cell>
          <cell r="Q7367" t="str">
            <v>Gl</v>
          </cell>
          <cell r="R7367" t="str">
            <v>/ d</v>
          </cell>
        </row>
        <row r="7369">
          <cell r="H7369" t="str">
            <v>Amortización e intereses:</v>
          </cell>
        </row>
        <row r="7370">
          <cell r="H7370">
            <v>0</v>
          </cell>
          <cell r="I7370" t="str">
            <v>$</v>
          </cell>
          <cell r="J7370" t="str">
            <v>x</v>
          </cell>
          <cell r="K7370">
            <v>8</v>
          </cell>
          <cell r="L7370" t="str">
            <v>h/d</v>
          </cell>
          <cell r="M7370" t="str">
            <v>+</v>
          </cell>
          <cell r="N7370">
            <v>0</v>
          </cell>
          <cell r="O7370" t="str">
            <v>$</v>
          </cell>
          <cell r="P7370" t="str">
            <v>x</v>
          </cell>
          <cell r="Q7370">
            <v>0.14000000000000001</v>
          </cell>
          <cell r="R7370" t="str">
            <v>/ a</v>
          </cell>
          <cell r="S7370" t="str">
            <v>x</v>
          </cell>
          <cell r="T7370">
            <v>8</v>
          </cell>
          <cell r="U7370" t="str">
            <v>h/d</v>
          </cell>
          <cell r="V7370" t="str">
            <v>=</v>
          </cell>
          <cell r="W7370">
            <v>0</v>
          </cell>
          <cell r="X7370" t="str">
            <v/>
          </cell>
        </row>
        <row r="7371">
          <cell r="H7371">
            <v>10000</v>
          </cell>
          <cell r="J7371" t="str">
            <v>h</v>
          </cell>
          <cell r="N7371">
            <v>2</v>
          </cell>
          <cell r="P7371" t="str">
            <v>x</v>
          </cell>
          <cell r="Q7371">
            <v>2000</v>
          </cell>
          <cell r="R7371" t="str">
            <v>h / a</v>
          </cell>
        </row>
        <row r="7373">
          <cell r="H7373" t="str">
            <v>Reparaciones y Repuestos:</v>
          </cell>
        </row>
        <row r="7374">
          <cell r="H7374">
            <v>0.75</v>
          </cell>
          <cell r="I7374" t="str">
            <v>de amortización</v>
          </cell>
          <cell r="W7374">
            <v>0</v>
          </cell>
          <cell r="X7374" t="str">
            <v/>
          </cell>
        </row>
        <row r="7376">
          <cell r="H7376" t="str">
            <v>Combustibles:</v>
          </cell>
        </row>
        <row r="7377">
          <cell r="H7377" t="str">
            <v>Gas Oil</v>
          </cell>
        </row>
        <row r="7378">
          <cell r="H7378" t="str">
            <v/>
          </cell>
          <cell r="I7378" t="str">
            <v/>
          </cell>
          <cell r="K7378" t="str">
            <v/>
          </cell>
          <cell r="L7378">
            <v>0</v>
          </cell>
          <cell r="M7378" t="str">
            <v>HP  x  8 h/d   x</v>
          </cell>
          <cell r="Q7378" t="str">
            <v/>
          </cell>
          <cell r="R7378" t="str">
            <v/>
          </cell>
          <cell r="V7378" t="str">
            <v/>
          </cell>
          <cell r="W7378">
            <v>0</v>
          </cell>
          <cell r="X7378" t="str">
            <v/>
          </cell>
        </row>
        <row r="7380">
          <cell r="H7380" t="str">
            <v>Lubricantes</v>
          </cell>
        </row>
        <row r="7381">
          <cell r="C7381">
            <v>2090</v>
          </cell>
          <cell r="H7381">
            <v>0.3</v>
          </cell>
          <cell r="I7381" t="str">
            <v>de combustibles</v>
          </cell>
          <cell r="W7381">
            <v>0</v>
          </cell>
          <cell r="X7381" t="str">
            <v/>
          </cell>
          <cell r="AF7381">
            <v>0</v>
          </cell>
        </row>
        <row r="7383">
          <cell r="H7383" t="str">
            <v>Mano de Obra</v>
          </cell>
        </row>
        <row r="7384">
          <cell r="G7384">
            <v>9010</v>
          </cell>
          <cell r="H7384" t="str">
            <v>OFICIAL ESPECIALIZADO</v>
          </cell>
          <cell r="O7384" t="str">
            <v/>
          </cell>
          <cell r="Q7384">
            <v>297.2</v>
          </cell>
          <cell r="R7384" t="str">
            <v>$/d</v>
          </cell>
          <cell r="S7384" t="str">
            <v>=</v>
          </cell>
          <cell r="T7384">
            <v>0</v>
          </cell>
          <cell r="V7384" t="str">
            <v>$/d</v>
          </cell>
        </row>
        <row r="7385">
          <cell r="G7385">
            <v>9020</v>
          </cell>
          <cell r="H7385" t="str">
            <v>OFICIAL</v>
          </cell>
          <cell r="O7385" t="str">
            <v/>
          </cell>
          <cell r="Q7385">
            <v>254.16</v>
          </cell>
          <cell r="R7385" t="str">
            <v>$/d</v>
          </cell>
          <cell r="S7385" t="str">
            <v>=</v>
          </cell>
          <cell r="T7385">
            <v>0</v>
          </cell>
          <cell r="V7385" t="str">
            <v>$/d</v>
          </cell>
        </row>
        <row r="7386">
          <cell r="G7386">
            <v>9030</v>
          </cell>
          <cell r="H7386" t="str">
            <v>MEDIO OFICIAL</v>
          </cell>
          <cell r="O7386" t="str">
            <v/>
          </cell>
          <cell r="Q7386">
            <v>234.48</v>
          </cell>
          <cell r="R7386" t="str">
            <v>$/d</v>
          </cell>
          <cell r="S7386" t="str">
            <v>=</v>
          </cell>
          <cell r="T7386">
            <v>0</v>
          </cell>
          <cell r="V7386" t="str">
            <v>$/d</v>
          </cell>
        </row>
        <row r="7387">
          <cell r="G7387">
            <v>9040</v>
          </cell>
          <cell r="H7387" t="str">
            <v>AYUDANTE</v>
          </cell>
          <cell r="O7387" t="str">
            <v/>
          </cell>
          <cell r="Q7387">
            <v>216.16</v>
          </cell>
          <cell r="R7387" t="str">
            <v>$/d</v>
          </cell>
          <cell r="S7387" t="str">
            <v>=</v>
          </cell>
          <cell r="T7387">
            <v>0</v>
          </cell>
          <cell r="V7387" t="str">
            <v>$/d</v>
          </cell>
        </row>
        <row r="7388">
          <cell r="T7388">
            <v>0</v>
          </cell>
          <cell r="V7388" t="str">
            <v/>
          </cell>
        </row>
        <row r="7389">
          <cell r="B7389">
            <v>2090</v>
          </cell>
          <cell r="H7389" t="str">
            <v>Vigilancia</v>
          </cell>
          <cell r="N7389">
            <v>0</v>
          </cell>
          <cell r="Q7389">
            <v>0.1</v>
          </cell>
          <cell r="T7389">
            <v>0</v>
          </cell>
          <cell r="V7389" t="str">
            <v/>
          </cell>
          <cell r="W7389">
            <v>0</v>
          </cell>
          <cell r="X7389" t="str">
            <v/>
          </cell>
          <cell r="AG7389">
            <v>0</v>
          </cell>
        </row>
        <row r="7391">
          <cell r="N7391" t="str">
            <v>Costo Diario</v>
          </cell>
          <cell r="W7391">
            <v>0</v>
          </cell>
          <cell r="X7391" t="str">
            <v/>
          </cell>
        </row>
        <row r="7393">
          <cell r="H7393" t="str">
            <v>Rendimiento</v>
          </cell>
          <cell r="N7393">
            <v>1</v>
          </cell>
          <cell r="Q7393" t="str">
            <v>Gl</v>
          </cell>
          <cell r="R7393" t="str">
            <v>/ d</v>
          </cell>
        </row>
        <row r="7395">
          <cell r="H7395" t="str">
            <v>Costo por Unid.:</v>
          </cell>
          <cell r="N7395">
            <v>0</v>
          </cell>
          <cell r="P7395" t="str">
            <v>$ / d</v>
          </cell>
          <cell r="V7395" t="str">
            <v>=</v>
          </cell>
          <cell r="AB7395">
            <v>0</v>
          </cell>
          <cell r="AC7395" t="str">
            <v/>
          </cell>
          <cell r="AD7395" t="str">
            <v/>
          </cell>
        </row>
        <row r="7396">
          <cell r="N7396">
            <v>1</v>
          </cell>
          <cell r="O7396" t="str">
            <v>Gl</v>
          </cell>
          <cell r="Q7396" t="str">
            <v>/ d</v>
          </cell>
        </row>
        <row r="7397">
          <cell r="P7397" t="str">
            <v/>
          </cell>
        </row>
        <row r="7398">
          <cell r="H7398" t="str">
            <v>2º - Materiales</v>
          </cell>
        </row>
        <row r="7399">
          <cell r="G7399">
            <v>2812</v>
          </cell>
          <cell r="H7399" t="str">
            <v>Red de Desagües según/plan. adjunta y anál. auxiliares</v>
          </cell>
          <cell r="N7399">
            <v>1</v>
          </cell>
          <cell r="O7399" t="str">
            <v>gl</v>
          </cell>
          <cell r="P7399" t="str">
            <v>/</v>
          </cell>
          <cell r="Q7399" t="str">
            <v>Gl</v>
          </cell>
          <cell r="R7399" t="str">
            <v>x</v>
          </cell>
          <cell r="S7399">
            <v>288223.87</v>
          </cell>
          <cell r="V7399" t="str">
            <v>$/</v>
          </cell>
          <cell r="W7399" t="str">
            <v>gl</v>
          </cell>
          <cell r="X7399" t="str">
            <v>=</v>
          </cell>
          <cell r="Y7399">
            <v>288223.87</v>
          </cell>
          <cell r="Z7399" t="str">
            <v>$/</v>
          </cell>
          <cell r="AA7399" t="str">
            <v>Gl</v>
          </cell>
        </row>
        <row r="7400">
          <cell r="H7400" t="str">
            <v/>
          </cell>
          <cell r="O7400" t="str">
            <v/>
          </cell>
          <cell r="P7400" t="str">
            <v/>
          </cell>
          <cell r="Q7400" t="str">
            <v/>
          </cell>
          <cell r="R7400" t="str">
            <v/>
          </cell>
          <cell r="S7400">
            <v>0</v>
          </cell>
          <cell r="V7400" t="str">
            <v/>
          </cell>
          <cell r="W7400" t="str">
            <v/>
          </cell>
          <cell r="X7400" t="str">
            <v/>
          </cell>
          <cell r="Y7400">
            <v>0</v>
          </cell>
          <cell r="Z7400" t="str">
            <v/>
          </cell>
          <cell r="AA7400" t="str">
            <v/>
          </cell>
        </row>
        <row r="7401">
          <cell r="H7401" t="str">
            <v/>
          </cell>
          <cell r="O7401" t="str">
            <v/>
          </cell>
          <cell r="P7401" t="str">
            <v/>
          </cell>
          <cell r="Q7401" t="str">
            <v/>
          </cell>
          <cell r="R7401" t="str">
            <v/>
          </cell>
          <cell r="S7401">
            <v>0</v>
          </cell>
          <cell r="V7401" t="str">
            <v/>
          </cell>
          <cell r="W7401" t="str">
            <v/>
          </cell>
          <cell r="X7401" t="str">
            <v/>
          </cell>
          <cell r="Y7401">
            <v>0</v>
          </cell>
          <cell r="Z7401" t="str">
            <v/>
          </cell>
          <cell r="AA7401" t="str">
            <v/>
          </cell>
        </row>
        <row r="7402">
          <cell r="H7402" t="str">
            <v/>
          </cell>
          <cell r="O7402" t="str">
            <v/>
          </cell>
          <cell r="P7402" t="str">
            <v/>
          </cell>
          <cell r="Q7402" t="str">
            <v/>
          </cell>
          <cell r="R7402" t="str">
            <v/>
          </cell>
          <cell r="S7402">
            <v>0</v>
          </cell>
          <cell r="V7402" t="str">
            <v/>
          </cell>
          <cell r="W7402" t="str">
            <v/>
          </cell>
          <cell r="X7402" t="str">
            <v/>
          </cell>
          <cell r="Y7402">
            <v>0</v>
          </cell>
          <cell r="Z7402" t="str">
            <v/>
          </cell>
          <cell r="AA7402" t="str">
            <v/>
          </cell>
        </row>
        <row r="7403">
          <cell r="H7403" t="str">
            <v/>
          </cell>
          <cell r="O7403" t="str">
            <v/>
          </cell>
          <cell r="P7403" t="str">
            <v/>
          </cell>
          <cell r="Q7403" t="str">
            <v/>
          </cell>
          <cell r="R7403" t="str">
            <v/>
          </cell>
          <cell r="S7403">
            <v>0</v>
          </cell>
          <cell r="V7403" t="str">
            <v/>
          </cell>
          <cell r="W7403" t="str">
            <v/>
          </cell>
          <cell r="X7403" t="str">
            <v/>
          </cell>
          <cell r="Y7403">
            <v>0</v>
          </cell>
          <cell r="Z7403" t="str">
            <v/>
          </cell>
          <cell r="AA7403" t="str">
            <v/>
          </cell>
        </row>
        <row r="7404">
          <cell r="H7404" t="str">
            <v/>
          </cell>
          <cell r="O7404" t="str">
            <v/>
          </cell>
          <cell r="P7404" t="str">
            <v/>
          </cell>
          <cell r="Q7404" t="str">
            <v/>
          </cell>
          <cell r="R7404" t="str">
            <v/>
          </cell>
          <cell r="S7404">
            <v>0</v>
          </cell>
          <cell r="V7404" t="str">
            <v/>
          </cell>
          <cell r="W7404" t="str">
            <v/>
          </cell>
          <cell r="X7404" t="str">
            <v/>
          </cell>
          <cell r="Y7404">
            <v>0</v>
          </cell>
          <cell r="Z7404" t="str">
            <v/>
          </cell>
          <cell r="AA7404" t="str">
            <v/>
          </cell>
        </row>
        <row r="7405">
          <cell r="H7405" t="str">
            <v/>
          </cell>
          <cell r="O7405" t="str">
            <v/>
          </cell>
          <cell r="P7405" t="str">
            <v/>
          </cell>
          <cell r="Q7405" t="str">
            <v/>
          </cell>
          <cell r="R7405" t="str">
            <v/>
          </cell>
          <cell r="S7405">
            <v>0</v>
          </cell>
          <cell r="V7405" t="str">
            <v/>
          </cell>
          <cell r="W7405" t="str">
            <v/>
          </cell>
          <cell r="X7405" t="str">
            <v/>
          </cell>
          <cell r="Y7405">
            <v>0</v>
          </cell>
          <cell r="Z7405" t="str">
            <v/>
          </cell>
          <cell r="AA7405" t="str">
            <v/>
          </cell>
        </row>
        <row r="7406">
          <cell r="H7406" t="str">
            <v/>
          </cell>
          <cell r="O7406" t="str">
            <v/>
          </cell>
          <cell r="P7406" t="str">
            <v/>
          </cell>
          <cell r="Q7406" t="str">
            <v/>
          </cell>
          <cell r="R7406" t="str">
            <v/>
          </cell>
          <cell r="S7406">
            <v>0</v>
          </cell>
          <cell r="V7406" t="str">
            <v/>
          </cell>
          <cell r="W7406" t="str">
            <v/>
          </cell>
          <cell r="X7406" t="str">
            <v/>
          </cell>
          <cell r="Y7406">
            <v>0</v>
          </cell>
          <cell r="Z7406" t="str">
            <v/>
          </cell>
          <cell r="AA7406" t="str">
            <v/>
          </cell>
        </row>
        <row r="7407">
          <cell r="H7407" t="str">
            <v>Subtotal Materiales</v>
          </cell>
          <cell r="O7407" t="str">
            <v/>
          </cell>
          <cell r="Y7407">
            <v>288223.87</v>
          </cell>
          <cell r="Z7407" t="str">
            <v>$/</v>
          </cell>
          <cell r="AA7407" t="str">
            <v>Gl</v>
          </cell>
          <cell r="AH7407">
            <v>0</v>
          </cell>
        </row>
        <row r="7408">
          <cell r="A7408">
            <v>2090</v>
          </cell>
          <cell r="H7408" t="str">
            <v>Desperdicio</v>
          </cell>
          <cell r="X7408" t="str">
            <v/>
          </cell>
          <cell r="Y7408">
            <v>0</v>
          </cell>
          <cell r="Z7408" t="str">
            <v/>
          </cell>
          <cell r="AA7408" t="str">
            <v/>
          </cell>
          <cell r="AB7408">
            <v>288223.87</v>
          </cell>
          <cell r="AC7408" t="str">
            <v>$/</v>
          </cell>
          <cell r="AD7408" t="str">
            <v>Gl</v>
          </cell>
          <cell r="AH7408">
            <v>288223.87</v>
          </cell>
        </row>
        <row r="7410">
          <cell r="F7410">
            <v>2090</v>
          </cell>
          <cell r="H7410" t="str">
            <v>COSTO DEL ITEM</v>
          </cell>
          <cell r="AB7410">
            <v>288223.87</v>
          </cell>
          <cell r="AC7410" t="str">
            <v>$/</v>
          </cell>
          <cell r="AD7410" t="str">
            <v>Gl</v>
          </cell>
          <cell r="AI7410">
            <v>288223.87</v>
          </cell>
          <cell r="AJ7410">
            <v>288223.87</v>
          </cell>
        </row>
        <row r="7412">
          <cell r="H7412" t="str">
            <v>Gastos Generales y Otros Gastos</v>
          </cell>
        </row>
        <row r="7413">
          <cell r="H7413" t="str">
            <v>Indirectos</v>
          </cell>
          <cell r="Y7413">
            <v>0.10199999999999999</v>
          </cell>
          <cell r="AB7413">
            <v>29398.83</v>
          </cell>
          <cell r="AC7413" t="str">
            <v>$/</v>
          </cell>
          <cell r="AD7413" t="str">
            <v>Gl</v>
          </cell>
        </row>
        <row r="7414">
          <cell r="H7414" t="str">
            <v>Beneficios</v>
          </cell>
          <cell r="Y7414">
            <v>0.08</v>
          </cell>
          <cell r="AB7414">
            <v>23057.91</v>
          </cell>
          <cell r="AC7414" t="str">
            <v>$/</v>
          </cell>
          <cell r="AD7414" t="str">
            <v>Gl</v>
          </cell>
        </row>
        <row r="7415">
          <cell r="AB7415">
            <v>340680.61</v>
          </cell>
          <cell r="AC7415" t="str">
            <v>$/</v>
          </cell>
          <cell r="AD7415" t="str">
            <v>Gl</v>
          </cell>
        </row>
        <row r="7416">
          <cell r="H7416" t="str">
            <v>Gastos Financieros</v>
          </cell>
          <cell r="Y7416">
            <v>0.01</v>
          </cell>
          <cell r="AB7416">
            <v>3406.81</v>
          </cell>
          <cell r="AC7416" t="str">
            <v>$/</v>
          </cell>
          <cell r="AD7416" t="str">
            <v>Gl</v>
          </cell>
        </row>
        <row r="7417">
          <cell r="AB7417">
            <v>344087.42</v>
          </cell>
          <cell r="AC7417" t="str">
            <v>$/</v>
          </cell>
          <cell r="AD7417" t="str">
            <v>Gl</v>
          </cell>
        </row>
        <row r="7418">
          <cell r="H7418" t="str">
            <v>I.V.A.</v>
          </cell>
          <cell r="Y7418">
            <v>0.21</v>
          </cell>
          <cell r="AB7418">
            <v>72258.36</v>
          </cell>
          <cell r="AC7418" t="str">
            <v>$/</v>
          </cell>
          <cell r="AD7418" t="str">
            <v>Gl</v>
          </cell>
        </row>
        <row r="7419">
          <cell r="E7419">
            <v>2090</v>
          </cell>
          <cell r="Y7419" t="str">
            <v>ADOPTADO</v>
          </cell>
          <cell r="AB7419">
            <v>416345.77999999997</v>
          </cell>
          <cell r="AC7419" t="str">
            <v>$/</v>
          </cell>
          <cell r="AD7419" t="str">
            <v>Gl</v>
          </cell>
        </row>
        <row r="7420">
          <cell r="G7420">
            <v>2100</v>
          </cell>
          <cell r="H7420" t="str">
            <v>Item:</v>
          </cell>
          <cell r="I7420" t="str">
            <v>11.1.1</v>
          </cell>
          <cell r="U7420" t="str">
            <v>Unidad:</v>
          </cell>
          <cell r="W7420" t="str">
            <v>Gl</v>
          </cell>
          <cell r="Y7420">
            <v>1</v>
          </cell>
          <cell r="AE7420">
            <v>1</v>
          </cell>
        </row>
        <row r="7421">
          <cell r="H7421" t="str">
            <v>Descripción:</v>
          </cell>
          <cell r="I7421" t="str">
            <v>Estructura metálica para depósito de cloro</v>
          </cell>
        </row>
        <row r="7423">
          <cell r="H7423" t="str">
            <v>1º - Equipo</v>
          </cell>
        </row>
        <row r="7424">
          <cell r="H7424" t="str">
            <v/>
          </cell>
          <cell r="W7424" t="str">
            <v/>
          </cell>
          <cell r="X7424" t="str">
            <v/>
          </cell>
          <cell r="Y7424" t="str">
            <v/>
          </cell>
          <cell r="Z7424" t="str">
            <v/>
          </cell>
        </row>
        <row r="7425">
          <cell r="H7425" t="str">
            <v/>
          </cell>
          <cell r="W7425" t="str">
            <v/>
          </cell>
          <cell r="X7425" t="str">
            <v/>
          </cell>
          <cell r="Y7425" t="str">
            <v/>
          </cell>
          <cell r="Z7425" t="str">
            <v/>
          </cell>
        </row>
        <row r="7426">
          <cell r="H7426" t="str">
            <v/>
          </cell>
          <cell r="W7426" t="str">
            <v/>
          </cell>
          <cell r="X7426" t="str">
            <v/>
          </cell>
          <cell r="Y7426" t="str">
            <v/>
          </cell>
          <cell r="Z7426" t="str">
            <v/>
          </cell>
        </row>
        <row r="7427">
          <cell r="H7427" t="str">
            <v/>
          </cell>
          <cell r="W7427" t="str">
            <v/>
          </cell>
          <cell r="X7427" t="str">
            <v/>
          </cell>
          <cell r="Y7427" t="str">
            <v/>
          </cell>
          <cell r="Z7427" t="str">
            <v/>
          </cell>
        </row>
        <row r="7428">
          <cell r="H7428" t="str">
            <v/>
          </cell>
          <cell r="W7428" t="str">
            <v/>
          </cell>
          <cell r="X7428" t="str">
            <v/>
          </cell>
          <cell r="Y7428" t="str">
            <v/>
          </cell>
          <cell r="Z7428" t="str">
            <v/>
          </cell>
        </row>
        <row r="7429">
          <cell r="H7429" t="str">
            <v/>
          </cell>
          <cell r="W7429" t="str">
            <v/>
          </cell>
          <cell r="X7429" t="str">
            <v/>
          </cell>
          <cell r="Y7429" t="str">
            <v/>
          </cell>
          <cell r="Z7429" t="str">
            <v/>
          </cell>
        </row>
        <row r="7430">
          <cell r="H7430" t="str">
            <v/>
          </cell>
          <cell r="W7430" t="str">
            <v/>
          </cell>
          <cell r="X7430" t="str">
            <v/>
          </cell>
          <cell r="Y7430" t="str">
            <v/>
          </cell>
          <cell r="Z7430" t="str">
            <v/>
          </cell>
        </row>
        <row r="7431">
          <cell r="H7431" t="str">
            <v/>
          </cell>
          <cell r="W7431" t="str">
            <v/>
          </cell>
          <cell r="X7431" t="str">
            <v/>
          </cell>
          <cell r="Y7431" t="str">
            <v/>
          </cell>
          <cell r="Z7431" t="str">
            <v/>
          </cell>
        </row>
        <row r="7432">
          <cell r="H7432" t="str">
            <v/>
          </cell>
          <cell r="W7432" t="str">
            <v/>
          </cell>
          <cell r="X7432" t="str">
            <v/>
          </cell>
          <cell r="Y7432" t="str">
            <v/>
          </cell>
          <cell r="Z7432" t="str">
            <v/>
          </cell>
        </row>
        <row r="7433">
          <cell r="W7433">
            <v>0</v>
          </cell>
          <cell r="X7433" t="str">
            <v/>
          </cell>
          <cell r="Y7433">
            <v>0</v>
          </cell>
          <cell r="Z7433" t="str">
            <v/>
          </cell>
        </row>
        <row r="7435">
          <cell r="H7435" t="str">
            <v>Rendimiento:</v>
          </cell>
          <cell r="N7435">
            <v>1</v>
          </cell>
          <cell r="Q7435" t="str">
            <v>Gl</v>
          </cell>
          <cell r="R7435" t="str">
            <v>/ d</v>
          </cell>
        </row>
        <row r="7437">
          <cell r="H7437" t="str">
            <v>Amortización e intereses:</v>
          </cell>
        </row>
        <row r="7438">
          <cell r="H7438">
            <v>0</v>
          </cell>
          <cell r="I7438" t="str">
            <v>$</v>
          </cell>
          <cell r="J7438" t="str">
            <v>x</v>
          </cell>
          <cell r="K7438">
            <v>8</v>
          </cell>
          <cell r="L7438" t="str">
            <v>h/d</v>
          </cell>
          <cell r="M7438" t="str">
            <v>+</v>
          </cell>
          <cell r="N7438">
            <v>0</v>
          </cell>
          <cell r="O7438" t="str">
            <v>$</v>
          </cell>
          <cell r="P7438" t="str">
            <v>x</v>
          </cell>
          <cell r="Q7438">
            <v>0.14000000000000001</v>
          </cell>
          <cell r="R7438" t="str">
            <v>/ a</v>
          </cell>
          <cell r="S7438" t="str">
            <v>x</v>
          </cell>
          <cell r="T7438">
            <v>8</v>
          </cell>
          <cell r="U7438" t="str">
            <v>h/d</v>
          </cell>
          <cell r="V7438" t="str">
            <v>=</v>
          </cell>
          <cell r="W7438">
            <v>0</v>
          </cell>
          <cell r="X7438" t="str">
            <v/>
          </cell>
        </row>
        <row r="7439">
          <cell r="H7439">
            <v>10000</v>
          </cell>
          <cell r="J7439" t="str">
            <v>h</v>
          </cell>
          <cell r="N7439">
            <v>2</v>
          </cell>
          <cell r="P7439" t="str">
            <v>x</v>
          </cell>
          <cell r="Q7439">
            <v>2000</v>
          </cell>
          <cell r="R7439" t="str">
            <v>h / a</v>
          </cell>
        </row>
        <row r="7441">
          <cell r="H7441" t="str">
            <v>Reparaciones y Repuestos:</v>
          </cell>
        </row>
        <row r="7442">
          <cell r="H7442">
            <v>0.75</v>
          </cell>
          <cell r="I7442" t="str">
            <v>de amortización</v>
          </cell>
          <cell r="W7442">
            <v>0</v>
          </cell>
          <cell r="X7442" t="str">
            <v/>
          </cell>
        </row>
        <row r="7444">
          <cell r="H7444" t="str">
            <v>Combustibles:</v>
          </cell>
        </row>
        <row r="7445">
          <cell r="H7445" t="str">
            <v>Gas Oil</v>
          </cell>
        </row>
        <row r="7446">
          <cell r="H7446" t="str">
            <v/>
          </cell>
          <cell r="I7446" t="str">
            <v/>
          </cell>
          <cell r="K7446" t="str">
            <v/>
          </cell>
          <cell r="L7446">
            <v>0</v>
          </cell>
          <cell r="M7446" t="str">
            <v>HP  x  8 h/d   x</v>
          </cell>
          <cell r="Q7446" t="str">
            <v/>
          </cell>
          <cell r="R7446" t="str">
            <v/>
          </cell>
          <cell r="V7446" t="str">
            <v/>
          </cell>
          <cell r="W7446">
            <v>0</v>
          </cell>
          <cell r="X7446" t="str">
            <v/>
          </cell>
        </row>
        <row r="7448">
          <cell r="H7448" t="str">
            <v>Lubricantes</v>
          </cell>
        </row>
        <row r="7449">
          <cell r="C7449">
            <v>2100</v>
          </cell>
          <cell r="H7449">
            <v>0.3</v>
          </cell>
          <cell r="I7449" t="str">
            <v>de combustibles</v>
          </cell>
          <cell r="W7449">
            <v>0</v>
          </cell>
          <cell r="X7449" t="str">
            <v/>
          </cell>
          <cell r="AF7449">
            <v>0</v>
          </cell>
        </row>
        <row r="7451">
          <cell r="H7451" t="str">
            <v>Mano de Obra</v>
          </cell>
        </row>
        <row r="7452">
          <cell r="G7452">
            <v>9010</v>
          </cell>
          <cell r="H7452" t="str">
            <v>OFICIAL ESPECIALIZADO</v>
          </cell>
          <cell r="O7452" t="str">
            <v/>
          </cell>
          <cell r="Q7452">
            <v>297.2</v>
          </cell>
          <cell r="R7452" t="str">
            <v>$/d</v>
          </cell>
          <cell r="S7452" t="str">
            <v>=</v>
          </cell>
          <cell r="T7452">
            <v>0</v>
          </cell>
          <cell r="V7452" t="str">
            <v>$/d</v>
          </cell>
        </row>
        <row r="7453">
          <cell r="G7453">
            <v>9020</v>
          </cell>
          <cell r="H7453" t="str">
            <v>OFICIAL</v>
          </cell>
          <cell r="O7453" t="str">
            <v/>
          </cell>
          <cell r="Q7453">
            <v>254.16</v>
          </cell>
          <cell r="R7453" t="str">
            <v>$/d</v>
          </cell>
          <cell r="S7453" t="str">
            <v>=</v>
          </cell>
          <cell r="T7453">
            <v>0</v>
          </cell>
          <cell r="V7453" t="str">
            <v>$/d</v>
          </cell>
        </row>
        <row r="7454">
          <cell r="G7454">
            <v>9030</v>
          </cell>
          <cell r="H7454" t="str">
            <v>MEDIO OFICIAL</v>
          </cell>
          <cell r="O7454" t="str">
            <v/>
          </cell>
          <cell r="Q7454">
            <v>234.48</v>
          </cell>
          <cell r="R7454" t="str">
            <v>$/d</v>
          </cell>
          <cell r="S7454" t="str">
            <v>=</v>
          </cell>
          <cell r="T7454">
            <v>0</v>
          </cell>
          <cell r="V7454" t="str">
            <v>$/d</v>
          </cell>
        </row>
        <row r="7455">
          <cell r="G7455">
            <v>9040</v>
          </cell>
          <cell r="H7455" t="str">
            <v>AYUDANTE</v>
          </cell>
          <cell r="O7455" t="str">
            <v/>
          </cell>
          <cell r="Q7455">
            <v>216.16</v>
          </cell>
          <cell r="R7455" t="str">
            <v>$/d</v>
          </cell>
          <cell r="S7455" t="str">
            <v>=</v>
          </cell>
          <cell r="T7455">
            <v>0</v>
          </cell>
          <cell r="V7455" t="str">
            <v>$/d</v>
          </cell>
        </row>
        <row r="7456">
          <cell r="T7456">
            <v>0</v>
          </cell>
          <cell r="V7456" t="str">
            <v/>
          </cell>
        </row>
        <row r="7457">
          <cell r="B7457">
            <v>2100</v>
          </cell>
          <cell r="H7457" t="str">
            <v>Vigilancia</v>
          </cell>
          <cell r="N7457">
            <v>0</v>
          </cell>
          <cell r="Q7457">
            <v>0.1</v>
          </cell>
          <cell r="T7457">
            <v>0</v>
          </cell>
          <cell r="V7457" t="str">
            <v/>
          </cell>
          <cell r="W7457">
            <v>0</v>
          </cell>
          <cell r="X7457" t="str">
            <v/>
          </cell>
          <cell r="AG7457">
            <v>0</v>
          </cell>
        </row>
        <row r="7459">
          <cell r="N7459" t="str">
            <v>Costo Diario</v>
          </cell>
          <cell r="W7459">
            <v>0</v>
          </cell>
          <cell r="X7459" t="str">
            <v/>
          </cell>
        </row>
        <row r="7461">
          <cell r="H7461" t="str">
            <v>Rendimiento</v>
          </cell>
          <cell r="N7461">
            <v>1</v>
          </cell>
          <cell r="Q7461" t="str">
            <v>Gl</v>
          </cell>
          <cell r="R7461" t="str">
            <v>/ d</v>
          </cell>
        </row>
        <row r="7463">
          <cell r="H7463" t="str">
            <v>Costo por Unid.:</v>
          </cell>
          <cell r="N7463">
            <v>0</v>
          </cell>
          <cell r="P7463" t="str">
            <v>$ / d</v>
          </cell>
          <cell r="V7463" t="str">
            <v>=</v>
          </cell>
          <cell r="AB7463">
            <v>0</v>
          </cell>
          <cell r="AC7463" t="str">
            <v/>
          </cell>
          <cell r="AD7463" t="str">
            <v/>
          </cell>
        </row>
        <row r="7464">
          <cell r="N7464">
            <v>1</v>
          </cell>
          <cell r="O7464" t="str">
            <v>Gl</v>
          </cell>
          <cell r="Q7464" t="str">
            <v>/ d</v>
          </cell>
        </row>
        <row r="7465">
          <cell r="P7465" t="str">
            <v/>
          </cell>
        </row>
        <row r="7466">
          <cell r="H7466" t="str">
            <v>2º - Materiales</v>
          </cell>
        </row>
        <row r="7467">
          <cell r="G7467">
            <v>2804</v>
          </cell>
          <cell r="H7467" t="str">
            <v>Estrut. Met. Dep. de cloras/plan. adjunta y anál. auxiliares</v>
          </cell>
          <cell r="N7467">
            <v>1</v>
          </cell>
          <cell r="O7467" t="str">
            <v>gl</v>
          </cell>
          <cell r="P7467" t="str">
            <v>/</v>
          </cell>
          <cell r="Q7467" t="str">
            <v>Gl</v>
          </cell>
          <cell r="R7467" t="str">
            <v>x</v>
          </cell>
          <cell r="S7467">
            <v>143976.63</v>
          </cell>
          <cell r="V7467" t="str">
            <v>$/</v>
          </cell>
          <cell r="W7467" t="str">
            <v>gl</v>
          </cell>
          <cell r="X7467" t="str">
            <v>=</v>
          </cell>
          <cell r="Y7467">
            <v>143976.63</v>
          </cell>
          <cell r="Z7467" t="str">
            <v>$/</v>
          </cell>
          <cell r="AA7467" t="str">
            <v>Gl</v>
          </cell>
        </row>
        <row r="7468">
          <cell r="H7468" t="str">
            <v/>
          </cell>
          <cell r="O7468" t="str">
            <v/>
          </cell>
          <cell r="P7468" t="str">
            <v/>
          </cell>
          <cell r="Q7468" t="str">
            <v/>
          </cell>
          <cell r="R7468" t="str">
            <v/>
          </cell>
          <cell r="S7468">
            <v>0</v>
          </cell>
          <cell r="V7468" t="str">
            <v/>
          </cell>
          <cell r="W7468" t="str">
            <v/>
          </cell>
          <cell r="X7468" t="str">
            <v/>
          </cell>
          <cell r="Y7468">
            <v>0</v>
          </cell>
          <cell r="Z7468" t="str">
            <v/>
          </cell>
          <cell r="AA7468" t="str">
            <v/>
          </cell>
        </row>
        <row r="7469">
          <cell r="H7469" t="str">
            <v/>
          </cell>
          <cell r="O7469" t="str">
            <v/>
          </cell>
          <cell r="P7469" t="str">
            <v/>
          </cell>
          <cell r="Q7469" t="str">
            <v/>
          </cell>
          <cell r="R7469" t="str">
            <v/>
          </cell>
          <cell r="S7469">
            <v>0</v>
          </cell>
          <cell r="V7469" t="str">
            <v/>
          </cell>
          <cell r="W7469" t="str">
            <v/>
          </cell>
          <cell r="X7469" t="str">
            <v/>
          </cell>
          <cell r="Y7469">
            <v>0</v>
          </cell>
          <cell r="Z7469" t="str">
            <v/>
          </cell>
          <cell r="AA7469" t="str">
            <v/>
          </cell>
        </row>
        <row r="7470">
          <cell r="H7470" t="str">
            <v/>
          </cell>
          <cell r="O7470" t="str">
            <v/>
          </cell>
          <cell r="P7470" t="str">
            <v/>
          </cell>
          <cell r="Q7470" t="str">
            <v/>
          </cell>
          <cell r="R7470" t="str">
            <v/>
          </cell>
          <cell r="S7470">
            <v>0</v>
          </cell>
          <cell r="V7470" t="str">
            <v/>
          </cell>
          <cell r="W7470" t="str">
            <v/>
          </cell>
          <cell r="X7470" t="str">
            <v/>
          </cell>
          <cell r="Y7470">
            <v>0</v>
          </cell>
          <cell r="Z7470" t="str">
            <v/>
          </cell>
          <cell r="AA7470" t="str">
            <v/>
          </cell>
        </row>
        <row r="7471">
          <cell r="H7471" t="str">
            <v/>
          </cell>
          <cell r="O7471" t="str">
            <v/>
          </cell>
          <cell r="P7471" t="str">
            <v/>
          </cell>
          <cell r="Q7471" t="str">
            <v/>
          </cell>
          <cell r="R7471" t="str">
            <v/>
          </cell>
          <cell r="S7471">
            <v>0</v>
          </cell>
          <cell r="V7471" t="str">
            <v/>
          </cell>
          <cell r="W7471" t="str">
            <v/>
          </cell>
          <cell r="X7471" t="str">
            <v/>
          </cell>
          <cell r="Y7471">
            <v>0</v>
          </cell>
          <cell r="Z7471" t="str">
            <v/>
          </cell>
          <cell r="AA7471" t="str">
            <v/>
          </cell>
        </row>
        <row r="7472">
          <cell r="H7472" t="str">
            <v/>
          </cell>
          <cell r="O7472" t="str">
            <v/>
          </cell>
          <cell r="P7472" t="str">
            <v/>
          </cell>
          <cell r="Q7472" t="str">
            <v/>
          </cell>
          <cell r="R7472" t="str">
            <v/>
          </cell>
          <cell r="S7472">
            <v>0</v>
          </cell>
          <cell r="V7472" t="str">
            <v/>
          </cell>
          <cell r="W7472" t="str">
            <v/>
          </cell>
          <cell r="X7472" t="str">
            <v/>
          </cell>
          <cell r="Y7472">
            <v>0</v>
          </cell>
          <cell r="Z7472" t="str">
            <v/>
          </cell>
          <cell r="AA7472" t="str">
            <v/>
          </cell>
        </row>
        <row r="7473">
          <cell r="H7473" t="str">
            <v/>
          </cell>
          <cell r="O7473" t="str">
            <v/>
          </cell>
          <cell r="P7473" t="str">
            <v/>
          </cell>
          <cell r="Q7473" t="str">
            <v/>
          </cell>
          <cell r="R7473" t="str">
            <v/>
          </cell>
          <cell r="S7473">
            <v>0</v>
          </cell>
          <cell r="V7473" t="str">
            <v/>
          </cell>
          <cell r="W7473" t="str">
            <v/>
          </cell>
          <cell r="X7473" t="str">
            <v/>
          </cell>
          <cell r="Y7473">
            <v>0</v>
          </cell>
          <cell r="Z7473" t="str">
            <v/>
          </cell>
          <cell r="AA7473" t="str">
            <v/>
          </cell>
        </row>
        <row r="7474">
          <cell r="H7474" t="str">
            <v/>
          </cell>
          <cell r="O7474" t="str">
            <v/>
          </cell>
          <cell r="P7474" t="str">
            <v/>
          </cell>
          <cell r="Q7474" t="str">
            <v/>
          </cell>
          <cell r="R7474" t="str">
            <v/>
          </cell>
          <cell r="S7474">
            <v>0</v>
          </cell>
          <cell r="V7474" t="str">
            <v/>
          </cell>
          <cell r="W7474" t="str">
            <v/>
          </cell>
          <cell r="X7474" t="str">
            <v/>
          </cell>
          <cell r="Y7474">
            <v>0</v>
          </cell>
          <cell r="Z7474" t="str">
            <v/>
          </cell>
          <cell r="AA7474" t="str">
            <v/>
          </cell>
        </row>
        <row r="7475">
          <cell r="H7475" t="str">
            <v>Subtotal Materiales</v>
          </cell>
          <cell r="O7475" t="str">
            <v/>
          </cell>
          <cell r="Y7475">
            <v>143976.63</v>
          </cell>
          <cell r="Z7475" t="str">
            <v>$/</v>
          </cell>
          <cell r="AA7475" t="str">
            <v>Gl</v>
          </cell>
          <cell r="AH7475">
            <v>0</v>
          </cell>
        </row>
        <row r="7476">
          <cell r="A7476">
            <v>2100</v>
          </cell>
          <cell r="H7476" t="str">
            <v>Desperdicio</v>
          </cell>
          <cell r="X7476" t="str">
            <v/>
          </cell>
          <cell r="Y7476">
            <v>0</v>
          </cell>
          <cell r="Z7476" t="str">
            <v/>
          </cell>
          <cell r="AA7476" t="str">
            <v/>
          </cell>
          <cell r="AB7476">
            <v>143976.63</v>
          </cell>
          <cell r="AC7476" t="str">
            <v>$/</v>
          </cell>
          <cell r="AD7476" t="str">
            <v>Gl</v>
          </cell>
          <cell r="AH7476">
            <v>143976.63</v>
          </cell>
        </row>
        <row r="7478">
          <cell r="F7478">
            <v>2100</v>
          </cell>
          <cell r="H7478" t="str">
            <v>COSTO DEL ITEM</v>
          </cell>
          <cell r="AB7478">
            <v>143976.63</v>
          </cell>
          <cell r="AC7478" t="str">
            <v>$/</v>
          </cell>
          <cell r="AD7478" t="str">
            <v>Gl</v>
          </cell>
          <cell r="AI7478">
            <v>143976.63</v>
          </cell>
          <cell r="AJ7478">
            <v>143976.63</v>
          </cell>
        </row>
        <row r="7480">
          <cell r="H7480" t="str">
            <v>Gastos Generales y Otros Gastos</v>
          </cell>
        </row>
        <row r="7481">
          <cell r="H7481" t="str">
            <v>Indirectos</v>
          </cell>
          <cell r="Y7481">
            <v>0.10199999999999999</v>
          </cell>
          <cell r="AB7481">
            <v>14685.62</v>
          </cell>
          <cell r="AC7481" t="str">
            <v>$/</v>
          </cell>
          <cell r="AD7481" t="str">
            <v>Gl</v>
          </cell>
        </row>
        <row r="7482">
          <cell r="H7482" t="str">
            <v>Beneficios</v>
          </cell>
          <cell r="Y7482">
            <v>0.08</v>
          </cell>
          <cell r="AB7482">
            <v>11518.13</v>
          </cell>
          <cell r="AC7482" t="str">
            <v>$/</v>
          </cell>
          <cell r="AD7482" t="str">
            <v>Gl</v>
          </cell>
        </row>
        <row r="7483">
          <cell r="AB7483">
            <v>170180.38</v>
          </cell>
          <cell r="AC7483" t="str">
            <v>$/</v>
          </cell>
          <cell r="AD7483" t="str">
            <v>Gl</v>
          </cell>
        </row>
        <row r="7484">
          <cell r="H7484" t="str">
            <v>Gastos Financieros</v>
          </cell>
          <cell r="Y7484">
            <v>0.01</v>
          </cell>
          <cell r="AB7484">
            <v>1701.8</v>
          </cell>
          <cell r="AC7484" t="str">
            <v>$/</v>
          </cell>
          <cell r="AD7484" t="str">
            <v>Gl</v>
          </cell>
        </row>
        <row r="7485">
          <cell r="AB7485">
            <v>171882.18</v>
          </cell>
          <cell r="AC7485" t="str">
            <v>$/</v>
          </cell>
          <cell r="AD7485" t="str">
            <v>Gl</v>
          </cell>
        </row>
        <row r="7486">
          <cell r="H7486" t="str">
            <v>I.V.A.</v>
          </cell>
          <cell r="Y7486">
            <v>0.21</v>
          </cell>
          <cell r="AB7486">
            <v>36095.26</v>
          </cell>
          <cell r="AC7486" t="str">
            <v>$/</v>
          </cell>
          <cell r="AD7486" t="str">
            <v>Gl</v>
          </cell>
        </row>
        <row r="7487">
          <cell r="E7487">
            <v>2100</v>
          </cell>
          <cell r="Y7487" t="str">
            <v>ADOPTADO</v>
          </cell>
          <cell r="AB7487">
            <v>207977.44</v>
          </cell>
          <cell r="AC7487" t="str">
            <v>$/</v>
          </cell>
          <cell r="AD7487" t="str">
            <v>Gl</v>
          </cell>
        </row>
        <row r="7488">
          <cell r="G7488">
            <v>2110</v>
          </cell>
          <cell r="H7488" t="str">
            <v>Item:</v>
          </cell>
          <cell r="I7488" t="str">
            <v>11.1.2</v>
          </cell>
          <cell r="U7488" t="str">
            <v>Unidad:</v>
          </cell>
          <cell r="W7488" t="str">
            <v>Gl</v>
          </cell>
          <cell r="Y7488">
            <v>1</v>
          </cell>
          <cell r="AE7488">
            <v>1</v>
          </cell>
        </row>
        <row r="7489">
          <cell r="H7489" t="str">
            <v>Descripción:</v>
          </cell>
          <cell r="I7489" t="str">
            <v>Ampliación monorriel sala alta presión y pileta antiderrame torre de neutralización</v>
          </cell>
        </row>
        <row r="7491">
          <cell r="H7491" t="str">
            <v>1º - Equipo</v>
          </cell>
        </row>
        <row r="7492">
          <cell r="G7492">
            <v>5031</v>
          </cell>
          <cell r="H7492" t="str">
            <v>Camión con hidrogrúa</v>
          </cell>
          <cell r="T7492">
            <v>4</v>
          </cell>
          <cell r="W7492">
            <v>140</v>
          </cell>
          <cell r="X7492" t="str">
            <v>HP</v>
          </cell>
          <cell r="Y7492">
            <v>188000</v>
          </cell>
          <cell r="Z7492" t="str">
            <v>$</v>
          </cell>
        </row>
        <row r="7493">
          <cell r="H7493" t="str">
            <v/>
          </cell>
          <cell r="W7493" t="str">
            <v/>
          </cell>
          <cell r="X7493" t="str">
            <v/>
          </cell>
          <cell r="Y7493" t="str">
            <v/>
          </cell>
          <cell r="Z7493" t="str">
            <v/>
          </cell>
        </row>
        <row r="7494">
          <cell r="H7494" t="str">
            <v/>
          </cell>
          <cell r="W7494" t="str">
            <v/>
          </cell>
          <cell r="X7494" t="str">
            <v/>
          </cell>
          <cell r="Y7494" t="str">
            <v/>
          </cell>
          <cell r="Z7494" t="str">
            <v/>
          </cell>
        </row>
        <row r="7495">
          <cell r="H7495" t="str">
            <v/>
          </cell>
          <cell r="W7495" t="str">
            <v/>
          </cell>
          <cell r="X7495" t="str">
            <v/>
          </cell>
          <cell r="Y7495" t="str">
            <v/>
          </cell>
          <cell r="Z7495" t="str">
            <v/>
          </cell>
        </row>
        <row r="7496">
          <cell r="H7496" t="str">
            <v/>
          </cell>
          <cell r="W7496" t="str">
            <v/>
          </cell>
          <cell r="X7496" t="str">
            <v/>
          </cell>
          <cell r="Y7496" t="str">
            <v/>
          </cell>
          <cell r="Z7496" t="str">
            <v/>
          </cell>
        </row>
        <row r="7497">
          <cell r="H7497" t="str">
            <v/>
          </cell>
          <cell r="W7497" t="str">
            <v/>
          </cell>
          <cell r="X7497" t="str">
            <v/>
          </cell>
          <cell r="Y7497" t="str">
            <v/>
          </cell>
          <cell r="Z7497" t="str">
            <v/>
          </cell>
        </row>
        <row r="7498">
          <cell r="H7498" t="str">
            <v/>
          </cell>
          <cell r="W7498" t="str">
            <v/>
          </cell>
          <cell r="X7498" t="str">
            <v/>
          </cell>
          <cell r="Y7498" t="str">
            <v/>
          </cell>
          <cell r="Z7498" t="str">
            <v/>
          </cell>
        </row>
        <row r="7499">
          <cell r="H7499" t="str">
            <v/>
          </cell>
          <cell r="W7499" t="str">
            <v/>
          </cell>
          <cell r="X7499" t="str">
            <v/>
          </cell>
          <cell r="Y7499" t="str">
            <v/>
          </cell>
          <cell r="Z7499" t="str">
            <v/>
          </cell>
        </row>
        <row r="7500">
          <cell r="H7500" t="str">
            <v/>
          </cell>
          <cell r="W7500" t="str">
            <v/>
          </cell>
          <cell r="X7500" t="str">
            <v/>
          </cell>
          <cell r="Y7500" t="str">
            <v/>
          </cell>
          <cell r="Z7500" t="str">
            <v/>
          </cell>
        </row>
        <row r="7501">
          <cell r="W7501">
            <v>560</v>
          </cell>
          <cell r="X7501" t="str">
            <v>HP</v>
          </cell>
          <cell r="Y7501">
            <v>752000</v>
          </cell>
          <cell r="Z7501" t="str">
            <v>$</v>
          </cell>
        </row>
        <row r="7503">
          <cell r="H7503" t="str">
            <v>Rendimiento:</v>
          </cell>
          <cell r="N7503">
            <v>1</v>
          </cell>
          <cell r="Q7503" t="str">
            <v>Gl</v>
          </cell>
          <cell r="R7503" t="str">
            <v>/ d</v>
          </cell>
        </row>
        <row r="7505">
          <cell r="H7505" t="str">
            <v>Amortización e intereses:</v>
          </cell>
        </row>
        <row r="7506">
          <cell r="H7506">
            <v>752000</v>
          </cell>
          <cell r="I7506" t="str">
            <v>$</v>
          </cell>
          <cell r="J7506" t="str">
            <v>x</v>
          </cell>
          <cell r="K7506">
            <v>8</v>
          </cell>
          <cell r="L7506" t="str">
            <v>h/d</v>
          </cell>
          <cell r="M7506" t="str">
            <v>+</v>
          </cell>
          <cell r="N7506">
            <v>752000</v>
          </cell>
          <cell r="O7506" t="str">
            <v>$</v>
          </cell>
          <cell r="P7506" t="str">
            <v>x</v>
          </cell>
          <cell r="Q7506">
            <v>0.14000000000000001</v>
          </cell>
          <cell r="R7506" t="str">
            <v>/ a</v>
          </cell>
          <cell r="S7506" t="str">
            <v>x</v>
          </cell>
          <cell r="T7506">
            <v>8</v>
          </cell>
          <cell r="U7506" t="str">
            <v>h/d</v>
          </cell>
          <cell r="V7506" t="str">
            <v>=</v>
          </cell>
          <cell r="W7506">
            <v>812.16</v>
          </cell>
          <cell r="X7506" t="str">
            <v>$/d</v>
          </cell>
        </row>
        <row r="7507">
          <cell r="H7507">
            <v>10000</v>
          </cell>
          <cell r="J7507" t="str">
            <v>h</v>
          </cell>
          <cell r="N7507">
            <v>2</v>
          </cell>
          <cell r="P7507" t="str">
            <v>x</v>
          </cell>
          <cell r="Q7507">
            <v>2000</v>
          </cell>
          <cell r="R7507" t="str">
            <v>h / a</v>
          </cell>
        </row>
        <row r="7509">
          <cell r="H7509" t="str">
            <v>Reparaciones y Repuestos:</v>
          </cell>
        </row>
        <row r="7510">
          <cell r="H7510">
            <v>0.75</v>
          </cell>
          <cell r="I7510" t="str">
            <v>de amortización</v>
          </cell>
          <cell r="W7510">
            <v>451.2</v>
          </cell>
          <cell r="X7510" t="str">
            <v>$/d</v>
          </cell>
        </row>
        <row r="7512">
          <cell r="H7512" t="str">
            <v>Combustibles:</v>
          </cell>
        </row>
        <row r="7513">
          <cell r="H7513" t="str">
            <v>Gas Oil</v>
          </cell>
        </row>
        <row r="7514">
          <cell r="H7514">
            <v>0.14499999999999999</v>
          </cell>
          <cell r="I7514" t="str">
            <v>l/HP</v>
          </cell>
          <cell r="K7514" t="str">
            <v>x</v>
          </cell>
          <cell r="L7514">
            <v>560</v>
          </cell>
          <cell r="M7514" t="str">
            <v>HP  x  8 h/d   x</v>
          </cell>
          <cell r="Q7514">
            <v>2.7</v>
          </cell>
          <cell r="R7514" t="str">
            <v>$ / l</v>
          </cell>
          <cell r="V7514" t="str">
            <v>=</v>
          </cell>
          <cell r="W7514">
            <v>1753.92</v>
          </cell>
          <cell r="X7514" t="str">
            <v>$/d</v>
          </cell>
        </row>
        <row r="7516">
          <cell r="H7516" t="str">
            <v>Lubricantes</v>
          </cell>
        </row>
        <row r="7517">
          <cell r="C7517">
            <v>2110</v>
          </cell>
          <cell r="H7517">
            <v>0.3</v>
          </cell>
          <cell r="I7517" t="str">
            <v>de combustibles</v>
          </cell>
          <cell r="W7517">
            <v>526.17999999999995</v>
          </cell>
          <cell r="X7517" t="str">
            <v>$/d</v>
          </cell>
          <cell r="AF7517">
            <v>3543.4599999999996</v>
          </cell>
        </row>
        <row r="7519">
          <cell r="H7519" t="str">
            <v>Mano de Obra</v>
          </cell>
        </row>
        <row r="7520">
          <cell r="G7520">
            <v>9010</v>
          </cell>
          <cell r="H7520" t="str">
            <v>OFICIAL ESPECIALIZADO</v>
          </cell>
          <cell r="N7520">
            <v>14</v>
          </cell>
          <cell r="O7520" t="str">
            <v>x</v>
          </cell>
          <cell r="Q7520">
            <v>297.2</v>
          </cell>
          <cell r="R7520" t="str">
            <v>$/d</v>
          </cell>
          <cell r="S7520" t="str">
            <v>=</v>
          </cell>
          <cell r="T7520">
            <v>4160.8</v>
          </cell>
          <cell r="V7520" t="str">
            <v>$/d</v>
          </cell>
        </row>
        <row r="7521">
          <cell r="G7521">
            <v>9020</v>
          </cell>
          <cell r="H7521" t="str">
            <v>OFICIAL</v>
          </cell>
          <cell r="N7521">
            <v>14</v>
          </cell>
          <cell r="O7521" t="str">
            <v>x</v>
          </cell>
          <cell r="Q7521">
            <v>254.16</v>
          </cell>
          <cell r="R7521" t="str">
            <v>$/d</v>
          </cell>
          <cell r="S7521" t="str">
            <v>=</v>
          </cell>
          <cell r="T7521">
            <v>3558.24</v>
          </cell>
          <cell r="V7521" t="str">
            <v>$/d</v>
          </cell>
        </row>
        <row r="7522">
          <cell r="G7522">
            <v>9030</v>
          </cell>
          <cell r="H7522" t="str">
            <v>MEDIO OFICIAL</v>
          </cell>
          <cell r="N7522">
            <v>24</v>
          </cell>
          <cell r="O7522" t="str">
            <v>x</v>
          </cell>
          <cell r="Q7522">
            <v>234.48</v>
          </cell>
          <cell r="R7522" t="str">
            <v>$/d</v>
          </cell>
          <cell r="S7522" t="str">
            <v>=</v>
          </cell>
          <cell r="T7522">
            <v>5627.52</v>
          </cell>
          <cell r="V7522" t="str">
            <v>$/d</v>
          </cell>
        </row>
        <row r="7523">
          <cell r="G7523">
            <v>9040</v>
          </cell>
          <cell r="H7523" t="str">
            <v>AYUDANTE</v>
          </cell>
          <cell r="N7523">
            <v>24</v>
          </cell>
          <cell r="O7523" t="str">
            <v>x</v>
          </cell>
          <cell r="Q7523">
            <v>216.16</v>
          </cell>
          <cell r="R7523" t="str">
            <v>$/d</v>
          </cell>
          <cell r="S7523" t="str">
            <v>=</v>
          </cell>
          <cell r="T7523">
            <v>5187.84</v>
          </cell>
          <cell r="V7523" t="str">
            <v>$/d</v>
          </cell>
        </row>
        <row r="7524">
          <cell r="T7524">
            <v>18534.400000000001</v>
          </cell>
          <cell r="V7524" t="str">
            <v>$/d</v>
          </cell>
        </row>
        <row r="7525">
          <cell r="B7525">
            <v>2110</v>
          </cell>
          <cell r="H7525" t="str">
            <v>Vigilancia</v>
          </cell>
          <cell r="N7525">
            <v>0</v>
          </cell>
          <cell r="Q7525">
            <v>0.1</v>
          </cell>
          <cell r="T7525">
            <v>1853.4400000000003</v>
          </cell>
          <cell r="V7525" t="str">
            <v>$/d</v>
          </cell>
          <cell r="W7525">
            <v>20387.84</v>
          </cell>
          <cell r="X7525" t="str">
            <v>$/d</v>
          </cell>
          <cell r="AG7525">
            <v>20387.84</v>
          </cell>
        </row>
        <row r="7527">
          <cell r="N7527" t="str">
            <v>Costo Diario</v>
          </cell>
          <cell r="W7527">
            <v>23931.3</v>
          </cell>
          <cell r="X7527" t="str">
            <v>$/d</v>
          </cell>
        </row>
        <row r="7529">
          <cell r="H7529" t="str">
            <v>Rendimiento</v>
          </cell>
          <cell r="N7529">
            <v>1</v>
          </cell>
          <cell r="Q7529" t="str">
            <v>Gl</v>
          </cell>
          <cell r="R7529" t="str">
            <v>/ d</v>
          </cell>
        </row>
        <row r="7531">
          <cell r="H7531" t="str">
            <v>Costo por Unid.:</v>
          </cell>
          <cell r="N7531">
            <v>23931.3</v>
          </cell>
          <cell r="P7531" t="str">
            <v>$ / d</v>
          </cell>
          <cell r="V7531" t="str">
            <v>=</v>
          </cell>
          <cell r="AB7531">
            <v>23931.3</v>
          </cell>
          <cell r="AC7531" t="str">
            <v>$/</v>
          </cell>
          <cell r="AD7531" t="str">
            <v>Gl</v>
          </cell>
        </row>
        <row r="7532">
          <cell r="N7532">
            <v>1</v>
          </cell>
          <cell r="O7532" t="str">
            <v>Gl</v>
          </cell>
          <cell r="Q7532" t="str">
            <v>/ d</v>
          </cell>
        </row>
        <row r="7533">
          <cell r="P7533" t="str">
            <v/>
          </cell>
        </row>
        <row r="7534">
          <cell r="H7534" t="str">
            <v>2º - Materiales</v>
          </cell>
        </row>
        <row r="7535">
          <cell r="G7535">
            <v>1035</v>
          </cell>
          <cell r="H7535" t="str">
            <v>Hormigón elaborado H-21 ARS</v>
          </cell>
          <cell r="N7535">
            <v>9.1349999999999998</v>
          </cell>
          <cell r="O7535" t="str">
            <v>m3</v>
          </cell>
          <cell r="P7535" t="str">
            <v>/</v>
          </cell>
          <cell r="Q7535" t="str">
            <v>Gl</v>
          </cell>
          <cell r="R7535" t="str">
            <v>x</v>
          </cell>
          <cell r="S7535">
            <v>361.8426</v>
          </cell>
          <cell r="V7535" t="str">
            <v>$/</v>
          </cell>
          <cell r="W7535" t="str">
            <v>m3</v>
          </cell>
          <cell r="X7535" t="str">
            <v>=</v>
          </cell>
          <cell r="Y7535">
            <v>3305.43</v>
          </cell>
          <cell r="Z7535" t="str">
            <v>$/</v>
          </cell>
          <cell r="AA7535" t="str">
            <v>Gl</v>
          </cell>
        </row>
        <row r="7536">
          <cell r="G7536">
            <v>1032</v>
          </cell>
          <cell r="H7536" t="str">
            <v>Hormigón elaborado H-21</v>
          </cell>
          <cell r="N7536">
            <v>6.9359999999999999</v>
          </cell>
          <cell r="O7536" t="str">
            <v>m3</v>
          </cell>
          <cell r="P7536" t="str">
            <v>/</v>
          </cell>
          <cell r="Q7536" t="str">
            <v>Gl</v>
          </cell>
          <cell r="R7536" t="str">
            <v>x</v>
          </cell>
          <cell r="S7536">
            <v>323.34139999999996</v>
          </cell>
          <cell r="V7536" t="str">
            <v>$/</v>
          </cell>
          <cell r="W7536" t="str">
            <v>m3</v>
          </cell>
          <cell r="X7536" t="str">
            <v>=</v>
          </cell>
          <cell r="Y7536">
            <v>2242.6999999999998</v>
          </cell>
          <cell r="Z7536" t="str">
            <v>$/</v>
          </cell>
          <cell r="AA7536" t="str">
            <v>Gl</v>
          </cell>
        </row>
        <row r="7537">
          <cell r="G7537">
            <v>1061</v>
          </cell>
          <cell r="H7537" t="str">
            <v>Acero tipo III ADN 420</v>
          </cell>
          <cell r="N7537">
            <v>1.9716000000000002</v>
          </cell>
          <cell r="O7537" t="str">
            <v>tn</v>
          </cell>
          <cell r="P7537" t="str">
            <v>/</v>
          </cell>
          <cell r="Q7537" t="str">
            <v>Gl</v>
          </cell>
          <cell r="R7537" t="str">
            <v>x</v>
          </cell>
          <cell r="S7537">
            <v>3538.5839999999998</v>
          </cell>
          <cell r="V7537" t="str">
            <v>$/</v>
          </cell>
          <cell r="W7537" t="str">
            <v>tn</v>
          </cell>
          <cell r="X7537" t="str">
            <v>=</v>
          </cell>
          <cell r="Y7537">
            <v>6976.67</v>
          </cell>
          <cell r="Z7537" t="str">
            <v>$/</v>
          </cell>
          <cell r="AA7537" t="str">
            <v>Gl</v>
          </cell>
        </row>
        <row r="7538">
          <cell r="G7538">
            <v>1064</v>
          </cell>
          <cell r="H7538" t="str">
            <v>Clavos/Alambre</v>
          </cell>
          <cell r="N7538">
            <v>28</v>
          </cell>
          <cell r="O7538" t="str">
            <v>kg</v>
          </cell>
          <cell r="P7538" t="str">
            <v>/</v>
          </cell>
          <cell r="Q7538" t="str">
            <v>Gl</v>
          </cell>
          <cell r="R7538" t="str">
            <v>x</v>
          </cell>
          <cell r="S7538">
            <v>5.6814</v>
          </cell>
          <cell r="V7538" t="str">
            <v>$/</v>
          </cell>
          <cell r="W7538" t="str">
            <v>kg</v>
          </cell>
          <cell r="X7538" t="str">
            <v>=</v>
          </cell>
          <cell r="Y7538">
            <v>159.08000000000001</v>
          </cell>
          <cell r="Z7538" t="str">
            <v>$/</v>
          </cell>
          <cell r="AA7538" t="str">
            <v>Gl</v>
          </cell>
        </row>
        <row r="7539">
          <cell r="G7539">
            <v>1071</v>
          </cell>
          <cell r="H7539" t="str">
            <v>Madera para encofrado</v>
          </cell>
          <cell r="N7539">
            <v>16.399999999999999</v>
          </cell>
          <cell r="O7539" t="str">
            <v>m2</v>
          </cell>
          <cell r="P7539" t="str">
            <v>/</v>
          </cell>
          <cell r="Q7539" t="str">
            <v>Gl</v>
          </cell>
          <cell r="R7539" t="str">
            <v>x</v>
          </cell>
          <cell r="S7539">
            <v>29.049600000000002</v>
          </cell>
          <cell r="V7539" t="str">
            <v>$/</v>
          </cell>
          <cell r="W7539" t="str">
            <v>m2</v>
          </cell>
          <cell r="X7539" t="str">
            <v>=</v>
          </cell>
          <cell r="Y7539">
            <v>476.41</v>
          </cell>
          <cell r="Z7539" t="str">
            <v>$/</v>
          </cell>
          <cell r="AA7539" t="str">
            <v>Gl</v>
          </cell>
        </row>
        <row r="7540">
          <cell r="G7540">
            <v>1072</v>
          </cell>
          <cell r="H7540" t="str">
            <v>Desencofrante</v>
          </cell>
          <cell r="N7540">
            <v>9.6</v>
          </cell>
          <cell r="O7540" t="str">
            <v>lts.</v>
          </cell>
          <cell r="P7540" t="str">
            <v>/</v>
          </cell>
          <cell r="Q7540" t="str">
            <v>Gl</v>
          </cell>
          <cell r="R7540" t="str">
            <v>x</v>
          </cell>
          <cell r="S7540">
            <v>10.607999999999999</v>
          </cell>
          <cell r="V7540" t="str">
            <v>$/</v>
          </cell>
          <cell r="W7540" t="str">
            <v>lts.</v>
          </cell>
          <cell r="X7540" t="str">
            <v>=</v>
          </cell>
          <cell r="Y7540">
            <v>101.84</v>
          </cell>
          <cell r="Z7540" t="str">
            <v>$/</v>
          </cell>
          <cell r="AA7540" t="str">
            <v>Gl</v>
          </cell>
        </row>
        <row r="7541">
          <cell r="G7541">
            <v>1539</v>
          </cell>
          <cell r="H7541" t="str">
            <v>Chapa galvanizada y accesorios de sujeción</v>
          </cell>
          <cell r="N7541">
            <v>1</v>
          </cell>
          <cell r="O7541" t="str">
            <v>m2</v>
          </cell>
          <cell r="P7541" t="str">
            <v>/</v>
          </cell>
          <cell r="Q7541" t="str">
            <v>Gl</v>
          </cell>
          <cell r="R7541" t="str">
            <v>x</v>
          </cell>
          <cell r="S7541">
            <v>90.207399999999993</v>
          </cell>
          <cell r="V7541" t="str">
            <v>$/</v>
          </cell>
          <cell r="W7541" t="str">
            <v>m2</v>
          </cell>
          <cell r="X7541" t="str">
            <v>=</v>
          </cell>
          <cell r="Y7541">
            <v>90.21</v>
          </cell>
          <cell r="Z7541" t="str">
            <v>$/</v>
          </cell>
          <cell r="AA7541" t="str">
            <v>Gl</v>
          </cell>
        </row>
        <row r="7542">
          <cell r="G7542">
            <v>1202</v>
          </cell>
          <cell r="H7542" t="str">
            <v>Herramientas menores</v>
          </cell>
          <cell r="N7542">
            <v>96</v>
          </cell>
          <cell r="O7542" t="str">
            <v>u</v>
          </cell>
          <cell r="P7542" t="str">
            <v>/</v>
          </cell>
          <cell r="Q7542" t="str">
            <v>Gl</v>
          </cell>
          <cell r="R7542" t="str">
            <v>x</v>
          </cell>
          <cell r="S7542">
            <v>3</v>
          </cell>
          <cell r="V7542" t="str">
            <v>$/</v>
          </cell>
          <cell r="W7542" t="str">
            <v>u</v>
          </cell>
          <cell r="X7542" t="str">
            <v>=</v>
          </cell>
          <cell r="Y7542">
            <v>288</v>
          </cell>
          <cell r="Z7542" t="str">
            <v>$/</v>
          </cell>
          <cell r="AA7542" t="str">
            <v>Gl</v>
          </cell>
        </row>
        <row r="7543">
          <cell r="H7543" t="str">
            <v>Subtotal Materiales</v>
          </cell>
          <cell r="O7543" t="str">
            <v/>
          </cell>
          <cell r="Y7543">
            <v>13640.339999999998</v>
          </cell>
          <cell r="Z7543" t="str">
            <v>$/</v>
          </cell>
          <cell r="AA7543" t="str">
            <v>Gl</v>
          </cell>
          <cell r="AH7543">
            <v>0</v>
          </cell>
        </row>
        <row r="7544">
          <cell r="A7544">
            <v>2110</v>
          </cell>
          <cell r="H7544" t="str">
            <v>Desperdicio</v>
          </cell>
          <cell r="W7544">
            <v>0.03</v>
          </cell>
          <cell r="X7544" t="str">
            <v>=</v>
          </cell>
          <cell r="Y7544">
            <v>409.21</v>
          </cell>
          <cell r="Z7544" t="str">
            <v>$/</v>
          </cell>
          <cell r="AA7544" t="str">
            <v>Gl</v>
          </cell>
          <cell r="AB7544">
            <v>14049.549999999997</v>
          </cell>
          <cell r="AC7544" t="str">
            <v>$/</v>
          </cell>
          <cell r="AD7544" t="str">
            <v>Gl</v>
          </cell>
          <cell r="AH7544">
            <v>14049.549999999997</v>
          </cell>
        </row>
        <row r="7546">
          <cell r="F7546">
            <v>2110</v>
          </cell>
          <cell r="H7546" t="str">
            <v>COSTO DEL ITEM</v>
          </cell>
          <cell r="AB7546">
            <v>37980.85</v>
          </cell>
          <cell r="AC7546" t="str">
            <v>$/</v>
          </cell>
          <cell r="AD7546" t="str">
            <v>Gl</v>
          </cell>
          <cell r="AI7546">
            <v>37980.85</v>
          </cell>
          <cell r="AJ7546">
            <v>37980.85</v>
          </cell>
        </row>
        <row r="7548">
          <cell r="H7548" t="str">
            <v>Gastos Generales y Otros Gastos</v>
          </cell>
        </row>
        <row r="7549">
          <cell r="H7549" t="str">
            <v>Indirectos</v>
          </cell>
          <cell r="Y7549">
            <v>0.10199999999999999</v>
          </cell>
          <cell r="AB7549">
            <v>3874.05</v>
          </cell>
          <cell r="AC7549" t="str">
            <v>$/</v>
          </cell>
          <cell r="AD7549" t="str">
            <v>Gl</v>
          </cell>
        </row>
        <row r="7550">
          <cell r="H7550" t="str">
            <v>Beneficios</v>
          </cell>
          <cell r="Y7550">
            <v>0.08</v>
          </cell>
          <cell r="AB7550">
            <v>3038.47</v>
          </cell>
          <cell r="AC7550" t="str">
            <v>$/</v>
          </cell>
          <cell r="AD7550" t="str">
            <v>Gl</v>
          </cell>
        </row>
        <row r="7551">
          <cell r="AB7551">
            <v>44893.37</v>
          </cell>
          <cell r="AC7551" t="str">
            <v>$/</v>
          </cell>
          <cell r="AD7551" t="str">
            <v>Gl</v>
          </cell>
        </row>
        <row r="7552">
          <cell r="H7552" t="str">
            <v>Gastos Financieros</v>
          </cell>
          <cell r="Y7552">
            <v>0.01</v>
          </cell>
          <cell r="AB7552">
            <v>448.93</v>
          </cell>
          <cell r="AC7552" t="str">
            <v>$/</v>
          </cell>
          <cell r="AD7552" t="str">
            <v>Gl</v>
          </cell>
        </row>
        <row r="7553">
          <cell r="AB7553">
            <v>45342.3</v>
          </cell>
          <cell r="AC7553" t="str">
            <v>$/</v>
          </cell>
          <cell r="AD7553" t="str">
            <v>Gl</v>
          </cell>
        </row>
        <row r="7554">
          <cell r="H7554" t="str">
            <v>I.V.A.</v>
          </cell>
          <cell r="Y7554">
            <v>0.21</v>
          </cell>
          <cell r="AB7554">
            <v>9521.8799999999992</v>
          </cell>
          <cell r="AC7554" t="str">
            <v>$/</v>
          </cell>
          <cell r="AD7554" t="str">
            <v>Gl</v>
          </cell>
        </row>
        <row r="7555">
          <cell r="E7555">
            <v>2110</v>
          </cell>
          <cell r="Y7555" t="str">
            <v>ADOPTADO</v>
          </cell>
          <cell r="AB7555">
            <v>54864.18</v>
          </cell>
          <cell r="AC7555" t="str">
            <v>$/</v>
          </cell>
          <cell r="AD7555" t="str">
            <v>Gl</v>
          </cell>
        </row>
        <row r="7556">
          <cell r="G7556">
            <v>2120</v>
          </cell>
          <cell r="H7556" t="str">
            <v>Item:</v>
          </cell>
          <cell r="I7556" t="str">
            <v>11.2.1</v>
          </cell>
          <cell r="U7556" t="str">
            <v>Unidad:</v>
          </cell>
          <cell r="W7556" t="str">
            <v>Gl</v>
          </cell>
          <cell r="Y7556">
            <v>1</v>
          </cell>
          <cell r="AE7556">
            <v>1</v>
          </cell>
        </row>
        <row r="7557">
          <cell r="H7557" t="str">
            <v>Descripción:</v>
          </cell>
          <cell r="I7557" t="str">
            <v>Polipasto Elécrico con carro eléctrico, capacidad 5000 kg</v>
          </cell>
        </row>
        <row r="7559">
          <cell r="H7559" t="str">
            <v>1º - Equipo</v>
          </cell>
        </row>
        <row r="7560">
          <cell r="G7560">
            <v>5201</v>
          </cell>
          <cell r="H7560" t="str">
            <v>Camión con hidrogrúa</v>
          </cell>
          <cell r="T7560">
            <v>1</v>
          </cell>
          <cell r="W7560">
            <v>160</v>
          </cell>
          <cell r="X7560" t="str">
            <v>HP</v>
          </cell>
          <cell r="Y7560">
            <v>188000</v>
          </cell>
          <cell r="Z7560" t="str">
            <v>$</v>
          </cell>
        </row>
        <row r="7561">
          <cell r="H7561" t="str">
            <v/>
          </cell>
          <cell r="W7561" t="str">
            <v/>
          </cell>
          <cell r="X7561" t="str">
            <v/>
          </cell>
          <cell r="Y7561" t="str">
            <v/>
          </cell>
          <cell r="Z7561" t="str">
            <v/>
          </cell>
        </row>
        <row r="7562">
          <cell r="H7562" t="str">
            <v/>
          </cell>
          <cell r="W7562" t="str">
            <v/>
          </cell>
          <cell r="X7562" t="str">
            <v/>
          </cell>
          <cell r="Y7562" t="str">
            <v/>
          </cell>
          <cell r="Z7562" t="str">
            <v/>
          </cell>
        </row>
        <row r="7563">
          <cell r="H7563" t="str">
            <v/>
          </cell>
          <cell r="W7563" t="str">
            <v/>
          </cell>
          <cell r="X7563" t="str">
            <v/>
          </cell>
          <cell r="Y7563" t="str">
            <v/>
          </cell>
          <cell r="Z7563" t="str">
            <v/>
          </cell>
        </row>
        <row r="7564">
          <cell r="H7564"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sheetData sheetId="25"/>
      <sheetData sheetId="26"/>
      <sheetData sheetId="27"/>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ómputo Recuperacion Redet."/>
      <sheetName val="Cómputo OIO Redet. "/>
      <sheetName val="Presupuesto OIO"/>
      <sheetName val="Presupuesto OR"/>
      <sheetName val="Precios"/>
      <sheetName val="Costo de Equipos"/>
      <sheetName val="Valores Const"/>
      <sheetName val="Obra Basica"/>
      <sheetName val="Escarificado_c_coef"/>
      <sheetName val="SubBase_c_coef"/>
      <sheetName val="Base_c_coef"/>
      <sheetName val="Banquina_c_coef"/>
      <sheetName val="Sellado fisuras_c_coef"/>
      <sheetName val="Riego de liga_c_coef "/>
      <sheetName val="Imprimacion_c_coef"/>
      <sheetName val="Carpeta_c_coef"/>
      <sheetName val="Bacheo c_coef"/>
      <sheetName val="Terraplen_c_coef"/>
      <sheetName val="Rest.Drenaje_c_coef"/>
      <sheetName val="Gaviones_c_coef"/>
      <sheetName val="Dren_c_coef"/>
      <sheetName val="Retiro Derrumbes_c_coef"/>
      <sheetName val="Limpieza y traslado_c_coef"/>
      <sheetName val="Retiro y recol Baranda_c_coef"/>
      <sheetName val="Hormigon_rep_de cunetas_c_coef"/>
      <sheetName val="Acond.Contratalud_c_coef"/>
      <sheetName val="Rep.Alcantarillas_c_coef"/>
      <sheetName val="Read_Sist_Drenaje Pr1071_c_coef"/>
      <sheetName val="Saneamiento 1103_c_coef"/>
      <sheetName val="Baranda_c_coef"/>
      <sheetName val="Alteo de muros y guard_c_coef"/>
      <sheetName val="SeñHoriz_c_coef"/>
      <sheetName val="Mat.Comerciales"/>
      <sheetName val="Mat explotados Base"/>
      <sheetName val="Mat explotados Arena"/>
      <sheetName val="Mat explotados ArenaTrit"/>
      <sheetName val="Mat explotados PiedraTrit"/>
      <sheetName val="Materiales comerciales c_coef"/>
      <sheetName val="Coefientes Generales"/>
      <sheetName val="Hoja2"/>
      <sheetName val="Hoja3"/>
      <sheetName val="Rest_Drenaje_c_coef"/>
      <sheetName val="Acond_Contratalud_c_co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G."/>
      <sheetName val="P.Cotiz."/>
      <sheetName val="Det.K-An.Precios"/>
      <sheetName val="Material"/>
      <sheetName val="Equipo"/>
      <sheetName val="EquipoObra"/>
      <sheetName val="M.deO."/>
      <sheetName val="PDT"/>
      <sheetName val="Curva %"/>
    </sheetNames>
    <sheetDataSet>
      <sheetData sheetId="0" refreshError="1"/>
      <sheetData sheetId="1">
        <row r="69">
          <cell r="J69">
            <v>15297386.899999999</v>
          </cell>
        </row>
        <row r="76">
          <cell r="J76">
            <v>15196289.449999999</v>
          </cell>
        </row>
      </sheetData>
      <sheetData sheetId="2" refreshError="1"/>
      <sheetData sheetId="3"/>
      <sheetData sheetId="4" refreshError="1"/>
      <sheetData sheetId="5" refreshError="1"/>
      <sheetData sheetId="6">
        <row r="18">
          <cell r="I18">
            <v>75.98</v>
          </cell>
        </row>
        <row r="20">
          <cell r="I20">
            <v>69.53</v>
          </cell>
        </row>
        <row r="22">
          <cell r="I22">
            <v>45.68</v>
          </cell>
        </row>
        <row r="24">
          <cell r="I24">
            <v>44.67</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11"/>
  <dimension ref="B1:Y233"/>
  <sheetViews>
    <sheetView showZeros="0" tabSelected="1" zoomScale="80" zoomScaleNormal="80" zoomScaleSheetLayoutView="25" zoomScalePageLayoutView="90" workbookViewId="0">
      <selection activeCell="E70" sqref="E70:L70"/>
    </sheetView>
  </sheetViews>
  <sheetFormatPr baseColWidth="10" defaultRowHeight="15"/>
  <cols>
    <col min="1" max="1" width="11.42578125" style="5"/>
    <col min="2" max="2" width="4.5703125" style="5" customWidth="1"/>
    <col min="3" max="3" width="12" style="3" customWidth="1"/>
    <col min="4" max="4" width="13.7109375" style="5" customWidth="1"/>
    <col min="5" max="5" width="15.140625" style="5" customWidth="1"/>
    <col min="6" max="6" width="16.42578125" style="5" customWidth="1"/>
    <col min="7" max="7" width="15.85546875" style="5" customWidth="1"/>
    <col min="8" max="8" width="17.5703125" style="5" customWidth="1"/>
    <col min="9" max="9" width="16.28515625" style="5" customWidth="1"/>
    <col min="10" max="11" width="14.85546875" style="5" customWidth="1"/>
    <col min="12" max="13" width="14.5703125" style="5" customWidth="1"/>
    <col min="14" max="14" width="22.85546875" style="5" customWidth="1"/>
    <col min="15" max="15" width="6.28515625" style="5" customWidth="1"/>
    <col min="16" max="16384" width="11.42578125" style="5"/>
  </cols>
  <sheetData>
    <row r="1" spans="3:15" s="2" customFormat="1" ht="101.25" customHeight="1">
      <c r="C1" s="387" t="s">
        <v>94</v>
      </c>
      <c r="D1" s="387"/>
      <c r="E1" s="387"/>
      <c r="F1" s="387"/>
      <c r="G1" s="387"/>
      <c r="H1" s="387"/>
      <c r="I1" s="387"/>
      <c r="J1" s="387"/>
      <c r="K1" s="387"/>
      <c r="L1" s="387"/>
      <c r="M1" s="387"/>
      <c r="N1" s="387"/>
    </row>
    <row r="2" spans="3:15" s="2" customFormat="1" ht="24" customHeight="1">
      <c r="C2" s="3"/>
      <c r="D2" s="3"/>
      <c r="E2" s="3"/>
      <c r="F2" s="4"/>
      <c r="G2" s="4"/>
      <c r="H2" s="4"/>
      <c r="I2" s="4"/>
      <c r="J2" s="4"/>
      <c r="K2" s="4"/>
    </row>
    <row r="3" spans="3:15" s="2" customFormat="1" ht="24" customHeight="1">
      <c r="C3" s="66"/>
      <c r="D3" s="66"/>
      <c r="E3" s="66"/>
      <c r="F3" s="67"/>
      <c r="G3" s="67"/>
      <c r="H3" s="67"/>
      <c r="I3" s="67"/>
      <c r="J3" s="67"/>
      <c r="K3" s="67"/>
    </row>
    <row r="4" spans="3:15" s="2" customFormat="1" ht="24" customHeight="1">
      <c r="C4" s="66"/>
      <c r="D4" s="66"/>
      <c r="E4" s="66"/>
      <c r="F4" s="67"/>
      <c r="G4" s="67"/>
      <c r="H4" s="67"/>
      <c r="I4" s="67"/>
      <c r="J4" s="67"/>
      <c r="K4" s="67"/>
    </row>
    <row r="5" spans="3:15" s="2" customFormat="1" ht="24" customHeight="1">
      <c r="C5" s="66"/>
      <c r="D5" s="66"/>
      <c r="E5" s="66"/>
      <c r="F5" s="67"/>
      <c r="G5" s="67"/>
      <c r="H5" s="67"/>
      <c r="I5" s="67"/>
      <c r="J5" s="67"/>
      <c r="K5" s="67"/>
    </row>
    <row r="6" spans="3:15" s="2" customFormat="1" ht="37.5" customHeight="1">
      <c r="C6" s="388" t="s">
        <v>0</v>
      </c>
      <c r="D6" s="388"/>
      <c r="E6" s="388"/>
      <c r="F6" s="388"/>
      <c r="G6" s="388"/>
      <c r="H6" s="388"/>
      <c r="I6" s="388"/>
      <c r="J6" s="388"/>
      <c r="K6" s="388"/>
      <c r="L6" s="388"/>
      <c r="M6" s="388"/>
      <c r="N6" s="388"/>
    </row>
    <row r="7" spans="3:15" s="2" customFormat="1" ht="9" customHeight="1">
      <c r="C7" s="3"/>
      <c r="D7" s="3"/>
      <c r="E7" s="3"/>
      <c r="F7" s="4"/>
      <c r="G7" s="4"/>
      <c r="H7" s="4"/>
      <c r="I7" s="4"/>
      <c r="J7" s="4"/>
      <c r="K7" s="4"/>
    </row>
    <row r="8" spans="3:15" s="2" customFormat="1" ht="40.5" customHeight="1">
      <c r="C8" s="3"/>
      <c r="D8" s="374" t="s">
        <v>0</v>
      </c>
      <c r="E8" s="382"/>
      <c r="F8" s="383"/>
      <c r="G8" s="384"/>
      <c r="H8" s="384"/>
      <c r="I8" s="384"/>
      <c r="J8" s="384"/>
      <c r="K8" s="384"/>
      <c r="L8" s="384"/>
      <c r="M8" s="385"/>
      <c r="N8" s="349"/>
      <c r="O8" s="349"/>
    </row>
    <row r="9" spans="3:15" s="2" customFormat="1" ht="26.25" customHeight="1">
      <c r="C9" s="3"/>
      <c r="D9" s="374" t="s">
        <v>10</v>
      </c>
      <c r="E9" s="382"/>
      <c r="F9" s="386"/>
      <c r="G9" s="386"/>
      <c r="H9" s="386"/>
      <c r="I9" s="386"/>
      <c r="J9" s="386"/>
      <c r="K9" s="386"/>
      <c r="L9" s="386"/>
      <c r="M9" s="386"/>
      <c r="N9" s="349"/>
      <c r="O9" s="349"/>
    </row>
    <row r="10" spans="3:15" s="2" customFormat="1" ht="26.25" customHeight="1">
      <c r="C10" s="3"/>
      <c r="D10" s="374" t="s">
        <v>12</v>
      </c>
      <c r="E10" s="382"/>
      <c r="F10" s="386"/>
      <c r="G10" s="386"/>
      <c r="H10" s="386"/>
      <c r="I10" s="386"/>
      <c r="J10" s="386"/>
      <c r="K10" s="386"/>
      <c r="L10" s="386"/>
      <c r="M10" s="386"/>
      <c r="N10" s="349"/>
      <c r="O10" s="349"/>
    </row>
    <row r="11" spans="3:15" s="2" customFormat="1" ht="26.25" customHeight="1">
      <c r="C11" s="3"/>
      <c r="D11" s="374" t="s">
        <v>9</v>
      </c>
      <c r="E11" s="382"/>
      <c r="F11" s="386"/>
      <c r="G11" s="386"/>
      <c r="H11" s="386"/>
      <c r="I11" s="386"/>
      <c r="J11" s="386"/>
      <c r="K11" s="386"/>
      <c r="L11" s="386"/>
      <c r="M11" s="386"/>
      <c r="N11" s="349"/>
      <c r="O11" s="349"/>
    </row>
    <row r="12" spans="3:15" s="2" customFormat="1" ht="26.25" customHeight="1">
      <c r="C12" s="3"/>
      <c r="D12" s="374" t="s">
        <v>63</v>
      </c>
      <c r="E12" s="374"/>
      <c r="F12" s="386"/>
      <c r="G12" s="386"/>
      <c r="H12" s="386"/>
      <c r="I12" s="386"/>
      <c r="J12" s="386"/>
      <c r="K12" s="386"/>
      <c r="L12" s="386"/>
      <c r="M12" s="386"/>
      <c r="N12" s="349"/>
      <c r="O12" s="349"/>
    </row>
    <row r="13" spans="3:15" s="2" customFormat="1" ht="26.25" customHeight="1">
      <c r="C13" s="3"/>
      <c r="D13" s="374"/>
      <c r="E13" s="374"/>
      <c r="F13" s="386"/>
      <c r="G13" s="386"/>
      <c r="H13" s="386"/>
      <c r="I13" s="386"/>
      <c r="J13" s="386"/>
      <c r="K13" s="386"/>
      <c r="L13" s="386"/>
      <c r="M13" s="386"/>
    </row>
    <row r="14" spans="3:15" s="2" customFormat="1" ht="24" customHeight="1">
      <c r="C14" s="66"/>
      <c r="D14" s="66"/>
      <c r="E14" s="66"/>
      <c r="F14" s="67"/>
      <c r="G14" s="67"/>
      <c r="H14" s="67"/>
      <c r="I14" s="67"/>
      <c r="J14" s="67"/>
      <c r="K14" s="67"/>
    </row>
    <row r="15" spans="3:15" s="2" customFormat="1" ht="24" customHeight="1">
      <c r="C15" s="66"/>
      <c r="D15" s="66"/>
      <c r="E15" s="66"/>
      <c r="F15" s="67"/>
      <c r="G15" s="67"/>
      <c r="H15" s="67"/>
      <c r="I15" s="67"/>
      <c r="J15" s="67"/>
      <c r="K15" s="67"/>
    </row>
    <row r="16" spans="3:15" s="2" customFormat="1" ht="24" customHeight="1">
      <c r="C16" s="66"/>
      <c r="D16" s="66"/>
      <c r="E16" s="66"/>
      <c r="F16" s="67"/>
      <c r="G16" s="67"/>
      <c r="H16" s="67"/>
      <c r="I16" s="67"/>
      <c r="J16" s="67"/>
      <c r="K16" s="67"/>
    </row>
    <row r="17" spans="3:15" s="2" customFormat="1" ht="24" customHeight="1">
      <c r="C17" s="66"/>
      <c r="D17" s="66"/>
      <c r="E17" s="66"/>
      <c r="F17" s="67"/>
      <c r="G17" s="67"/>
      <c r="H17" s="67"/>
      <c r="I17" s="67"/>
      <c r="J17" s="67"/>
      <c r="K17" s="67"/>
    </row>
    <row r="18" spans="3:15" s="2" customFormat="1" ht="24" customHeight="1">
      <c r="C18" s="66"/>
      <c r="D18" s="66"/>
      <c r="E18" s="66"/>
      <c r="F18" s="67"/>
      <c r="G18" s="67"/>
      <c r="H18" s="67"/>
      <c r="I18" s="67"/>
      <c r="J18" s="67"/>
      <c r="K18" s="67"/>
    </row>
    <row r="19" spans="3:15" s="2" customFormat="1" ht="37.5" customHeight="1">
      <c r="C19" s="388" t="s">
        <v>43</v>
      </c>
      <c r="D19" s="388"/>
      <c r="E19" s="388"/>
      <c r="F19" s="388"/>
      <c r="G19" s="388"/>
      <c r="H19" s="388"/>
      <c r="I19" s="388"/>
      <c r="J19" s="388"/>
      <c r="K19" s="388"/>
      <c r="L19" s="388"/>
      <c r="M19" s="388"/>
      <c r="N19" s="388"/>
    </row>
    <row r="20" spans="3:15" s="2" customFormat="1" ht="9" customHeight="1">
      <c r="C20" s="3"/>
      <c r="D20" s="3"/>
      <c r="E20" s="3"/>
      <c r="F20" s="4"/>
      <c r="G20" s="4"/>
      <c r="H20" s="4"/>
      <c r="I20" s="4"/>
      <c r="J20" s="4"/>
      <c r="K20" s="4"/>
    </row>
    <row r="21" spans="3:15" s="2" customFormat="1" ht="35.25" customHeight="1">
      <c r="C21" s="3"/>
      <c r="D21" s="374" t="s">
        <v>44</v>
      </c>
      <c r="E21" s="374"/>
      <c r="F21" s="391"/>
      <c r="G21" s="391"/>
      <c r="H21" s="391"/>
      <c r="I21" s="391"/>
      <c r="J21" s="391"/>
      <c r="K21" s="391"/>
      <c r="L21" s="391"/>
      <c r="M21" s="391"/>
      <c r="N21" s="349"/>
      <c r="O21" s="349"/>
    </row>
    <row r="22" spans="3:15" s="2" customFormat="1" ht="18.75" customHeight="1">
      <c r="C22" s="3"/>
      <c r="D22" s="374" t="s">
        <v>56</v>
      </c>
      <c r="E22" s="374"/>
      <c r="F22" s="392"/>
      <c r="G22" s="392"/>
      <c r="H22" s="392"/>
      <c r="I22" s="392"/>
      <c r="J22" s="392"/>
      <c r="K22" s="392"/>
      <c r="L22" s="392"/>
      <c r="M22" s="392"/>
      <c r="N22" s="349"/>
      <c r="O22" s="349"/>
    </row>
    <row r="23" spans="3:15" s="2" customFormat="1" ht="18.75" customHeight="1">
      <c r="C23" s="3"/>
      <c r="D23" s="374"/>
      <c r="E23" s="374"/>
      <c r="F23" s="392"/>
      <c r="G23" s="392"/>
      <c r="H23" s="392"/>
      <c r="I23" s="392"/>
      <c r="J23" s="392"/>
      <c r="K23" s="392"/>
      <c r="L23" s="392"/>
      <c r="M23" s="392"/>
      <c r="N23" s="3"/>
      <c r="O23" s="3"/>
    </row>
    <row r="24" spans="3:15" s="2" customFormat="1" ht="18.75" customHeight="1">
      <c r="C24" s="3"/>
      <c r="D24" s="374"/>
      <c r="E24" s="374"/>
      <c r="F24" s="392"/>
      <c r="G24" s="392"/>
      <c r="H24" s="392"/>
      <c r="I24" s="392"/>
      <c r="J24" s="392"/>
      <c r="K24" s="392"/>
      <c r="L24" s="392"/>
      <c r="M24" s="392"/>
      <c r="N24" s="3"/>
      <c r="O24" s="3"/>
    </row>
    <row r="25" spans="3:15" s="2" customFormat="1" ht="18.75" customHeight="1">
      <c r="C25" s="3"/>
      <c r="D25" s="374"/>
      <c r="E25" s="374"/>
      <c r="F25" s="392"/>
      <c r="G25" s="392"/>
      <c r="H25" s="392"/>
      <c r="I25" s="392"/>
      <c r="J25" s="392"/>
      <c r="K25" s="392"/>
      <c r="L25" s="392"/>
      <c r="M25" s="392"/>
      <c r="N25" s="3"/>
      <c r="O25" s="3"/>
    </row>
    <row r="26" spans="3:15" s="2" customFormat="1" ht="26.25" customHeight="1">
      <c r="C26" s="3"/>
      <c r="D26" s="374" t="s">
        <v>27</v>
      </c>
      <c r="E26" s="374"/>
      <c r="F26" s="392"/>
      <c r="G26" s="392"/>
      <c r="H26" s="392"/>
      <c r="I26" s="392"/>
      <c r="J26" s="392"/>
      <c r="K26" s="392"/>
      <c r="L26" s="392"/>
      <c r="M26" s="392"/>
      <c r="N26" s="349"/>
      <c r="O26" s="349"/>
    </row>
    <row r="27" spans="3:15" s="50" customFormat="1" ht="12.75" customHeight="1">
      <c r="C27" s="51"/>
      <c r="D27" s="81"/>
      <c r="E27" s="81"/>
      <c r="F27" s="82"/>
      <c r="G27" s="82"/>
      <c r="H27" s="82"/>
      <c r="I27" s="82"/>
      <c r="J27" s="82"/>
      <c r="K27" s="82"/>
      <c r="L27" s="82"/>
      <c r="M27" s="82"/>
      <c r="N27" s="51"/>
      <c r="O27" s="51"/>
    </row>
    <row r="28" spans="3:15" s="2" customFormat="1" ht="22.5" customHeight="1">
      <c r="C28" s="66"/>
      <c r="D28" s="374" t="s">
        <v>86</v>
      </c>
      <c r="E28" s="374"/>
      <c r="F28" s="395"/>
      <c r="G28" s="396"/>
      <c r="H28" s="396"/>
      <c r="I28" s="397" t="s">
        <v>87</v>
      </c>
      <c r="J28" s="398"/>
      <c r="K28" s="393"/>
      <c r="L28" s="394"/>
      <c r="M28" s="89" t="s">
        <v>88</v>
      </c>
      <c r="N28" s="349"/>
      <c r="O28" s="349"/>
    </row>
    <row r="29" spans="3:15" s="50" customFormat="1" ht="12.75" customHeight="1">
      <c r="C29" s="51"/>
      <c r="D29" s="81"/>
      <c r="E29" s="81"/>
      <c r="F29" s="82"/>
      <c r="G29" s="82"/>
      <c r="H29" s="82"/>
      <c r="I29" s="82"/>
      <c r="J29" s="82"/>
      <c r="K29" s="82"/>
      <c r="L29" s="82"/>
      <c r="M29" s="82"/>
      <c r="N29" s="51"/>
      <c r="O29" s="51"/>
    </row>
    <row r="30" spans="3:15" s="2" customFormat="1" ht="28.5" customHeight="1">
      <c r="C30" s="65"/>
      <c r="D30" s="374" t="s">
        <v>82</v>
      </c>
      <c r="E30" s="374"/>
      <c r="F30" s="375"/>
      <c r="G30" s="375"/>
      <c r="H30" s="375"/>
      <c r="I30" s="375"/>
      <c r="J30" s="375"/>
      <c r="K30" s="375"/>
      <c r="L30" s="375"/>
      <c r="M30" s="375"/>
      <c r="N30" s="349"/>
      <c r="O30" s="349"/>
    </row>
    <row r="31" spans="3:15" s="2" customFormat="1" ht="15" customHeight="1">
      <c r="C31" s="3"/>
      <c r="D31" s="351"/>
      <c r="E31" s="351"/>
      <c r="F31" s="390"/>
      <c r="G31" s="390"/>
      <c r="H31" s="390"/>
      <c r="I31" s="390"/>
      <c r="J31" s="390"/>
      <c r="K31" s="390"/>
      <c r="N31" s="351"/>
      <c r="O31" s="351"/>
    </row>
    <row r="32" spans="3:15" s="2" customFormat="1" ht="30.75" customHeight="1">
      <c r="C32" s="389" t="s">
        <v>29</v>
      </c>
      <c r="D32" s="389"/>
      <c r="E32" s="389"/>
      <c r="F32" s="389"/>
      <c r="G32" s="389"/>
      <c r="H32" s="389"/>
      <c r="I32" s="389"/>
      <c r="J32" s="389"/>
      <c r="K32" s="389"/>
      <c r="L32" s="389"/>
      <c r="M32" s="389"/>
      <c r="N32" s="389"/>
    </row>
    <row r="33" spans="2:16" s="2" customFormat="1">
      <c r="C33" s="3"/>
    </row>
    <row r="34" spans="2:16" s="2" customFormat="1">
      <c r="C34" s="3"/>
    </row>
    <row r="35" spans="2:16" s="17" customFormat="1" ht="33" customHeight="1">
      <c r="B35" s="371" t="s">
        <v>62</v>
      </c>
      <c r="C35" s="372"/>
      <c r="D35" s="372"/>
      <c r="E35" s="372"/>
      <c r="F35" s="372"/>
      <c r="G35" s="372"/>
      <c r="H35" s="372"/>
      <c r="I35" s="372"/>
      <c r="J35" s="372"/>
      <c r="K35" s="372"/>
      <c r="L35" s="372"/>
      <c r="M35" s="372"/>
      <c r="N35" s="372"/>
      <c r="O35" s="373"/>
    </row>
    <row r="36" spans="2:16" ht="22.5" customHeight="1" thickBot="1"/>
    <row r="37" spans="2:16" s="2" customFormat="1" ht="22.5" customHeight="1" thickBot="1">
      <c r="C37" s="379" t="str">
        <f>CONCATENATE("en Obras de:  ",RNCOP!B2)</f>
        <v xml:space="preserve">en Obras de:  </v>
      </c>
      <c r="D37" s="380"/>
      <c r="E37" s="380"/>
      <c r="F37" s="381"/>
      <c r="G37" s="478">
        <f>+RNCOP!D2</f>
        <v>0</v>
      </c>
      <c r="H37" s="479"/>
      <c r="I37" s="114" t="s">
        <v>30</v>
      </c>
      <c r="J37" s="235">
        <f>+RNCOP!E2</f>
        <v>0</v>
      </c>
      <c r="K37" s="480">
        <f>RNCOP!G2</f>
        <v>0</v>
      </c>
      <c r="L37" s="481"/>
      <c r="M37" s="481"/>
      <c r="N37" s="482"/>
      <c r="O37" s="6"/>
      <c r="P37" s="6"/>
    </row>
    <row r="38" spans="2:16" ht="9" customHeight="1" thickBot="1">
      <c r="C38" s="7"/>
      <c r="D38" s="7"/>
      <c r="G38" s="7"/>
      <c r="H38" s="7"/>
      <c r="I38" s="7"/>
      <c r="J38" s="8"/>
      <c r="K38" s="93"/>
      <c r="L38" s="93"/>
    </row>
    <row r="39" spans="2:16" s="2" customFormat="1" ht="22.5" customHeight="1" thickBot="1">
      <c r="C39" s="379" t="str">
        <f>CONCATENATE("en Obras de:  ",RNCOP!B3)</f>
        <v xml:space="preserve">en Obras de:  </v>
      </c>
      <c r="D39" s="380"/>
      <c r="E39" s="380"/>
      <c r="F39" s="381"/>
      <c r="G39" s="478">
        <f>+RNCOP!D3</f>
        <v>0</v>
      </c>
      <c r="H39" s="479"/>
      <c r="I39" s="114" t="s">
        <v>30</v>
      </c>
      <c r="J39" s="235">
        <f>+RNCOP!E3</f>
        <v>0</v>
      </c>
      <c r="K39" s="480">
        <f>+RNCOP!G3</f>
        <v>0</v>
      </c>
      <c r="L39" s="481"/>
      <c r="M39" s="481"/>
      <c r="N39" s="482"/>
      <c r="O39" s="6"/>
      <c r="P39" s="6"/>
    </row>
    <row r="40" spans="2:16" ht="9" customHeight="1" thickBot="1">
      <c r="C40" s="7"/>
      <c r="D40" s="7"/>
      <c r="G40" s="7"/>
      <c r="H40" s="7"/>
      <c r="I40" s="7"/>
      <c r="J40" s="8"/>
      <c r="K40" s="93">
        <f>RNCOP!G5</f>
        <v>0</v>
      </c>
      <c r="L40" s="93"/>
    </row>
    <row r="41" spans="2:16" s="2" customFormat="1" ht="22.5" customHeight="1" thickBot="1">
      <c r="C41" s="379" t="str">
        <f>CONCATENATE("en Obras de:  ",RNCOP!B4)</f>
        <v xml:space="preserve">en Obras de:  </v>
      </c>
      <c r="D41" s="380"/>
      <c r="E41" s="380"/>
      <c r="F41" s="381"/>
      <c r="G41" s="478">
        <f>+RNCOP!D4</f>
        <v>0</v>
      </c>
      <c r="H41" s="479"/>
      <c r="I41" s="114" t="s">
        <v>30</v>
      </c>
      <c r="J41" s="235">
        <f>+RNCOP!E4</f>
        <v>0</v>
      </c>
      <c r="K41" s="480">
        <f>+RNCOP!G4</f>
        <v>0</v>
      </c>
      <c r="L41" s="481"/>
      <c r="M41" s="481"/>
      <c r="N41" s="482"/>
      <c r="O41" s="6"/>
      <c r="P41" s="6"/>
    </row>
    <row r="42" spans="2:16" s="2" customFormat="1">
      <c r="C42" s="3"/>
    </row>
    <row r="43" spans="2:16" s="2" customFormat="1">
      <c r="C43" s="3"/>
    </row>
    <row r="44" spans="2:16" s="17" customFormat="1" ht="33" customHeight="1">
      <c r="B44" s="371" t="s">
        <v>59</v>
      </c>
      <c r="C44" s="372"/>
      <c r="D44" s="372"/>
      <c r="E44" s="372"/>
      <c r="F44" s="372"/>
      <c r="G44" s="372"/>
      <c r="H44" s="372"/>
      <c r="I44" s="372"/>
      <c r="J44" s="372"/>
      <c r="K44" s="372"/>
      <c r="L44" s="372"/>
      <c r="M44" s="372"/>
      <c r="N44" s="372"/>
      <c r="O44" s="373"/>
    </row>
    <row r="45" spans="2:16" ht="22.5" customHeight="1"/>
    <row r="46" spans="2:16" ht="22.5" customHeight="1" thickBot="1">
      <c r="C46" s="107"/>
    </row>
    <row r="47" spans="2:16" s="2" customFormat="1" ht="44.25" customHeight="1" thickBot="1">
      <c r="D47" s="472" t="s">
        <v>188</v>
      </c>
      <c r="E47" s="473"/>
      <c r="F47" s="473"/>
      <c r="G47" s="474"/>
      <c r="H47" s="475"/>
      <c r="I47" s="476"/>
      <c r="J47" s="142"/>
      <c r="K47" s="477"/>
      <c r="L47" s="477"/>
      <c r="M47" s="477"/>
      <c r="N47" s="477"/>
      <c r="O47" s="6"/>
      <c r="P47" s="6"/>
    </row>
    <row r="48" spans="2:16" s="2" customFormat="1" ht="21.75" customHeight="1">
      <c r="C48" s="3"/>
      <c r="E48" s="9"/>
      <c r="F48" s="10"/>
      <c r="G48" s="10"/>
      <c r="H48" s="11"/>
      <c r="I48" s="11"/>
      <c r="J48" s="11"/>
      <c r="K48" s="12"/>
      <c r="L48" s="12"/>
    </row>
    <row r="49" spans="2:25" s="2" customFormat="1" ht="21.75" customHeight="1">
      <c r="C49" s="3"/>
      <c r="E49" s="9"/>
      <c r="F49" s="10"/>
      <c r="G49" s="10"/>
      <c r="H49" s="11"/>
      <c r="I49" s="11"/>
      <c r="J49" s="11"/>
      <c r="K49" s="12"/>
      <c r="L49" s="12"/>
    </row>
    <row r="50" spans="2:25" s="17" customFormat="1" ht="33" customHeight="1">
      <c r="B50" s="371" t="s">
        <v>58</v>
      </c>
      <c r="C50" s="372"/>
      <c r="D50" s="372"/>
      <c r="E50" s="372"/>
      <c r="F50" s="372"/>
      <c r="G50" s="372"/>
      <c r="H50" s="372"/>
      <c r="I50" s="372"/>
      <c r="J50" s="372"/>
      <c r="K50" s="372"/>
      <c r="L50" s="372"/>
      <c r="M50" s="372"/>
      <c r="N50" s="372"/>
      <c r="O50" s="373"/>
    </row>
    <row r="51" spans="2:25" ht="9" customHeight="1"/>
    <row r="52" spans="2:25" ht="15.75" customHeight="1"/>
    <row r="53" spans="2:25" ht="15.75" customHeight="1">
      <c r="C53" s="127" t="s">
        <v>175</v>
      </c>
      <c r="P53" s="349"/>
      <c r="Q53" s="349"/>
      <c r="R53" s="349"/>
      <c r="S53" s="349"/>
      <c r="T53" s="349"/>
      <c r="U53" s="349"/>
      <c r="V53" s="349"/>
      <c r="W53" s="349"/>
      <c r="X53" s="349"/>
    </row>
    <row r="54" spans="2:25" s="14" customFormat="1" ht="21" customHeight="1">
      <c r="B54" s="13"/>
      <c r="D54" s="108" t="s">
        <v>174</v>
      </c>
      <c r="E54" s="350"/>
      <c r="F54" s="350"/>
      <c r="G54" s="350"/>
      <c r="H54" s="350"/>
      <c r="I54" s="350"/>
      <c r="J54" s="350"/>
      <c r="K54" s="350"/>
      <c r="L54" s="350"/>
      <c r="P54" s="349"/>
      <c r="Q54" s="349"/>
      <c r="R54" s="349"/>
      <c r="S54" s="349"/>
      <c r="T54" s="349"/>
      <c r="U54" s="349"/>
      <c r="V54" s="349"/>
      <c r="W54" s="349"/>
      <c r="X54" s="349"/>
    </row>
    <row r="55" spans="2:25" ht="9" customHeight="1">
      <c r="C55" s="107"/>
      <c r="P55" s="351"/>
      <c r="Q55" s="351"/>
      <c r="R55" s="351"/>
      <c r="S55" s="351"/>
      <c r="T55" s="351"/>
      <c r="U55" s="351"/>
      <c r="V55" s="351"/>
      <c r="W55" s="351"/>
      <c r="X55" s="351"/>
      <c r="Y55" s="21"/>
    </row>
    <row r="56" spans="2:25" s="14" customFormat="1" ht="27.75" customHeight="1">
      <c r="B56" s="13"/>
      <c r="D56" s="352" t="s">
        <v>31</v>
      </c>
      <c r="E56" s="355" t="e">
        <f>+VLOOKUP($E$54,OBRAS!$A$1:$W$1591,3,FALSE)</f>
        <v>#N/A</v>
      </c>
      <c r="F56" s="356"/>
      <c r="G56" s="356"/>
      <c r="H56" s="356"/>
      <c r="I56" s="356"/>
      <c r="J56" s="356"/>
      <c r="K56" s="356"/>
      <c r="L56" s="357"/>
      <c r="M56" s="15"/>
      <c r="P56" s="351"/>
      <c r="Q56" s="351"/>
      <c r="R56" s="351"/>
      <c r="S56" s="351"/>
      <c r="T56" s="351"/>
      <c r="U56" s="351"/>
      <c r="V56" s="351"/>
      <c r="W56" s="351"/>
      <c r="X56" s="351"/>
      <c r="Y56" s="21"/>
    </row>
    <row r="57" spans="2:25" s="14" customFormat="1" ht="27.75" customHeight="1">
      <c r="B57" s="13"/>
      <c r="D57" s="353"/>
      <c r="E57" s="358" t="e">
        <f>+VLOOKUP($E$54,OBRAS!$A$1:$W$1591,4,FALSE)</f>
        <v>#N/A</v>
      </c>
      <c r="F57" s="359"/>
      <c r="G57" s="359"/>
      <c r="H57" s="359"/>
      <c r="I57" s="359"/>
      <c r="J57" s="359"/>
      <c r="K57" s="359"/>
      <c r="L57" s="360"/>
      <c r="M57" s="15"/>
      <c r="P57" s="351"/>
      <c r="Q57" s="351"/>
      <c r="R57" s="351"/>
      <c r="S57" s="351"/>
      <c r="T57" s="351"/>
      <c r="U57" s="351"/>
      <c r="V57" s="351"/>
      <c r="W57" s="351"/>
      <c r="X57" s="351"/>
      <c r="Y57" s="21"/>
    </row>
    <row r="58" spans="2:25" s="14" customFormat="1" ht="27.75" customHeight="1">
      <c r="B58" s="13"/>
      <c r="D58" s="353"/>
      <c r="E58" s="358" t="e">
        <f>+VLOOKUP($E$54,OBRAS!$A$1:$W$1591,5,FALSE)</f>
        <v>#N/A</v>
      </c>
      <c r="F58" s="359"/>
      <c r="G58" s="359"/>
      <c r="H58" s="359"/>
      <c r="I58" s="359"/>
      <c r="J58" s="359"/>
      <c r="K58" s="359"/>
      <c r="L58" s="360"/>
      <c r="M58" s="15"/>
      <c r="P58" s="21"/>
      <c r="Q58" s="21"/>
      <c r="R58" s="21"/>
      <c r="S58" s="21"/>
      <c r="T58" s="21"/>
      <c r="U58" s="21"/>
      <c r="V58" s="21"/>
      <c r="W58" s="21"/>
      <c r="X58" s="21"/>
      <c r="Y58" s="21"/>
    </row>
    <row r="59" spans="2:25" s="14" customFormat="1" ht="27.75" customHeight="1">
      <c r="B59" s="13"/>
      <c r="D59" s="354"/>
      <c r="E59" s="361" t="e">
        <f>+VLOOKUP($E$54,OBRAS!$A$1:$W$1591,6,FALSE)</f>
        <v>#N/A</v>
      </c>
      <c r="F59" s="362"/>
      <c r="G59" s="362"/>
      <c r="H59" s="362"/>
      <c r="I59" s="362"/>
      <c r="J59" s="362"/>
      <c r="K59" s="362"/>
      <c r="L59" s="363"/>
      <c r="M59" s="2"/>
      <c r="P59" s="21"/>
      <c r="Q59" s="21"/>
      <c r="R59" s="21"/>
      <c r="S59" s="21"/>
      <c r="T59" s="21"/>
      <c r="U59" s="21"/>
      <c r="V59" s="21"/>
      <c r="W59" s="21"/>
      <c r="X59" s="21"/>
      <c r="Y59" s="21"/>
    </row>
    <row r="60" spans="2:25" ht="9" customHeight="1">
      <c r="C60" s="107"/>
      <c r="P60" s="21"/>
      <c r="Q60" s="21"/>
      <c r="R60" s="21"/>
      <c r="S60" s="21"/>
      <c r="T60" s="21"/>
      <c r="U60" s="21"/>
      <c r="V60" s="21"/>
      <c r="W60" s="21"/>
      <c r="X60" s="21"/>
      <c r="Y60" s="21"/>
    </row>
    <row r="61" spans="2:25" s="14" customFormat="1" ht="21" customHeight="1">
      <c r="B61" s="13"/>
      <c r="D61" s="108" t="s">
        <v>28</v>
      </c>
      <c r="E61" s="376" t="e">
        <f>+VLOOKUP($E$54,OBRAS!$A$1:$W$1591,8,FALSE)</f>
        <v>#N/A</v>
      </c>
      <c r="F61" s="376"/>
      <c r="G61" s="376"/>
      <c r="H61" s="376"/>
      <c r="I61" s="376"/>
      <c r="J61" s="376"/>
      <c r="K61" s="376"/>
      <c r="L61" s="376"/>
      <c r="P61" s="21"/>
      <c r="Q61" s="21"/>
      <c r="R61" s="21"/>
      <c r="S61" s="21"/>
      <c r="T61" s="21"/>
      <c r="U61" s="21"/>
      <c r="V61" s="21"/>
      <c r="W61" s="21"/>
      <c r="X61" s="21"/>
      <c r="Y61" s="21"/>
    </row>
    <row r="62" spans="2:25" s="14" customFormat="1" ht="9" customHeight="1">
      <c r="B62" s="13"/>
      <c r="P62" s="21"/>
      <c r="Q62" s="21"/>
      <c r="R62" s="21"/>
      <c r="S62" s="21"/>
      <c r="T62" s="21"/>
      <c r="U62" s="21"/>
      <c r="V62" s="21"/>
      <c r="W62" s="21"/>
      <c r="X62" s="21"/>
      <c r="Y62" s="21"/>
    </row>
    <row r="63" spans="2:25" s="15" customFormat="1" ht="21" customHeight="1">
      <c r="B63" s="13"/>
      <c r="D63" s="364" t="s">
        <v>185</v>
      </c>
      <c r="E63" s="364"/>
      <c r="F63" s="132" t="e">
        <f>+VLOOKUP($E$54,OBRAS!$A$1:$W$1591,17,FALSE)</f>
        <v>#N/A</v>
      </c>
    </row>
    <row r="64" spans="2:25" s="14" customFormat="1" ht="9" customHeight="1">
      <c r="B64" s="13"/>
    </row>
    <row r="65" spans="2:25" s="15" customFormat="1" ht="21" customHeight="1">
      <c r="B65" s="13"/>
      <c r="D65" s="377" t="s">
        <v>3</v>
      </c>
      <c r="E65" s="378"/>
      <c r="F65" s="126" t="e">
        <f>+VLOOKUP($E$54,OBRAS!$A$1:$W$1591,18,FALSE)</f>
        <v>#N/A</v>
      </c>
    </row>
    <row r="66" spans="2:25" s="14" customFormat="1" ht="9" customHeight="1">
      <c r="B66" s="13"/>
      <c r="P66" s="21"/>
      <c r="Q66" s="21"/>
      <c r="R66" s="21"/>
      <c r="S66" s="21"/>
      <c r="T66" s="21"/>
      <c r="U66" s="21"/>
      <c r="V66" s="21"/>
      <c r="W66" s="21"/>
      <c r="X66" s="21"/>
      <c r="Y66" s="21"/>
    </row>
    <row r="67" spans="2:25" s="15" customFormat="1" ht="21" customHeight="1">
      <c r="B67" s="13"/>
      <c r="D67" s="364" t="s">
        <v>187</v>
      </c>
      <c r="E67" s="364"/>
      <c r="F67" s="132" t="e">
        <f>+VLOOKUP($E$54,OBRAS!$A$1:$W$1591,22,FALSE)</f>
        <v>#N/A</v>
      </c>
    </row>
    <row r="68" spans="2:25" ht="12" customHeight="1"/>
    <row r="69" spans="2:25" ht="18.75" customHeight="1">
      <c r="C69" s="127" t="s">
        <v>176</v>
      </c>
    </row>
    <row r="70" spans="2:25" s="14" customFormat="1" ht="21" customHeight="1">
      <c r="B70" s="13"/>
      <c r="D70" s="108" t="s">
        <v>174</v>
      </c>
      <c r="E70" s="350"/>
      <c r="F70" s="350"/>
      <c r="G70" s="350"/>
      <c r="H70" s="350"/>
      <c r="I70" s="350"/>
      <c r="J70" s="350"/>
      <c r="K70" s="350"/>
      <c r="L70" s="350"/>
    </row>
    <row r="71" spans="2:25" ht="9" customHeight="1">
      <c r="C71" s="107"/>
    </row>
    <row r="72" spans="2:25" s="14" customFormat="1" ht="27.75" customHeight="1">
      <c r="B72" s="13"/>
      <c r="D72" s="365" t="s">
        <v>31</v>
      </c>
      <c r="E72" s="355" t="e">
        <f>+VLOOKUP($E$70,OBRAS!$A$1:$W$1591,3,FALSE)</f>
        <v>#N/A</v>
      </c>
      <c r="F72" s="356"/>
      <c r="G72" s="356"/>
      <c r="H72" s="356"/>
      <c r="I72" s="356"/>
      <c r="J72" s="356"/>
      <c r="K72" s="356"/>
      <c r="L72" s="357"/>
      <c r="M72" s="15"/>
    </row>
    <row r="73" spans="2:25" s="14" customFormat="1" ht="27.75" customHeight="1">
      <c r="B73" s="13"/>
      <c r="D73" s="366"/>
      <c r="E73" s="358" t="e">
        <f>+VLOOKUP($E$70,OBRAS!$A$1:$W$1591,4,FALSE)</f>
        <v>#N/A</v>
      </c>
      <c r="F73" s="359"/>
      <c r="G73" s="359"/>
      <c r="H73" s="359"/>
      <c r="I73" s="359"/>
      <c r="J73" s="359"/>
      <c r="K73" s="359"/>
      <c r="L73" s="360"/>
      <c r="M73" s="15"/>
    </row>
    <row r="74" spans="2:25" s="14" customFormat="1" ht="27.75" customHeight="1">
      <c r="B74" s="13"/>
      <c r="D74" s="366"/>
      <c r="E74" s="358" t="e">
        <f>+VLOOKUP($E$70,OBRAS!$A$1:$W$1591,5,FALSE)</f>
        <v>#N/A</v>
      </c>
      <c r="F74" s="359"/>
      <c r="G74" s="359"/>
      <c r="H74" s="359"/>
      <c r="I74" s="359"/>
      <c r="J74" s="359"/>
      <c r="K74" s="359"/>
      <c r="L74" s="360"/>
      <c r="M74" s="15"/>
    </row>
    <row r="75" spans="2:25" s="14" customFormat="1" ht="27.75" customHeight="1">
      <c r="B75" s="13"/>
      <c r="D75" s="367"/>
      <c r="E75" s="361" t="e">
        <f>+VLOOKUP($E$70,OBRAS!$A$1:$W$1591,6,FALSE)</f>
        <v>#N/A</v>
      </c>
      <c r="F75" s="362"/>
      <c r="G75" s="362"/>
      <c r="H75" s="362"/>
      <c r="I75" s="362"/>
      <c r="J75" s="362"/>
      <c r="K75" s="362"/>
      <c r="L75" s="363"/>
      <c r="M75" s="2"/>
    </row>
    <row r="76" spans="2:25" ht="9" customHeight="1">
      <c r="C76" s="107"/>
    </row>
    <row r="77" spans="2:25" s="14" customFormat="1" ht="21" customHeight="1">
      <c r="B77" s="13"/>
      <c r="D77" s="108" t="s">
        <v>28</v>
      </c>
      <c r="E77" s="376" t="e">
        <f>+VLOOKUP($E$70,OBRAS!$A$1:$W$1591,8,FALSE)</f>
        <v>#N/A</v>
      </c>
      <c r="F77" s="376"/>
      <c r="G77" s="376"/>
      <c r="H77" s="376"/>
      <c r="I77" s="376"/>
      <c r="J77" s="376"/>
      <c r="K77" s="376"/>
      <c r="L77" s="376"/>
    </row>
    <row r="78" spans="2:25" s="14" customFormat="1" ht="9" customHeight="1">
      <c r="B78" s="13"/>
    </row>
    <row r="79" spans="2:25" s="15" customFormat="1" ht="21" customHeight="1">
      <c r="B79" s="13"/>
      <c r="D79" s="364" t="s">
        <v>1</v>
      </c>
      <c r="E79" s="364"/>
      <c r="F79" s="125" t="e">
        <f>+VLOOKUP($E$70,OBRAS!$A$1:$W$1591,17,FALSE)</f>
        <v>#N/A</v>
      </c>
    </row>
    <row r="80" spans="2:25" s="14" customFormat="1" ht="9" customHeight="1">
      <c r="B80" s="13"/>
    </row>
    <row r="81" spans="2:25" s="15" customFormat="1" ht="21" customHeight="1">
      <c r="B81" s="13"/>
      <c r="D81" s="377" t="s">
        <v>3</v>
      </c>
      <c r="E81" s="378"/>
      <c r="F81" s="126" t="e">
        <f>+VLOOKUP($E$70,OBRAS!$A$1:$W$1591,18,FALSE)</f>
        <v>#N/A</v>
      </c>
    </row>
    <row r="82" spans="2:25" s="14" customFormat="1" ht="9" customHeight="1">
      <c r="B82" s="13"/>
      <c r="P82" s="21"/>
      <c r="Q82" s="21"/>
      <c r="R82" s="21"/>
      <c r="S82" s="21"/>
      <c r="T82" s="21"/>
      <c r="U82" s="21"/>
      <c r="V82" s="21"/>
      <c r="W82" s="21"/>
      <c r="X82" s="21"/>
      <c r="Y82" s="21"/>
    </row>
    <row r="83" spans="2:25" s="15" customFormat="1" ht="21" customHeight="1">
      <c r="B83" s="13"/>
      <c r="D83" s="364" t="s">
        <v>187</v>
      </c>
      <c r="E83" s="364"/>
      <c r="F83" s="132" t="e">
        <f>+VLOOKUP($E$70,OBRAS!$A$1:$W$1591,22,FALSE)</f>
        <v>#N/A</v>
      </c>
    </row>
    <row r="84" spans="2:25" s="15" customFormat="1" ht="21" customHeight="1">
      <c r="B84" s="13"/>
      <c r="D84" s="140"/>
      <c r="E84" s="141"/>
    </row>
    <row r="85" spans="2:25" s="2" customFormat="1" ht="21.75" customHeight="1">
      <c r="C85" s="3"/>
      <c r="E85" s="9"/>
      <c r="F85" s="10"/>
      <c r="G85" s="10"/>
      <c r="H85" s="11"/>
      <c r="I85" s="11"/>
      <c r="J85" s="11"/>
      <c r="K85" s="12"/>
      <c r="L85" s="12"/>
    </row>
    <row r="86" spans="2:25" s="17" customFormat="1" ht="33" customHeight="1">
      <c r="B86" s="371" t="s">
        <v>91</v>
      </c>
      <c r="C86" s="372"/>
      <c r="D86" s="372"/>
      <c r="E86" s="372"/>
      <c r="F86" s="372"/>
      <c r="G86" s="372"/>
      <c r="H86" s="372"/>
      <c r="I86" s="372"/>
      <c r="J86" s="372"/>
      <c r="K86" s="372"/>
      <c r="L86" s="372"/>
      <c r="M86" s="372"/>
      <c r="N86" s="372"/>
      <c r="O86" s="373"/>
    </row>
    <row r="87" spans="2:25" ht="22.5" customHeight="1"/>
    <row r="88" spans="2:25" s="14" customFormat="1" ht="21" customHeight="1">
      <c r="B88" s="13"/>
      <c r="D88" s="108" t="s">
        <v>174</v>
      </c>
      <c r="E88" s="350"/>
      <c r="F88" s="350"/>
      <c r="G88" s="350"/>
      <c r="H88" s="350"/>
      <c r="I88" s="350"/>
      <c r="J88" s="350"/>
      <c r="K88" s="350"/>
      <c r="L88" s="350"/>
    </row>
    <row r="89" spans="2:25" ht="9" customHeight="1">
      <c r="C89" s="107"/>
    </row>
    <row r="90" spans="2:25" s="14" customFormat="1" ht="27.75" customHeight="1">
      <c r="B90" s="13"/>
      <c r="D90" s="365" t="s">
        <v>31</v>
      </c>
      <c r="E90" s="355" t="e">
        <f>+VLOOKUP($E$88,OBRAS!$A$1:$W$1591,3,FALSE)</f>
        <v>#N/A</v>
      </c>
      <c r="F90" s="356"/>
      <c r="G90" s="356"/>
      <c r="H90" s="356"/>
      <c r="I90" s="356"/>
      <c r="J90" s="356"/>
      <c r="K90" s="356"/>
      <c r="L90" s="357"/>
      <c r="M90" s="15"/>
    </row>
    <row r="91" spans="2:25" s="14" customFormat="1" ht="27.75" customHeight="1">
      <c r="B91" s="13"/>
      <c r="D91" s="366"/>
      <c r="E91" s="358" t="e">
        <f>+VLOOKUP($E$88,OBRAS!$A$1:$W$1591,4,FALSE)</f>
        <v>#N/A</v>
      </c>
      <c r="F91" s="359"/>
      <c r="G91" s="359"/>
      <c r="H91" s="359"/>
      <c r="I91" s="359"/>
      <c r="J91" s="359"/>
      <c r="K91" s="359"/>
      <c r="L91" s="360"/>
      <c r="M91" s="15"/>
    </row>
    <row r="92" spans="2:25" s="14" customFormat="1" ht="27.75" customHeight="1">
      <c r="B92" s="13"/>
      <c r="D92" s="366"/>
      <c r="E92" s="358" t="e">
        <f>+VLOOKUP($E$88,OBRAS!$A$1:$W$1591,5,FALSE)</f>
        <v>#N/A</v>
      </c>
      <c r="F92" s="359"/>
      <c r="G92" s="359"/>
      <c r="H92" s="359"/>
      <c r="I92" s="359"/>
      <c r="J92" s="359"/>
      <c r="K92" s="359"/>
      <c r="L92" s="360"/>
      <c r="M92" s="15"/>
    </row>
    <row r="93" spans="2:25" s="14" customFormat="1" ht="27.75" customHeight="1">
      <c r="B93" s="13"/>
      <c r="D93" s="367"/>
      <c r="E93" s="361" t="e">
        <f>+VLOOKUP($E$88,OBRAS!$A$1:$W$1591,6,FALSE)</f>
        <v>#N/A</v>
      </c>
      <c r="F93" s="362"/>
      <c r="G93" s="362"/>
      <c r="H93" s="362"/>
      <c r="I93" s="362"/>
      <c r="J93" s="362"/>
      <c r="K93" s="362"/>
      <c r="L93" s="363"/>
      <c r="M93" s="2"/>
    </row>
    <row r="94" spans="2:25" ht="9" customHeight="1"/>
    <row r="95" spans="2:25" s="14" customFormat="1" ht="21" customHeight="1">
      <c r="B95" s="13"/>
      <c r="D95" s="108" t="s">
        <v>28</v>
      </c>
      <c r="E95" s="376" t="e">
        <f>+VLOOKUP($E$88,OBRAS!$A$1:$W$1591,8,FALSE)</f>
        <v>#N/A</v>
      </c>
      <c r="F95" s="376"/>
      <c r="G95" s="376"/>
      <c r="H95" s="376"/>
      <c r="I95" s="376"/>
      <c r="J95" s="376"/>
      <c r="K95" s="376"/>
      <c r="L95" s="376"/>
    </row>
    <row r="96" spans="2:25" s="14" customFormat="1" ht="9" customHeight="1">
      <c r="B96" s="13"/>
    </row>
    <row r="97" spans="2:25" s="15" customFormat="1" ht="21" customHeight="1">
      <c r="B97" s="13"/>
      <c r="D97" s="364" t="s">
        <v>1</v>
      </c>
      <c r="E97" s="364"/>
      <c r="F97" s="125" t="e">
        <f>+VLOOKUP($E$88,OBRAS!$A$1:$W$1591,17,FALSE)</f>
        <v>#N/A</v>
      </c>
    </row>
    <row r="98" spans="2:25" s="14" customFormat="1" ht="9" customHeight="1">
      <c r="B98" s="13"/>
    </row>
    <row r="99" spans="2:25" s="15" customFormat="1" ht="21" customHeight="1">
      <c r="B99" s="13"/>
      <c r="D99" s="377" t="s">
        <v>3</v>
      </c>
      <c r="E99" s="378"/>
      <c r="F99" s="126" t="e">
        <f>+VLOOKUP($E$88,OBRAS!$A$1:$W$1591,18,FALSE)</f>
        <v>#N/A</v>
      </c>
    </row>
    <row r="100" spans="2:25" s="14" customFormat="1" ht="9" customHeight="1">
      <c r="B100" s="13"/>
      <c r="P100" s="21"/>
      <c r="Q100" s="21"/>
      <c r="R100" s="21"/>
      <c r="S100" s="21"/>
      <c r="T100" s="21"/>
      <c r="U100" s="21"/>
      <c r="V100" s="21"/>
      <c r="W100" s="21"/>
      <c r="X100" s="21"/>
      <c r="Y100" s="21"/>
    </row>
    <row r="101" spans="2:25" s="15" customFormat="1" ht="21" customHeight="1">
      <c r="B101" s="13"/>
      <c r="D101" s="364" t="s">
        <v>187</v>
      </c>
      <c r="E101" s="364"/>
      <c r="F101" s="132" t="e">
        <f>+VLOOKUP($E$88,OBRAS!$A$1:$W$1591,22,FALSE)</f>
        <v>#N/A</v>
      </c>
    </row>
    <row r="102" spans="2:25" s="2" customFormat="1" ht="21.75" customHeight="1">
      <c r="E102" s="9"/>
      <c r="F102" s="10"/>
      <c r="G102" s="10"/>
      <c r="H102" s="11"/>
      <c r="I102" s="11"/>
      <c r="J102" s="11"/>
      <c r="K102" s="12"/>
      <c r="L102" s="12"/>
    </row>
    <row r="103" spans="2:25" s="2" customFormat="1" ht="21.75" customHeight="1">
      <c r="C103" s="3"/>
      <c r="E103" s="9"/>
      <c r="F103" s="10"/>
      <c r="G103" s="10"/>
      <c r="H103" s="11"/>
      <c r="I103" s="11"/>
      <c r="J103" s="11"/>
      <c r="K103" s="12"/>
      <c r="L103" s="12"/>
    </row>
    <row r="104" spans="2:25" s="17" customFormat="1" ht="33" customHeight="1">
      <c r="B104" s="371" t="s">
        <v>92</v>
      </c>
      <c r="C104" s="372"/>
      <c r="D104" s="372"/>
      <c r="E104" s="372"/>
      <c r="F104" s="372"/>
      <c r="G104" s="372"/>
      <c r="H104" s="372"/>
      <c r="I104" s="372"/>
      <c r="J104" s="372"/>
      <c r="K104" s="372"/>
      <c r="L104" s="372"/>
      <c r="M104" s="372"/>
      <c r="N104" s="372"/>
      <c r="O104" s="373"/>
    </row>
    <row r="105" spans="2:25" ht="9" customHeight="1">
      <c r="C105" s="107"/>
    </row>
    <row r="106" spans="2:25" ht="15.75" customHeight="1">
      <c r="C106" s="107"/>
    </row>
    <row r="107" spans="2:25" ht="15.75" customHeight="1">
      <c r="C107" s="127" t="s">
        <v>175</v>
      </c>
      <c r="P107" s="349"/>
      <c r="Q107" s="349"/>
      <c r="R107" s="349"/>
      <c r="S107" s="349"/>
      <c r="T107" s="349"/>
      <c r="U107" s="349"/>
      <c r="V107" s="349"/>
      <c r="W107" s="349"/>
      <c r="X107" s="349"/>
    </row>
    <row r="108" spans="2:25" s="14" customFormat="1" ht="21" customHeight="1">
      <c r="B108" s="13"/>
      <c r="D108" s="108" t="s">
        <v>174</v>
      </c>
      <c r="E108" s="350"/>
      <c r="F108" s="350"/>
      <c r="G108" s="350"/>
      <c r="H108" s="350"/>
      <c r="I108" s="350"/>
      <c r="J108" s="350"/>
      <c r="K108" s="350"/>
      <c r="L108" s="350"/>
      <c r="P108" s="349"/>
      <c r="Q108" s="349"/>
      <c r="R108" s="349"/>
      <c r="S108" s="349"/>
      <c r="T108" s="349"/>
      <c r="U108" s="349"/>
      <c r="V108" s="349"/>
      <c r="W108" s="349"/>
      <c r="X108" s="349"/>
    </row>
    <row r="109" spans="2:25" ht="9" customHeight="1">
      <c r="C109" s="107"/>
      <c r="P109" s="351"/>
      <c r="Q109" s="351"/>
      <c r="R109" s="351"/>
      <c r="S109" s="351"/>
      <c r="T109" s="351"/>
      <c r="U109" s="351"/>
      <c r="V109" s="351"/>
      <c r="W109" s="351"/>
      <c r="X109" s="351"/>
      <c r="Y109" s="21"/>
    </row>
    <row r="110" spans="2:25" s="14" customFormat="1" ht="27.75" customHeight="1">
      <c r="B110" s="13"/>
      <c r="D110" s="352" t="s">
        <v>31</v>
      </c>
      <c r="E110" s="355" t="e">
        <f>+VLOOKUP($E$108,OBRAS!$A$1:$W$1591,3,FALSE)</f>
        <v>#N/A</v>
      </c>
      <c r="F110" s="356"/>
      <c r="G110" s="356"/>
      <c r="H110" s="356"/>
      <c r="I110" s="356"/>
      <c r="J110" s="356"/>
      <c r="K110" s="356"/>
      <c r="L110" s="357"/>
      <c r="M110" s="15"/>
      <c r="P110" s="351"/>
      <c r="Q110" s="351"/>
      <c r="R110" s="351"/>
      <c r="S110" s="351"/>
      <c r="T110" s="351"/>
      <c r="U110" s="351"/>
      <c r="V110" s="351"/>
      <c r="W110" s="351"/>
      <c r="X110" s="351"/>
      <c r="Y110" s="21"/>
    </row>
    <row r="111" spans="2:25" s="14" customFormat="1" ht="27.75" customHeight="1">
      <c r="B111" s="13"/>
      <c r="D111" s="353"/>
      <c r="E111" s="358" t="e">
        <f>+VLOOKUP($E$108,OBRAS!$A$1:$W$1591,4,FALSE)</f>
        <v>#N/A</v>
      </c>
      <c r="F111" s="359"/>
      <c r="G111" s="359"/>
      <c r="H111" s="359"/>
      <c r="I111" s="359"/>
      <c r="J111" s="359"/>
      <c r="K111" s="359"/>
      <c r="L111" s="360"/>
      <c r="M111" s="15"/>
      <c r="P111" s="351"/>
      <c r="Q111" s="351"/>
      <c r="R111" s="351"/>
      <c r="S111" s="351"/>
      <c r="T111" s="351"/>
      <c r="U111" s="351"/>
      <c r="V111" s="351"/>
      <c r="W111" s="351"/>
      <c r="X111" s="351"/>
      <c r="Y111" s="21"/>
    </row>
    <row r="112" spans="2:25" s="14" customFormat="1" ht="27.75" customHeight="1">
      <c r="B112" s="13"/>
      <c r="D112" s="353"/>
      <c r="E112" s="358" t="e">
        <f>+VLOOKUP($E$108,OBRAS!$A$1:$W$1591,5,FALSE)</f>
        <v>#N/A</v>
      </c>
      <c r="F112" s="359"/>
      <c r="G112" s="359"/>
      <c r="H112" s="359"/>
      <c r="I112" s="359"/>
      <c r="J112" s="359"/>
      <c r="K112" s="359"/>
      <c r="L112" s="360"/>
      <c r="M112" s="15"/>
      <c r="P112" s="21"/>
      <c r="Q112" s="21"/>
      <c r="R112" s="21"/>
      <c r="S112" s="21"/>
      <c r="T112" s="21"/>
      <c r="U112" s="21"/>
      <c r="V112" s="21"/>
      <c r="W112" s="21"/>
      <c r="X112" s="21"/>
      <c r="Y112" s="21"/>
    </row>
    <row r="113" spans="2:25" s="14" customFormat="1" ht="27.75" customHeight="1">
      <c r="B113" s="13"/>
      <c r="D113" s="354"/>
      <c r="E113" s="361" t="e">
        <f>+VLOOKUP($E$108,OBRAS!$A$1:$W$1591,6,FALSE)</f>
        <v>#N/A</v>
      </c>
      <c r="F113" s="362"/>
      <c r="G113" s="362"/>
      <c r="H113" s="362"/>
      <c r="I113" s="362"/>
      <c r="J113" s="362"/>
      <c r="K113" s="362"/>
      <c r="L113" s="363"/>
      <c r="M113" s="2"/>
      <c r="P113" s="21"/>
      <c r="Q113" s="21"/>
      <c r="R113" s="21"/>
      <c r="S113" s="21"/>
      <c r="T113" s="21"/>
      <c r="U113" s="21"/>
      <c r="V113" s="21"/>
      <c r="W113" s="21"/>
      <c r="X113" s="21"/>
      <c r="Y113" s="21"/>
    </row>
    <row r="114" spans="2:25" ht="9" customHeight="1">
      <c r="C114" s="107"/>
      <c r="P114" s="21"/>
      <c r="Q114" s="21"/>
      <c r="R114" s="21"/>
      <c r="S114" s="21"/>
      <c r="T114" s="21"/>
      <c r="U114" s="21"/>
      <c r="V114" s="21"/>
      <c r="W114" s="21"/>
      <c r="X114" s="21"/>
      <c r="Y114" s="21"/>
    </row>
    <row r="115" spans="2:25" s="14" customFormat="1" ht="21" customHeight="1">
      <c r="B115" s="13"/>
      <c r="D115" s="108" t="s">
        <v>28</v>
      </c>
      <c r="E115" s="376" t="e">
        <f>+VLOOKUP($E$108,OBRAS!$A$1:$W$1591,8,FALSE)</f>
        <v>#N/A</v>
      </c>
      <c r="F115" s="376"/>
      <c r="G115" s="376"/>
      <c r="H115" s="376"/>
      <c r="I115" s="376"/>
      <c r="J115" s="376"/>
      <c r="K115" s="376"/>
      <c r="L115" s="376"/>
      <c r="P115" s="21"/>
      <c r="Q115" s="21"/>
      <c r="R115" s="21"/>
      <c r="S115" s="21"/>
      <c r="T115" s="21"/>
      <c r="U115" s="21"/>
      <c r="V115" s="21"/>
      <c r="W115" s="21"/>
      <c r="X115" s="21"/>
      <c r="Y115" s="21"/>
    </row>
    <row r="116" spans="2:25" s="14" customFormat="1" ht="9" customHeight="1">
      <c r="B116" s="13"/>
      <c r="P116" s="21"/>
      <c r="Q116" s="21"/>
      <c r="R116" s="21"/>
      <c r="S116" s="21"/>
      <c r="T116" s="21"/>
      <c r="U116" s="21"/>
      <c r="V116" s="21"/>
      <c r="W116" s="21"/>
      <c r="X116" s="21"/>
      <c r="Y116" s="21"/>
    </row>
    <row r="117" spans="2:25" s="15" customFormat="1" ht="21" customHeight="1">
      <c r="B117" s="13"/>
      <c r="D117" s="364" t="s">
        <v>185</v>
      </c>
      <c r="E117" s="364"/>
      <c r="F117" s="132" t="e">
        <f>+VLOOKUP($E$108,OBRAS!$A$1:$W$1591,17,FALSE)</f>
        <v>#N/A</v>
      </c>
    </row>
    <row r="118" spans="2:25" s="14" customFormat="1" ht="9" customHeight="1">
      <c r="B118" s="13"/>
    </row>
    <row r="119" spans="2:25" s="15" customFormat="1" ht="21" customHeight="1">
      <c r="B119" s="13"/>
      <c r="D119" s="377" t="s">
        <v>3</v>
      </c>
      <c r="E119" s="378"/>
      <c r="F119" s="126" t="e">
        <f>+VLOOKUP($E$108,OBRAS!$A$1:$W$1591,18,FALSE)</f>
        <v>#N/A</v>
      </c>
    </row>
    <row r="120" spans="2:25" s="14" customFormat="1" ht="9" customHeight="1">
      <c r="B120" s="13"/>
      <c r="P120" s="21"/>
      <c r="Q120" s="21"/>
      <c r="R120" s="21"/>
      <c r="S120" s="21"/>
      <c r="T120" s="21"/>
      <c r="U120" s="21"/>
      <c r="V120" s="21"/>
      <c r="W120" s="21"/>
      <c r="X120" s="21"/>
      <c r="Y120" s="21"/>
    </row>
    <row r="121" spans="2:25" s="15" customFormat="1" ht="21" customHeight="1">
      <c r="B121" s="13"/>
      <c r="D121" s="364" t="s">
        <v>187</v>
      </c>
      <c r="E121" s="364"/>
      <c r="F121" s="132" t="e">
        <f>+VLOOKUP($E$108,OBRAS!$A$1:$W$1591,22,FALSE)</f>
        <v>#N/A</v>
      </c>
    </row>
    <row r="122" spans="2:25" ht="12" customHeight="1">
      <c r="C122" s="107"/>
    </row>
    <row r="123" spans="2:25" ht="18.75" customHeight="1">
      <c r="C123" s="127" t="s">
        <v>176</v>
      </c>
    </row>
    <row r="124" spans="2:25" s="14" customFormat="1" ht="21" customHeight="1">
      <c r="B124" s="13"/>
      <c r="D124" s="108" t="s">
        <v>174</v>
      </c>
      <c r="E124" s="350"/>
      <c r="F124" s="350"/>
      <c r="G124" s="350"/>
      <c r="H124" s="350"/>
      <c r="I124" s="350"/>
      <c r="J124" s="350"/>
      <c r="K124" s="350"/>
      <c r="L124" s="350"/>
    </row>
    <row r="125" spans="2:25" ht="9" customHeight="1">
      <c r="C125" s="107"/>
    </row>
    <row r="126" spans="2:25" s="14" customFormat="1" ht="27.75" customHeight="1">
      <c r="B126" s="13"/>
      <c r="D126" s="365" t="s">
        <v>31</v>
      </c>
      <c r="E126" s="355" t="e">
        <f>+VLOOKUP($E$124,OBRAS!$A$1:$W$1591,3,FALSE)</f>
        <v>#N/A</v>
      </c>
      <c r="F126" s="356"/>
      <c r="G126" s="356"/>
      <c r="H126" s="356"/>
      <c r="I126" s="356"/>
      <c r="J126" s="356"/>
      <c r="K126" s="356"/>
      <c r="L126" s="357"/>
      <c r="M126" s="15"/>
    </row>
    <row r="127" spans="2:25" s="14" customFormat="1" ht="27.75" customHeight="1">
      <c r="B127" s="13"/>
      <c r="D127" s="366"/>
      <c r="E127" s="358" t="e">
        <f>+VLOOKUP($E$124,OBRAS!$A$1:$W$1591,4,FALSE)</f>
        <v>#N/A</v>
      </c>
      <c r="F127" s="359"/>
      <c r="G127" s="359"/>
      <c r="H127" s="359"/>
      <c r="I127" s="359"/>
      <c r="J127" s="359"/>
      <c r="K127" s="359"/>
      <c r="L127" s="360"/>
      <c r="M127" s="15"/>
    </row>
    <row r="128" spans="2:25" s="14" customFormat="1" ht="27.75" customHeight="1">
      <c r="B128" s="13"/>
      <c r="D128" s="366"/>
      <c r="E128" s="358" t="e">
        <f>+VLOOKUP($E$124,OBRAS!$A$1:$W$1591,5,FALSE)</f>
        <v>#N/A</v>
      </c>
      <c r="F128" s="359"/>
      <c r="G128" s="359"/>
      <c r="H128" s="359"/>
      <c r="I128" s="359"/>
      <c r="J128" s="359"/>
      <c r="K128" s="359"/>
      <c r="L128" s="360"/>
      <c r="M128" s="15"/>
    </row>
    <row r="129" spans="2:25" s="14" customFormat="1" ht="27.75" customHeight="1">
      <c r="B129" s="13"/>
      <c r="D129" s="367"/>
      <c r="E129" s="361" t="e">
        <f>+VLOOKUP($E$124,OBRAS!$A$1:$W$1591,6,FALSE)</f>
        <v>#N/A</v>
      </c>
      <c r="F129" s="362"/>
      <c r="G129" s="362"/>
      <c r="H129" s="362"/>
      <c r="I129" s="362"/>
      <c r="J129" s="362"/>
      <c r="K129" s="362"/>
      <c r="L129" s="363"/>
      <c r="M129" s="2"/>
    </row>
    <row r="130" spans="2:25" ht="9" customHeight="1">
      <c r="C130" s="107"/>
    </row>
    <row r="131" spans="2:25" s="14" customFormat="1" ht="21" customHeight="1">
      <c r="B131" s="13"/>
      <c r="D131" s="108" t="s">
        <v>28</v>
      </c>
      <c r="E131" s="376" t="e">
        <f>+VLOOKUP($E$124,OBRAS!$A$1:$W$1591,8,FALSE)</f>
        <v>#N/A</v>
      </c>
      <c r="F131" s="376"/>
      <c r="G131" s="376"/>
      <c r="H131" s="376"/>
      <c r="I131" s="376"/>
      <c r="J131" s="376"/>
      <c r="K131" s="376"/>
      <c r="L131" s="376"/>
    </row>
    <row r="132" spans="2:25" s="14" customFormat="1" ht="9" customHeight="1">
      <c r="B132" s="13"/>
    </row>
    <row r="133" spans="2:25" s="15" customFormat="1" ht="21" customHeight="1">
      <c r="B133" s="13"/>
      <c r="D133" s="364" t="s">
        <v>185</v>
      </c>
      <c r="E133" s="364"/>
      <c r="F133" s="125" t="e">
        <f>+VLOOKUP($E$124,OBRAS!$A$1:$W$1591,17,FALSE)</f>
        <v>#N/A</v>
      </c>
    </row>
    <row r="134" spans="2:25" s="14" customFormat="1" ht="9" customHeight="1">
      <c r="B134" s="13"/>
    </row>
    <row r="135" spans="2:25" s="15" customFormat="1" ht="21" customHeight="1">
      <c r="B135" s="13"/>
      <c r="D135" s="377" t="s">
        <v>3</v>
      </c>
      <c r="E135" s="378"/>
      <c r="F135" s="126" t="e">
        <f>+VLOOKUP($E$124,OBRAS!$A$1:$W$1591,18,FALSE)</f>
        <v>#N/A</v>
      </c>
    </row>
    <row r="136" spans="2:25" s="14" customFormat="1" ht="9" customHeight="1">
      <c r="B136" s="13"/>
      <c r="P136" s="21"/>
      <c r="Q136" s="21"/>
      <c r="R136" s="21"/>
      <c r="S136" s="21"/>
      <c r="T136" s="21"/>
      <c r="U136" s="21"/>
      <c r="V136" s="21"/>
      <c r="W136" s="21"/>
      <c r="X136" s="21"/>
      <c r="Y136" s="21"/>
    </row>
    <row r="137" spans="2:25" s="15" customFormat="1" ht="21" customHeight="1">
      <c r="B137" s="13"/>
      <c r="D137" s="364" t="s">
        <v>187</v>
      </c>
      <c r="E137" s="364"/>
      <c r="F137" s="132" t="e">
        <f>+VLOOKUP($E$124,OBRAS!$A$1:$W$1591,22,FALSE)</f>
        <v>#N/A</v>
      </c>
    </row>
    <row r="138" spans="2:25" s="2" customFormat="1" ht="21.75" customHeight="1">
      <c r="C138" s="107"/>
      <c r="E138" s="9"/>
      <c r="F138" s="10"/>
      <c r="G138" s="10"/>
      <c r="H138" s="11"/>
      <c r="I138" s="11"/>
      <c r="J138" s="11"/>
      <c r="K138" s="12"/>
      <c r="L138" s="12"/>
    </row>
    <row r="139" spans="2:25" s="2" customFormat="1" ht="21.75" customHeight="1">
      <c r="E139" s="9"/>
      <c r="F139" s="10"/>
      <c r="G139" s="10"/>
      <c r="H139" s="11"/>
      <c r="I139" s="11"/>
      <c r="J139" s="11"/>
      <c r="K139" s="12"/>
      <c r="L139" s="12"/>
    </row>
    <row r="140" spans="2:25" s="17" customFormat="1" ht="33" customHeight="1">
      <c r="B140" s="371" t="s">
        <v>32</v>
      </c>
      <c r="C140" s="372"/>
      <c r="D140" s="372"/>
      <c r="E140" s="372"/>
      <c r="F140" s="372"/>
      <c r="G140" s="372"/>
      <c r="H140" s="372"/>
      <c r="I140" s="372"/>
      <c r="J140" s="372"/>
      <c r="K140" s="372"/>
      <c r="L140" s="372"/>
      <c r="M140" s="372"/>
      <c r="N140" s="372"/>
      <c r="O140" s="373"/>
    </row>
    <row r="141" spans="2:25" s="2" customFormat="1" ht="28.5" customHeight="1" thickBot="1">
      <c r="E141" s="9"/>
      <c r="F141" s="10"/>
      <c r="G141" s="10"/>
      <c r="H141" s="11"/>
      <c r="I141" s="11"/>
      <c r="J141" s="11"/>
      <c r="K141" s="12"/>
      <c r="L141" s="12"/>
    </row>
    <row r="142" spans="2:25" ht="61.5" customHeight="1" thickBot="1">
      <c r="C142" s="55" t="s">
        <v>73</v>
      </c>
      <c r="D142" s="485" t="s">
        <v>65</v>
      </c>
      <c r="E142" s="485"/>
      <c r="F142" s="88" t="s">
        <v>66</v>
      </c>
      <c r="G142" s="485" t="s">
        <v>71</v>
      </c>
      <c r="H142" s="485"/>
      <c r="I142" s="88" t="s">
        <v>67</v>
      </c>
      <c r="J142" s="88" t="s">
        <v>68</v>
      </c>
      <c r="K142" s="88" t="s">
        <v>90</v>
      </c>
      <c r="L142" s="88" t="s">
        <v>69</v>
      </c>
      <c r="M142" s="88" t="s">
        <v>70</v>
      </c>
      <c r="N142" s="27" t="s">
        <v>72</v>
      </c>
      <c r="O142" s="16"/>
    </row>
    <row r="143" spans="2:25" s="3" customFormat="1" ht="57" customHeight="1" thickTop="1">
      <c r="C143" s="30" t="str">
        <f>IF('BUEN CONCEPTO'!A2="","",'BUEN CONCEPTO'!A2)</f>
        <v/>
      </c>
      <c r="D143" s="370" t="str">
        <f>IF('BUEN CONCEPTO'!B2="","",'BUEN CONCEPTO'!B2)</f>
        <v/>
      </c>
      <c r="E143" s="370"/>
      <c r="F143" s="86" t="str">
        <f>IF('BUEN CONCEPTO'!C2="","",'BUEN CONCEPTO'!C2)</f>
        <v/>
      </c>
      <c r="G143" s="370" t="str">
        <f>IF('BUEN CONCEPTO'!D2="","",'BUEN CONCEPTO'!D2)</f>
        <v/>
      </c>
      <c r="H143" s="370"/>
      <c r="I143" s="31" t="str">
        <f>IF('BUEN CONCEPTO'!E2="","",'BUEN CONCEPTO'!E2)</f>
        <v/>
      </c>
      <c r="J143" s="31" t="str">
        <f>IF('BUEN CONCEPTO'!F2="","",'BUEN CONCEPTO'!F2)</f>
        <v/>
      </c>
      <c r="K143" s="35" t="str">
        <f>IF('BUEN CONCEPTO'!G2="","",'BUEN CONCEPTO'!G2)</f>
        <v/>
      </c>
      <c r="L143" s="33" t="str">
        <f>IF('BUEN CONCEPTO'!H2="","",'BUEN CONCEPTO'!H2)</f>
        <v/>
      </c>
      <c r="M143" s="36" t="str">
        <f>IF('BUEN CONCEPTO'!I2="","",'BUEN CONCEPTO'!I2)</f>
        <v/>
      </c>
      <c r="N143" s="37" t="str">
        <f>IF('BUEN CONCEPTO'!J2="","",'BUEN CONCEPTO'!J2)</f>
        <v/>
      </c>
    </row>
    <row r="144" spans="2:25" s="3" customFormat="1" ht="57" customHeight="1">
      <c r="C144" s="30" t="str">
        <f>IF('BUEN CONCEPTO'!A3="","",'BUEN CONCEPTO'!A3)</f>
        <v/>
      </c>
      <c r="D144" s="368" t="str">
        <f>IF('BUEN CONCEPTO'!B3="","",'BUEN CONCEPTO'!B3)</f>
        <v/>
      </c>
      <c r="E144" s="369"/>
      <c r="F144" s="85" t="str">
        <f>IF('BUEN CONCEPTO'!C3="","",'BUEN CONCEPTO'!C3)</f>
        <v/>
      </c>
      <c r="G144" s="368" t="str">
        <f>IF('BUEN CONCEPTO'!D3="","",'BUEN CONCEPTO'!D3)</f>
        <v/>
      </c>
      <c r="H144" s="369"/>
      <c r="I144" s="38" t="str">
        <f>IF('BUEN CONCEPTO'!E3="","",'BUEN CONCEPTO'!E3)</f>
        <v/>
      </c>
      <c r="J144" s="38" t="str">
        <f>IF('BUEN CONCEPTO'!F3="","",'BUEN CONCEPTO'!F3)</f>
        <v/>
      </c>
      <c r="K144" s="39" t="str">
        <f>IF('BUEN CONCEPTO'!G3="","",'BUEN CONCEPTO'!G3)</f>
        <v/>
      </c>
      <c r="L144" s="59" t="str">
        <f>IF('BUEN CONCEPTO'!H3="","",'BUEN CONCEPTO'!H3)</f>
        <v/>
      </c>
      <c r="M144" s="40" t="str">
        <f>IF('BUEN CONCEPTO'!I3="","",'BUEN CONCEPTO'!I3)</f>
        <v/>
      </c>
      <c r="N144" s="83" t="str">
        <f>IF('BUEN CONCEPTO'!J3="","",'BUEN CONCEPTO'!J3)</f>
        <v/>
      </c>
    </row>
    <row r="145" spans="2:15" s="3" customFormat="1" ht="57" customHeight="1">
      <c r="C145" s="30" t="str">
        <f>IF('BUEN CONCEPTO'!A4="","",'BUEN CONCEPTO'!A4)</f>
        <v/>
      </c>
      <c r="D145" s="368" t="str">
        <f>IF('BUEN CONCEPTO'!B4="","",'BUEN CONCEPTO'!B4)</f>
        <v/>
      </c>
      <c r="E145" s="369"/>
      <c r="F145" s="85" t="str">
        <f>IF('BUEN CONCEPTO'!C4="","",'BUEN CONCEPTO'!C4)</f>
        <v/>
      </c>
      <c r="G145" s="368" t="str">
        <f>IF('BUEN CONCEPTO'!D4="","",'BUEN CONCEPTO'!D4)</f>
        <v/>
      </c>
      <c r="H145" s="369"/>
      <c r="I145" s="38" t="str">
        <f>IF('BUEN CONCEPTO'!E4="","",'BUEN CONCEPTO'!E4)</f>
        <v/>
      </c>
      <c r="J145" s="38" t="str">
        <f>IF('BUEN CONCEPTO'!F4="","",'BUEN CONCEPTO'!F4)</f>
        <v/>
      </c>
      <c r="K145" s="39" t="str">
        <f>IF('BUEN CONCEPTO'!G4="","",'BUEN CONCEPTO'!G4)</f>
        <v/>
      </c>
      <c r="L145" s="59" t="str">
        <f>IF('BUEN CONCEPTO'!H4="","",'BUEN CONCEPTO'!H4)</f>
        <v/>
      </c>
      <c r="M145" s="40" t="str">
        <f>IF('BUEN CONCEPTO'!I4="","",'BUEN CONCEPTO'!I4)</f>
        <v/>
      </c>
      <c r="N145" s="83" t="str">
        <f>IF('BUEN CONCEPTO'!J4="","",'BUEN CONCEPTO'!J4)</f>
        <v/>
      </c>
    </row>
    <row r="146" spans="2:15" s="3" customFormat="1" ht="57" customHeight="1" thickBot="1">
      <c r="C146" s="92" t="str">
        <f>IF('BUEN CONCEPTO'!A5="","",'BUEN CONCEPTO'!A5)</f>
        <v/>
      </c>
      <c r="D146" s="483" t="str">
        <f>IF('BUEN CONCEPTO'!B5="","",'BUEN CONCEPTO'!B5)</f>
        <v/>
      </c>
      <c r="E146" s="484"/>
      <c r="F146" s="87" t="str">
        <f>IF('BUEN CONCEPTO'!C5="","",'BUEN CONCEPTO'!C5)</f>
        <v/>
      </c>
      <c r="G146" s="483" t="str">
        <f>IF('BUEN CONCEPTO'!D5="","",'BUEN CONCEPTO'!D5)</f>
        <v/>
      </c>
      <c r="H146" s="484"/>
      <c r="I146" s="32" t="str">
        <f>IF('BUEN CONCEPTO'!E5="","",'BUEN CONCEPTO'!E5)</f>
        <v/>
      </c>
      <c r="J146" s="32" t="str">
        <f>IF('BUEN CONCEPTO'!F5="","",'BUEN CONCEPTO'!F5)</f>
        <v/>
      </c>
      <c r="K146" s="41" t="str">
        <f>IF('BUEN CONCEPTO'!G5="","",'BUEN CONCEPTO'!G5)</f>
        <v/>
      </c>
      <c r="L146" s="34" t="str">
        <f>IF('BUEN CONCEPTO'!H5="","",'BUEN CONCEPTO'!H5)</f>
        <v/>
      </c>
      <c r="M146" s="42" t="str">
        <f>IF('BUEN CONCEPTO'!I5="","",'BUEN CONCEPTO'!I5)</f>
        <v/>
      </c>
      <c r="N146" s="84" t="str">
        <f>IF('BUEN CONCEPTO'!J5="","",'BUEN CONCEPTO'!J5)</f>
        <v/>
      </c>
    </row>
    <row r="147" spans="2:15" s="2" customFormat="1" ht="21.75" customHeight="1">
      <c r="C147" s="3"/>
      <c r="E147" s="9"/>
      <c r="F147" s="10"/>
      <c r="G147" s="10"/>
      <c r="H147" s="11"/>
      <c r="I147" s="11"/>
      <c r="J147" s="11"/>
      <c r="K147" s="12"/>
      <c r="L147" s="12"/>
    </row>
    <row r="148" spans="2:15" s="2" customFormat="1" ht="21.75" customHeight="1">
      <c r="C148" s="3"/>
      <c r="E148" s="9"/>
      <c r="F148" s="10"/>
      <c r="G148" s="10"/>
      <c r="H148" s="11"/>
      <c r="I148" s="11"/>
      <c r="J148" s="11"/>
      <c r="K148" s="12"/>
      <c r="L148" s="12"/>
    </row>
    <row r="149" spans="2:15" s="17" customFormat="1" ht="33" customHeight="1">
      <c r="B149" s="371" t="s">
        <v>33</v>
      </c>
      <c r="C149" s="372"/>
      <c r="D149" s="372"/>
      <c r="E149" s="372"/>
      <c r="F149" s="372"/>
      <c r="G149" s="372"/>
      <c r="H149" s="372"/>
      <c r="I149" s="372"/>
      <c r="J149" s="372"/>
      <c r="K149" s="372"/>
      <c r="L149" s="372"/>
      <c r="M149" s="372"/>
      <c r="N149" s="372"/>
      <c r="O149" s="373"/>
    </row>
    <row r="150" spans="2:15" s="2" customFormat="1" ht="25.5" customHeight="1" thickBot="1">
      <c r="E150" s="9"/>
      <c r="F150" s="10"/>
      <c r="G150" s="10"/>
      <c r="H150" s="11"/>
      <c r="I150" s="11"/>
      <c r="J150" s="11"/>
      <c r="K150" s="12"/>
      <c r="L150" s="12"/>
    </row>
    <row r="151" spans="2:15" ht="39.75" customHeight="1">
      <c r="C151" s="5"/>
      <c r="D151" s="406" t="e">
        <f>+BALANCES!#REF!</f>
        <v>#REF!</v>
      </c>
      <c r="E151" s="407"/>
      <c r="F151" s="412" t="e">
        <f>+BALANCES!#REF!</f>
        <v>#REF!</v>
      </c>
      <c r="G151" s="413"/>
      <c r="H151" s="414"/>
      <c r="I151" s="415" t="e">
        <f>+BALANCES!#REF!</f>
        <v>#REF!</v>
      </c>
      <c r="J151" s="416"/>
      <c r="K151" s="79"/>
      <c r="L151" s="79"/>
      <c r="M151" s="79"/>
    </row>
    <row r="152" spans="2:15" ht="39.75" customHeight="1" thickBot="1">
      <c r="C152" s="5"/>
      <c r="D152" s="408"/>
      <c r="E152" s="409"/>
      <c r="F152" s="76">
        <f>+BALANCES!$A$3</f>
        <v>0</v>
      </c>
      <c r="G152" s="77">
        <f>+BALANCES!$A$4</f>
        <v>0</v>
      </c>
      <c r="H152" s="78">
        <f>+BALANCES!$A$5</f>
        <v>0</v>
      </c>
      <c r="I152" s="417"/>
      <c r="J152" s="418"/>
      <c r="K152" s="79"/>
      <c r="L152" s="79"/>
      <c r="M152" s="79"/>
    </row>
    <row r="153" spans="2:15" ht="39" customHeight="1" thickTop="1">
      <c r="C153" s="5"/>
      <c r="D153" s="399" t="s">
        <v>197</v>
      </c>
      <c r="E153" s="400"/>
      <c r="F153" s="281" t="e">
        <f>+BALANCES!B5/BALANCES!C5</f>
        <v>#DIV/0!</v>
      </c>
      <c r="G153" s="282" t="e">
        <f>+BALANCES!B4/BALANCES!C4</f>
        <v>#DIV/0!</v>
      </c>
      <c r="H153" s="283" t="e">
        <f>+BALANCES!B3/BALANCES!C3</f>
        <v>#DIV/0!</v>
      </c>
      <c r="I153" s="419" t="e">
        <f>AVERAGE(F153:H153)</f>
        <v>#DIV/0!</v>
      </c>
      <c r="J153" s="420"/>
      <c r="K153" s="80"/>
      <c r="L153" s="80"/>
      <c r="M153" s="80"/>
    </row>
    <row r="154" spans="2:15" ht="39" customHeight="1">
      <c r="C154" s="5"/>
      <c r="D154" s="410" t="s">
        <v>198</v>
      </c>
      <c r="E154" s="411"/>
      <c r="F154" s="284" t="e">
        <f>+(BALANCES!B5-BALANCES!D5)/BALANCES!C5</f>
        <v>#DIV/0!</v>
      </c>
      <c r="G154" s="285" t="e">
        <f>+(BALANCES!B4-BALANCES!D4)/BALANCES!C4</f>
        <v>#DIV/0!</v>
      </c>
      <c r="H154" s="286" t="e">
        <f>+(BALANCES!B3-BALANCES!D3)/BALANCES!C3</f>
        <v>#DIV/0!</v>
      </c>
      <c r="I154" s="421" t="e">
        <f>AVERAGE(F154:H154)</f>
        <v>#DIV/0!</v>
      </c>
      <c r="J154" s="422"/>
      <c r="K154" s="75"/>
      <c r="L154" s="75"/>
      <c r="M154" s="75"/>
    </row>
    <row r="155" spans="2:15" ht="39" customHeight="1">
      <c r="C155" s="5"/>
      <c r="D155" s="410" t="s">
        <v>199</v>
      </c>
      <c r="E155" s="411"/>
      <c r="F155" s="284" t="e">
        <f>+BALANCES!E5/BALANCES!F5</f>
        <v>#DIV/0!</v>
      </c>
      <c r="G155" s="285" t="e">
        <f>+BALANCES!E4/BALANCES!F4</f>
        <v>#DIV/0!</v>
      </c>
      <c r="H155" s="286" t="e">
        <f>+BALANCES!E3/BALANCES!F3</f>
        <v>#DIV/0!</v>
      </c>
      <c r="I155" s="421" t="e">
        <f>AVERAGE(F155:H155)</f>
        <v>#DIV/0!</v>
      </c>
      <c r="J155" s="422"/>
      <c r="K155" s="80"/>
      <c r="L155" s="80"/>
      <c r="M155" s="80"/>
    </row>
    <row r="156" spans="2:15" ht="39" customHeight="1" thickBot="1">
      <c r="C156" s="5"/>
      <c r="D156" s="439" t="s">
        <v>200</v>
      </c>
      <c r="E156" s="440"/>
      <c r="F156" s="287" t="e">
        <f>+BALANCES!G5/BALANCES!H5</f>
        <v>#DIV/0!</v>
      </c>
      <c r="G156" s="288" t="e">
        <f>+BALANCES!G4/BALANCES!H4</f>
        <v>#DIV/0!</v>
      </c>
      <c r="H156" s="289" t="e">
        <f>+BALANCES!G3/BALANCES!H3</f>
        <v>#DIV/0!</v>
      </c>
      <c r="I156" s="423" t="e">
        <f>AVERAGE(F156:H156)</f>
        <v>#DIV/0!</v>
      </c>
      <c r="J156" s="424"/>
      <c r="K156" s="80"/>
      <c r="L156" s="80"/>
      <c r="M156" s="80"/>
    </row>
    <row r="157" spans="2:15" ht="20.25" customHeight="1"/>
    <row r="158" spans="2:15" ht="20.25" customHeight="1" thickBot="1">
      <c r="C158" s="66"/>
    </row>
    <row r="159" spans="2:15" ht="43.5" customHeight="1" thickBot="1">
      <c r="C159" s="66"/>
      <c r="D159" s="425" t="str">
        <f>+BALANCES!A1</f>
        <v>BALANCE Finalizado el:</v>
      </c>
      <c r="E159" s="426"/>
      <c r="F159" s="403" t="str">
        <f>+BALANCES!I1</f>
        <v>OPINIÓN DEL AUDITOR</v>
      </c>
      <c r="G159" s="404"/>
      <c r="H159" s="404"/>
      <c r="I159" s="404"/>
      <c r="J159" s="405"/>
    </row>
    <row r="160" spans="2:15" ht="46.5" customHeight="1" thickTop="1">
      <c r="C160" s="66"/>
      <c r="D160" s="443">
        <f>+BALANCES!A3</f>
        <v>0</v>
      </c>
      <c r="E160" s="444"/>
      <c r="F160" s="453" t="str">
        <f>+IF(BALANCES!I3="","FALTA CARGAR OPINION",BALANCES!I3)</f>
        <v>FALTA CARGAR OPINION</v>
      </c>
      <c r="G160" s="454"/>
      <c r="H160" s="454"/>
      <c r="I160" s="454"/>
      <c r="J160" s="455"/>
    </row>
    <row r="161" spans="2:15" ht="46.5" customHeight="1">
      <c r="C161" s="66"/>
      <c r="D161" s="441">
        <f>+BALANCES!A4</f>
        <v>0</v>
      </c>
      <c r="E161" s="442"/>
      <c r="F161" s="453" t="str">
        <f>+IF(BALANCES!I4="","FALTA CARGAR OPINION",BALANCES!I4)</f>
        <v>FALTA CARGAR OPINION</v>
      </c>
      <c r="G161" s="454"/>
      <c r="H161" s="454"/>
      <c r="I161" s="454"/>
      <c r="J161" s="455"/>
    </row>
    <row r="162" spans="2:15" ht="46.5" customHeight="1" thickBot="1">
      <c r="D162" s="451">
        <f>+BALANCES!A5</f>
        <v>0</v>
      </c>
      <c r="E162" s="452"/>
      <c r="F162" s="456" t="str">
        <f>+IF(BALANCES!I5="","FALTA CARGAR OPINION",BALANCES!I5)</f>
        <v>FALTA CARGAR OPINION</v>
      </c>
      <c r="G162" s="457"/>
      <c r="H162" s="457"/>
      <c r="I162" s="457"/>
      <c r="J162" s="458"/>
    </row>
    <row r="163" spans="2:15" s="2" customFormat="1" ht="21.75" customHeight="1">
      <c r="C163" s="66"/>
      <c r="E163" s="9"/>
      <c r="F163" s="10"/>
      <c r="G163" s="10"/>
      <c r="H163" s="11"/>
      <c r="I163" s="11"/>
      <c r="J163" s="11"/>
      <c r="K163" s="12"/>
      <c r="L163" s="12"/>
    </row>
    <row r="164" spans="2:15" s="2" customFormat="1" ht="21.75" customHeight="1">
      <c r="C164" s="66"/>
      <c r="E164" s="9"/>
      <c r="F164" s="10"/>
      <c r="G164" s="10"/>
      <c r="H164" s="11"/>
      <c r="I164" s="11"/>
      <c r="J164" s="11"/>
      <c r="K164" s="12"/>
      <c r="L164" s="12"/>
    </row>
    <row r="165" spans="2:15" s="17" customFormat="1" ht="33" customHeight="1">
      <c r="B165" s="371" t="s">
        <v>55</v>
      </c>
      <c r="C165" s="372"/>
      <c r="D165" s="372"/>
      <c r="E165" s="372"/>
      <c r="F165" s="372"/>
      <c r="G165" s="372"/>
      <c r="H165" s="372"/>
      <c r="I165" s="372"/>
      <c r="J165" s="372"/>
      <c r="K165" s="372"/>
      <c r="L165" s="372"/>
      <c r="M165" s="372"/>
      <c r="N165" s="372"/>
      <c r="O165" s="373"/>
    </row>
    <row r="167" spans="2:15" ht="15.75" thickBot="1">
      <c r="C167" s="47"/>
    </row>
    <row r="168" spans="2:15" ht="37.5" customHeight="1" thickBot="1">
      <c r="C168" s="47"/>
      <c r="D168" s="464" t="s">
        <v>39</v>
      </c>
      <c r="E168" s="465"/>
      <c r="F168" s="465"/>
      <c r="G168" s="54" t="s">
        <v>40</v>
      </c>
      <c r="H168" s="54" t="s">
        <v>41</v>
      </c>
      <c r="I168" s="54" t="s">
        <v>42</v>
      </c>
      <c r="J168" s="437" t="s">
        <v>8</v>
      </c>
      <c r="K168" s="466"/>
      <c r="L168" s="466"/>
      <c r="M168" s="467"/>
    </row>
    <row r="169" spans="2:15" ht="35.25" customHeight="1" thickTop="1">
      <c r="C169" s="47"/>
      <c r="D169" s="459" t="str">
        <f>+IF('Propietarios de la Sociedad'!A2="","",'Propietarios de la Sociedad'!A2)</f>
        <v/>
      </c>
      <c r="E169" s="460"/>
      <c r="F169" s="460"/>
      <c r="G169" s="58" t="str">
        <f>+IF('Propietarios de la Sociedad'!B2="","",'Propietarios de la Sociedad'!B2)</f>
        <v/>
      </c>
      <c r="H169" s="58" t="str">
        <f>+IF('Propietarios de la Sociedad'!C2="","",'Propietarios de la Sociedad'!C2)</f>
        <v/>
      </c>
      <c r="I169" s="58" t="str">
        <f>+IF('Propietarios de la Sociedad'!D2="","",'Propietarios de la Sociedad'!D2)</f>
        <v/>
      </c>
      <c r="J169" s="461" t="str">
        <f>+IF('Propietarios de la Sociedad'!E2="","",'Propietarios de la Sociedad'!E2)</f>
        <v/>
      </c>
      <c r="K169" s="462" t="str">
        <f>+IF('Propietarios de la Sociedad'!F2="","",'Propietarios de la Sociedad'!F2)</f>
        <v/>
      </c>
      <c r="L169" s="462" t="str">
        <f>+IF('Propietarios de la Sociedad'!G2="","",'Propietarios de la Sociedad'!G2)</f>
        <v/>
      </c>
      <c r="M169" s="463" t="str">
        <f>+IF('Propietarios de la Sociedad'!H2="","",'Propietarios de la Sociedad'!H2)</f>
        <v/>
      </c>
    </row>
    <row r="170" spans="2:15" ht="35.25" customHeight="1">
      <c r="C170" s="47"/>
      <c r="D170" s="427" t="str">
        <f>+IF('Propietarios de la Sociedad'!A3="","",'Propietarios de la Sociedad'!A3)</f>
        <v/>
      </c>
      <c r="E170" s="428"/>
      <c r="F170" s="428"/>
      <c r="G170" s="40" t="str">
        <f>+IF('Propietarios de la Sociedad'!B3="","",'Propietarios de la Sociedad'!B3)</f>
        <v/>
      </c>
      <c r="H170" s="40" t="str">
        <f>+IF('Propietarios de la Sociedad'!C3="","",'Propietarios de la Sociedad'!C3)</f>
        <v/>
      </c>
      <c r="I170" s="40" t="str">
        <f>+IF('Propietarios de la Sociedad'!D3="","",'Propietarios de la Sociedad'!D3)</f>
        <v/>
      </c>
      <c r="J170" s="429" t="str">
        <f>+IF('Propietarios de la Sociedad'!E3="","",'Propietarios de la Sociedad'!E3)</f>
        <v/>
      </c>
      <c r="K170" s="430" t="str">
        <f>+IF('Propietarios de la Sociedad'!F3="","",'Propietarios de la Sociedad'!F3)</f>
        <v/>
      </c>
      <c r="L170" s="430" t="str">
        <f>+IF('Propietarios de la Sociedad'!G3="","",'Propietarios de la Sociedad'!G3)</f>
        <v/>
      </c>
      <c r="M170" s="431" t="str">
        <f>+IF('Propietarios de la Sociedad'!H3="","",'Propietarios de la Sociedad'!H3)</f>
        <v/>
      </c>
    </row>
    <row r="171" spans="2:15" ht="35.25" customHeight="1">
      <c r="C171" s="47"/>
      <c r="D171" s="427" t="str">
        <f>+IF('Propietarios de la Sociedad'!A4="","",'Propietarios de la Sociedad'!A4)</f>
        <v/>
      </c>
      <c r="E171" s="428"/>
      <c r="F171" s="428"/>
      <c r="G171" s="40" t="str">
        <f>+IF('Propietarios de la Sociedad'!B4="","",'Propietarios de la Sociedad'!B4)</f>
        <v/>
      </c>
      <c r="H171" s="40" t="str">
        <f>+IF('Propietarios de la Sociedad'!C4="","",'Propietarios de la Sociedad'!C4)</f>
        <v/>
      </c>
      <c r="I171" s="40" t="str">
        <f>+IF('Propietarios de la Sociedad'!D4="","",'Propietarios de la Sociedad'!D4)</f>
        <v/>
      </c>
      <c r="J171" s="429" t="str">
        <f>+IF('Propietarios de la Sociedad'!E4="","",'Propietarios de la Sociedad'!E4)</f>
        <v/>
      </c>
      <c r="K171" s="430" t="str">
        <f>+IF('Propietarios de la Sociedad'!F4="","",'Propietarios de la Sociedad'!F4)</f>
        <v/>
      </c>
      <c r="L171" s="430" t="str">
        <f>+IF('Propietarios de la Sociedad'!G4="","",'Propietarios de la Sociedad'!G4)</f>
        <v/>
      </c>
      <c r="M171" s="431" t="str">
        <f>+IF('Propietarios de la Sociedad'!H4="","",'Propietarios de la Sociedad'!H4)</f>
        <v/>
      </c>
    </row>
    <row r="172" spans="2:15" ht="35.25" customHeight="1">
      <c r="C172" s="47"/>
      <c r="D172" s="520" t="str">
        <f>+IF('Propietarios de la Sociedad'!A5="","",'Propietarios de la Sociedad'!A5)</f>
        <v/>
      </c>
      <c r="E172" s="521"/>
      <c r="F172" s="521"/>
      <c r="G172" s="40" t="str">
        <f>+IF('Propietarios de la Sociedad'!B5="","",'Propietarios de la Sociedad'!B5)</f>
        <v/>
      </c>
      <c r="H172" s="40" t="str">
        <f>+IF('Propietarios de la Sociedad'!C5="","",'Propietarios de la Sociedad'!C5)</f>
        <v/>
      </c>
      <c r="I172" s="40" t="str">
        <f>+IF('Propietarios de la Sociedad'!D5="","",'Propietarios de la Sociedad'!D5)</f>
        <v/>
      </c>
      <c r="J172" s="429" t="str">
        <f>+IF('Propietarios de la Sociedad'!E5="","",'Propietarios de la Sociedad'!E5)</f>
        <v/>
      </c>
      <c r="K172" s="430" t="str">
        <f>+IF('Propietarios de la Sociedad'!F5="","",'Propietarios de la Sociedad'!F5)</f>
        <v/>
      </c>
      <c r="L172" s="430" t="str">
        <f>+IF('Propietarios de la Sociedad'!G5="","",'Propietarios de la Sociedad'!G5)</f>
        <v/>
      </c>
      <c r="M172" s="431" t="str">
        <f>+IF('Propietarios de la Sociedad'!H5="","",'Propietarios de la Sociedad'!H5)</f>
        <v/>
      </c>
    </row>
    <row r="173" spans="2:15" ht="35.25" customHeight="1">
      <c r="C173" s="47"/>
      <c r="D173" s="427" t="str">
        <f>+IF('Propietarios de la Sociedad'!A6="","",'Propietarios de la Sociedad'!A6)</f>
        <v/>
      </c>
      <c r="E173" s="428"/>
      <c r="F173" s="428"/>
      <c r="G173" s="40" t="str">
        <f>+IF('Propietarios de la Sociedad'!B6="","",'Propietarios de la Sociedad'!B6)</f>
        <v/>
      </c>
      <c r="H173" s="40" t="str">
        <f>+IF('Propietarios de la Sociedad'!C6="","",'Propietarios de la Sociedad'!C6)</f>
        <v/>
      </c>
      <c r="I173" s="40" t="str">
        <f>+IF('Propietarios de la Sociedad'!D6="","",'Propietarios de la Sociedad'!D6)</f>
        <v/>
      </c>
      <c r="J173" s="429" t="str">
        <f>+IF('Propietarios de la Sociedad'!E6="","",'Propietarios de la Sociedad'!E6)</f>
        <v/>
      </c>
      <c r="K173" s="430" t="str">
        <f>+IF('Propietarios de la Sociedad'!F6="","",'Propietarios de la Sociedad'!F6)</f>
        <v/>
      </c>
      <c r="L173" s="430" t="str">
        <f>+IF('Propietarios de la Sociedad'!G6="","",'Propietarios de la Sociedad'!G6)</f>
        <v/>
      </c>
      <c r="M173" s="431" t="str">
        <f>+IF('Propietarios de la Sociedad'!H6="","",'Propietarios de la Sociedad'!H6)</f>
        <v/>
      </c>
    </row>
    <row r="174" spans="2:15" ht="35.25" customHeight="1" thickBot="1">
      <c r="C174" s="47"/>
      <c r="D174" s="432" t="str">
        <f>+IF('Propietarios de la Sociedad'!A7="","",'Propietarios de la Sociedad'!A7)</f>
        <v/>
      </c>
      <c r="E174" s="433"/>
      <c r="F174" s="433"/>
      <c r="G174" s="42" t="str">
        <f>+IF('Propietarios de la Sociedad'!B7="","",'Propietarios de la Sociedad'!B7)</f>
        <v/>
      </c>
      <c r="H174" s="42" t="str">
        <f>+IF('Propietarios de la Sociedad'!C7="","",'Propietarios de la Sociedad'!C7)</f>
        <v/>
      </c>
      <c r="I174" s="42" t="str">
        <f>+IF('Propietarios de la Sociedad'!D7="","",'Propietarios de la Sociedad'!D7)</f>
        <v/>
      </c>
      <c r="J174" s="434" t="str">
        <f>+IF('Propietarios de la Sociedad'!E7="","",'Propietarios de la Sociedad'!E7)</f>
        <v/>
      </c>
      <c r="K174" s="435" t="str">
        <f>+IF('Propietarios de la Sociedad'!F7="","",'Propietarios de la Sociedad'!F7)</f>
        <v/>
      </c>
      <c r="L174" s="435" t="str">
        <f>+IF('Propietarios de la Sociedad'!G7="","",'Propietarios de la Sociedad'!G7)</f>
        <v/>
      </c>
      <c r="M174" s="436" t="str">
        <f>+IF('Propietarios de la Sociedad'!H7="","",'Propietarios de la Sociedad'!H7)</f>
        <v/>
      </c>
    </row>
    <row r="175" spans="2:15" ht="33" customHeight="1" thickBot="1">
      <c r="C175" s="47"/>
      <c r="D175" s="47"/>
      <c r="E175" s="47"/>
      <c r="F175" s="47"/>
      <c r="G175" s="90" t="str">
        <f>+'Propietarios de la Sociedad'!B8</f>
        <v>ERROR</v>
      </c>
      <c r="H175" s="47"/>
      <c r="I175" s="91">
        <f>+'Propietarios de la Sociedad'!D8</f>
        <v>0</v>
      </c>
      <c r="J175" s="47"/>
      <c r="K175" s="47"/>
      <c r="L175" s="47"/>
      <c r="M175" s="47"/>
    </row>
    <row r="178" spans="2:15" s="17" customFormat="1" ht="33" customHeight="1">
      <c r="B178" s="371" t="s">
        <v>55</v>
      </c>
      <c r="C178" s="372"/>
      <c r="D178" s="372"/>
      <c r="E178" s="372"/>
      <c r="F178" s="372"/>
      <c r="G178" s="372"/>
      <c r="H178" s="372"/>
      <c r="I178" s="372"/>
      <c r="J178" s="372"/>
      <c r="K178" s="372"/>
      <c r="L178" s="372"/>
      <c r="M178" s="372"/>
      <c r="N178" s="372"/>
      <c r="O178" s="373"/>
    </row>
    <row r="179" spans="2:15">
      <c r="C179" s="348"/>
    </row>
    <row r="180" spans="2:15" ht="15.75" thickBot="1">
      <c r="C180" s="348"/>
    </row>
    <row r="181" spans="2:15" s="348" customFormat="1" ht="37.5" customHeight="1" thickBot="1">
      <c r="D181" s="496" t="str">
        <f>+'Inversiones Permanentes'!A1</f>
        <v>EMPRESA PARTICIPADA</v>
      </c>
      <c r="E181" s="497"/>
      <c r="F181" s="497"/>
      <c r="G181" s="518" t="str">
        <f>+'Inversiones Permanentes'!B1</f>
        <v>ACTIVIDAD</v>
      </c>
      <c r="H181" s="518"/>
      <c r="I181" s="518" t="str">
        <f>+'Inversiones Permanentes'!C1</f>
        <v>% CAPITAL</v>
      </c>
      <c r="J181" s="518"/>
      <c r="K181" s="518" t="str">
        <f>+'Inversiones Permanentes'!D1</f>
        <v>VOTOS POSIBLES EN EL OTRO ENTE</v>
      </c>
      <c r="L181" s="518"/>
      <c r="M181" s="519"/>
    </row>
    <row r="182" spans="2:15" ht="35.25" customHeight="1" thickTop="1">
      <c r="C182" s="348"/>
      <c r="D182" s="508">
        <f>'Inversiones Permanentes'!A2</f>
        <v>0</v>
      </c>
      <c r="E182" s="507"/>
      <c r="F182" s="507"/>
      <c r="G182" s="500">
        <f>'Inversiones Permanentes'!B2</f>
        <v>0</v>
      </c>
      <c r="H182" s="501"/>
      <c r="I182" s="500">
        <f>'Inversiones Permanentes'!C2</f>
        <v>0</v>
      </c>
      <c r="J182" s="501"/>
      <c r="K182" s="502">
        <f>'Inversiones Permanentes'!D2</f>
        <v>0</v>
      </c>
      <c r="L182" s="501"/>
      <c r="M182" s="509"/>
    </row>
    <row r="183" spans="2:15" ht="35.25" customHeight="1">
      <c r="C183" s="348"/>
      <c r="D183" s="510">
        <f>'Inversiones Permanentes'!A3</f>
        <v>0</v>
      </c>
      <c r="E183" s="503"/>
      <c r="F183" s="503"/>
      <c r="G183" s="504">
        <f>'Inversiones Permanentes'!B3</f>
        <v>0</v>
      </c>
      <c r="H183" s="505"/>
      <c r="I183" s="504">
        <f>'Inversiones Permanentes'!C3</f>
        <v>0</v>
      </c>
      <c r="J183" s="505"/>
      <c r="K183" s="506">
        <f>'Inversiones Permanentes'!D3</f>
        <v>0</v>
      </c>
      <c r="L183" s="505"/>
      <c r="M183" s="511"/>
    </row>
    <row r="184" spans="2:15" ht="35.25" customHeight="1">
      <c r="C184" s="348"/>
      <c r="D184" s="510">
        <f>'Inversiones Permanentes'!A4</f>
        <v>0</v>
      </c>
      <c r="E184" s="503"/>
      <c r="F184" s="503"/>
      <c r="G184" s="504">
        <f>'Inversiones Permanentes'!B4</f>
        <v>0</v>
      </c>
      <c r="H184" s="505"/>
      <c r="I184" s="504">
        <f>'Inversiones Permanentes'!C4</f>
        <v>0</v>
      </c>
      <c r="J184" s="505"/>
      <c r="K184" s="506">
        <f>'Inversiones Permanentes'!D4</f>
        <v>0</v>
      </c>
      <c r="L184" s="505"/>
      <c r="M184" s="511"/>
    </row>
    <row r="185" spans="2:15" ht="35.25" customHeight="1">
      <c r="C185" s="348"/>
      <c r="D185" s="510">
        <f>'Inversiones Permanentes'!A5</f>
        <v>0</v>
      </c>
      <c r="E185" s="503"/>
      <c r="F185" s="503"/>
      <c r="G185" s="504">
        <f>'Inversiones Permanentes'!B5</f>
        <v>0</v>
      </c>
      <c r="H185" s="505"/>
      <c r="I185" s="504">
        <f>'Inversiones Permanentes'!C5</f>
        <v>0</v>
      </c>
      <c r="J185" s="505"/>
      <c r="K185" s="506">
        <f>'Inversiones Permanentes'!D5</f>
        <v>0</v>
      </c>
      <c r="L185" s="505"/>
      <c r="M185" s="511"/>
    </row>
    <row r="186" spans="2:15" ht="35.25" customHeight="1">
      <c r="C186" s="348"/>
      <c r="D186" s="510">
        <f>'Inversiones Permanentes'!A6</f>
        <v>0</v>
      </c>
      <c r="E186" s="503"/>
      <c r="F186" s="503"/>
      <c r="G186" s="504">
        <f>'Inversiones Permanentes'!B6</f>
        <v>0</v>
      </c>
      <c r="H186" s="505"/>
      <c r="I186" s="504">
        <f>'Inversiones Permanentes'!C6</f>
        <v>0</v>
      </c>
      <c r="J186" s="505"/>
      <c r="K186" s="506">
        <f>'Inversiones Permanentes'!D6</f>
        <v>0</v>
      </c>
      <c r="L186" s="505"/>
      <c r="M186" s="511"/>
    </row>
    <row r="187" spans="2:15" ht="35.25" customHeight="1" thickBot="1">
      <c r="C187" s="348"/>
      <c r="D187" s="512">
        <f>'Inversiones Permanentes'!A7</f>
        <v>0</v>
      </c>
      <c r="E187" s="513"/>
      <c r="F187" s="513"/>
      <c r="G187" s="514">
        <f>'Inversiones Permanentes'!B7</f>
        <v>0</v>
      </c>
      <c r="H187" s="515"/>
      <c r="I187" s="514">
        <f>'Inversiones Permanentes'!C7</f>
        <v>0</v>
      </c>
      <c r="J187" s="515"/>
      <c r="K187" s="516">
        <f>'Inversiones Permanentes'!D7</f>
        <v>0</v>
      </c>
      <c r="L187" s="515"/>
      <c r="M187" s="517"/>
    </row>
    <row r="188" spans="2:15">
      <c r="C188" s="348"/>
    </row>
    <row r="189" spans="2:15">
      <c r="C189" s="348"/>
    </row>
    <row r="190" spans="2:15">
      <c r="C190" s="348"/>
    </row>
    <row r="191" spans="2:15" s="17" customFormat="1" ht="33" customHeight="1">
      <c r="B191" s="371" t="s">
        <v>34</v>
      </c>
      <c r="C191" s="372"/>
      <c r="D191" s="372"/>
      <c r="E191" s="372"/>
      <c r="F191" s="372"/>
      <c r="G191" s="372"/>
      <c r="H191" s="372"/>
      <c r="I191" s="372"/>
      <c r="J191" s="372"/>
      <c r="K191" s="372"/>
      <c r="L191" s="372"/>
      <c r="M191" s="372"/>
      <c r="N191" s="372"/>
      <c r="O191" s="373"/>
    </row>
    <row r="192" spans="2:15" s="2" customFormat="1" ht="28.5" customHeight="1" thickBot="1">
      <c r="E192" s="9"/>
      <c r="F192" s="10"/>
      <c r="G192" s="10"/>
      <c r="H192" s="11"/>
      <c r="I192" s="11"/>
      <c r="J192" s="11"/>
      <c r="K192" s="12"/>
      <c r="L192" s="12"/>
    </row>
    <row r="193" spans="3:14" ht="37.5" customHeight="1" thickBot="1">
      <c r="C193" s="13"/>
      <c r="D193" s="60" t="s">
        <v>73</v>
      </c>
      <c r="E193" s="466" t="s">
        <v>35</v>
      </c>
      <c r="F193" s="438"/>
      <c r="G193" s="437" t="s">
        <v>36</v>
      </c>
      <c r="H193" s="438"/>
      <c r="I193" s="54" t="s">
        <v>37</v>
      </c>
      <c r="J193" s="54" t="s">
        <v>60</v>
      </c>
      <c r="K193" s="437" t="s">
        <v>61</v>
      </c>
      <c r="L193" s="438"/>
      <c r="M193" s="437" t="s">
        <v>38</v>
      </c>
      <c r="N193" s="467"/>
    </row>
    <row r="194" spans="3:14" ht="24" customHeight="1" thickTop="1">
      <c r="C194" s="13"/>
      <c r="D194" s="61" t="str">
        <f>+IF(LITIGIOS!A2="","",LITIGIOS!A2)</f>
        <v/>
      </c>
      <c r="E194" s="468" t="str">
        <f>IF(LITIGIOS!B2="","",LITIGIOS!B2)</f>
        <v/>
      </c>
      <c r="F194" s="469"/>
      <c r="G194" s="468" t="str">
        <f>IF(LITIGIOS!C2="","",LITIGIOS!C2)</f>
        <v/>
      </c>
      <c r="H194" s="469"/>
      <c r="I194" s="64" t="str">
        <f>+IF(LITIGIOS!D2="","",LITIGIOS!D2)</f>
        <v/>
      </c>
      <c r="J194" s="64" t="str">
        <f>IF(LITIGIOS!E2="","",LITIGIOS!E2)</f>
        <v/>
      </c>
      <c r="K194" s="470" t="str">
        <f>IF(LITIGIOS!F2="","",LITIGIOS!F2)</f>
        <v/>
      </c>
      <c r="L194" s="470"/>
      <c r="M194" s="470" t="str">
        <f>IF(LITIGIOS!G2="","",LITIGIOS!G2)</f>
        <v/>
      </c>
      <c r="N194" s="471"/>
    </row>
    <row r="195" spans="3:14" ht="24" customHeight="1">
      <c r="C195" s="13"/>
      <c r="D195" s="522" t="str">
        <f>+IF(LITIGIOS!A3="","",LITIGIOS!A3)</f>
        <v/>
      </c>
      <c r="E195" s="498" t="str">
        <f>IF(LITIGIOS!B3="","",LITIGIOS!B3)</f>
        <v/>
      </c>
      <c r="F195" s="499"/>
      <c r="G195" s="498" t="str">
        <f>IF(LITIGIOS!C3="","",LITIGIOS!C3)</f>
        <v/>
      </c>
      <c r="H195" s="499"/>
      <c r="I195" s="523" t="str">
        <f>+IF(LITIGIOS!D3="","",LITIGIOS!D3)</f>
        <v/>
      </c>
      <c r="J195" s="523" t="str">
        <f>IF(LITIGIOS!E3="","",LITIGIOS!E3)</f>
        <v/>
      </c>
      <c r="K195" s="524" t="str">
        <f>IF(LITIGIOS!F3="","",LITIGIOS!F3)</f>
        <v/>
      </c>
      <c r="L195" s="524"/>
      <c r="M195" s="524" t="str">
        <f>IF(LITIGIOS!G3="","",LITIGIOS!G3)</f>
        <v/>
      </c>
      <c r="N195" s="525"/>
    </row>
    <row r="196" spans="3:14" ht="24" customHeight="1">
      <c r="C196" s="13"/>
      <c r="D196" s="62" t="str">
        <f>+IF(LITIGIOS!A4="","",LITIGIOS!A4)</f>
        <v/>
      </c>
      <c r="E196" s="401" t="str">
        <f>IF(LITIGIOS!B4="","",LITIGIOS!B4)</f>
        <v/>
      </c>
      <c r="F196" s="402"/>
      <c r="G196" s="401" t="str">
        <f>IF(LITIGIOS!C4="","",LITIGIOS!C4)</f>
        <v/>
      </c>
      <c r="H196" s="402"/>
      <c r="I196" s="43" t="str">
        <f>+IF(LITIGIOS!D4="","",LITIGIOS!D4)</f>
        <v/>
      </c>
      <c r="J196" s="43" t="str">
        <f>IF(LITIGIOS!E4="","",LITIGIOS!E4)</f>
        <v/>
      </c>
      <c r="K196" s="445" t="str">
        <f>IF(LITIGIOS!F4="","",LITIGIOS!F4)</f>
        <v/>
      </c>
      <c r="L196" s="445"/>
      <c r="M196" s="445" t="str">
        <f>IF(LITIGIOS!G4="","",LITIGIOS!G4)</f>
        <v/>
      </c>
      <c r="N196" s="446"/>
    </row>
    <row r="197" spans="3:14" ht="24" customHeight="1">
      <c r="C197" s="13"/>
      <c r="D197" s="62" t="str">
        <f>+IF(LITIGIOS!A5="","",LITIGIOS!A5)</f>
        <v/>
      </c>
      <c r="E197" s="401" t="str">
        <f>IF(LITIGIOS!B5="","",LITIGIOS!B5)</f>
        <v/>
      </c>
      <c r="F197" s="402"/>
      <c r="G197" s="401" t="str">
        <f>IF(LITIGIOS!C5="","",LITIGIOS!C5)</f>
        <v/>
      </c>
      <c r="H197" s="402"/>
      <c r="I197" s="43" t="str">
        <f>+IF(LITIGIOS!D5="","",LITIGIOS!D5)</f>
        <v/>
      </c>
      <c r="J197" s="43" t="str">
        <f>IF(LITIGIOS!E5="","",LITIGIOS!E5)</f>
        <v/>
      </c>
      <c r="K197" s="445" t="str">
        <f>IF(LITIGIOS!F5="","",LITIGIOS!F5)</f>
        <v/>
      </c>
      <c r="L197" s="445"/>
      <c r="M197" s="445" t="str">
        <f>IF(LITIGIOS!G5="","",LITIGIOS!G5)</f>
        <v/>
      </c>
      <c r="N197" s="446"/>
    </row>
    <row r="198" spans="3:14" ht="24" customHeight="1">
      <c r="C198" s="13"/>
      <c r="D198" s="62" t="str">
        <f>+IF(LITIGIOS!A6="","",LITIGIOS!A6)</f>
        <v/>
      </c>
      <c r="E198" s="401" t="str">
        <f>IF(LITIGIOS!B6="","",LITIGIOS!B6)</f>
        <v/>
      </c>
      <c r="F198" s="402"/>
      <c r="G198" s="401" t="str">
        <f>IF(LITIGIOS!C6="","",LITIGIOS!C6)</f>
        <v/>
      </c>
      <c r="H198" s="402"/>
      <c r="I198" s="43" t="str">
        <f>+IF(LITIGIOS!D6="","",LITIGIOS!D6)</f>
        <v/>
      </c>
      <c r="J198" s="43" t="str">
        <f>IF(LITIGIOS!E6="","",LITIGIOS!E6)</f>
        <v/>
      </c>
      <c r="K198" s="445" t="str">
        <f>IF(LITIGIOS!F6="","",LITIGIOS!F6)</f>
        <v/>
      </c>
      <c r="L198" s="445"/>
      <c r="M198" s="445" t="str">
        <f>IF(LITIGIOS!G6="","",LITIGIOS!G6)</f>
        <v/>
      </c>
      <c r="N198" s="446"/>
    </row>
    <row r="199" spans="3:14" ht="24" customHeight="1">
      <c r="C199" s="13"/>
      <c r="D199" s="62" t="str">
        <f>+IF(LITIGIOS!A7="","",LITIGIOS!A7)</f>
        <v/>
      </c>
      <c r="E199" s="401" t="str">
        <f>IF(LITIGIOS!B7="","",LITIGIOS!B7)</f>
        <v/>
      </c>
      <c r="F199" s="402"/>
      <c r="G199" s="401" t="str">
        <f>IF(LITIGIOS!C7="","",LITIGIOS!C7)</f>
        <v/>
      </c>
      <c r="H199" s="402"/>
      <c r="I199" s="43" t="str">
        <f>+IF(LITIGIOS!D7="","",LITIGIOS!D7)</f>
        <v/>
      </c>
      <c r="J199" s="43" t="str">
        <f>IF(LITIGIOS!E7="","",LITIGIOS!E7)</f>
        <v/>
      </c>
      <c r="K199" s="445" t="str">
        <f>IF(LITIGIOS!F7="","",LITIGIOS!F7)</f>
        <v/>
      </c>
      <c r="L199" s="445"/>
      <c r="M199" s="445" t="str">
        <f>IF(LITIGIOS!G7="","",LITIGIOS!G7)</f>
        <v/>
      </c>
      <c r="N199" s="446"/>
    </row>
    <row r="200" spans="3:14" ht="24" customHeight="1">
      <c r="C200" s="13"/>
      <c r="D200" s="62" t="str">
        <f>+IF(LITIGIOS!A8="","",LITIGIOS!A8)</f>
        <v/>
      </c>
      <c r="E200" s="401" t="str">
        <f>IF(LITIGIOS!B8="","",LITIGIOS!B8)</f>
        <v/>
      </c>
      <c r="F200" s="402"/>
      <c r="G200" s="401" t="str">
        <f>IF(LITIGIOS!C8="","",LITIGIOS!C8)</f>
        <v/>
      </c>
      <c r="H200" s="402"/>
      <c r="I200" s="43" t="str">
        <f>+IF(LITIGIOS!D8="","",LITIGIOS!D8)</f>
        <v/>
      </c>
      <c r="J200" s="43" t="str">
        <f>IF(LITIGIOS!E8="","",LITIGIOS!E8)</f>
        <v/>
      </c>
      <c r="K200" s="445" t="str">
        <f>IF(LITIGIOS!F8="","",LITIGIOS!F8)</f>
        <v/>
      </c>
      <c r="L200" s="445"/>
      <c r="M200" s="445" t="str">
        <f>IF(LITIGIOS!G8="","",LITIGIOS!G8)</f>
        <v/>
      </c>
      <c r="N200" s="446"/>
    </row>
    <row r="201" spans="3:14" ht="24" customHeight="1">
      <c r="C201" s="13"/>
      <c r="D201" s="62" t="str">
        <f>+IF(LITIGIOS!A9="","",LITIGIOS!A9)</f>
        <v/>
      </c>
      <c r="E201" s="401" t="str">
        <f>IF(LITIGIOS!B9="","",LITIGIOS!B9)</f>
        <v/>
      </c>
      <c r="F201" s="402"/>
      <c r="G201" s="401" t="str">
        <f>IF(LITIGIOS!C9="","",LITIGIOS!C9)</f>
        <v/>
      </c>
      <c r="H201" s="402"/>
      <c r="I201" s="43" t="str">
        <f>+IF(LITIGIOS!D9="","",LITIGIOS!D9)</f>
        <v/>
      </c>
      <c r="J201" s="43" t="str">
        <f>IF(LITIGIOS!E9="","",LITIGIOS!E9)</f>
        <v/>
      </c>
      <c r="K201" s="445" t="str">
        <f>IF(LITIGIOS!F9="","",LITIGIOS!F9)</f>
        <v/>
      </c>
      <c r="L201" s="445"/>
      <c r="M201" s="445" t="str">
        <f>IF(LITIGIOS!G9="","",LITIGIOS!G9)</f>
        <v/>
      </c>
      <c r="N201" s="446"/>
    </row>
    <row r="202" spans="3:14" ht="24" customHeight="1">
      <c r="C202" s="13"/>
      <c r="D202" s="62" t="str">
        <f>+IF(LITIGIOS!A10="","",LITIGIOS!A10)</f>
        <v/>
      </c>
      <c r="E202" s="401" t="str">
        <f>IF(LITIGIOS!B10="","",LITIGIOS!B10)</f>
        <v/>
      </c>
      <c r="F202" s="402"/>
      <c r="G202" s="401" t="str">
        <f>IF(LITIGIOS!C10="","",LITIGIOS!C10)</f>
        <v/>
      </c>
      <c r="H202" s="402"/>
      <c r="I202" s="43" t="str">
        <f>+IF(LITIGIOS!D10="","",LITIGIOS!D10)</f>
        <v/>
      </c>
      <c r="J202" s="43" t="str">
        <f>IF(LITIGIOS!E10="","",LITIGIOS!E10)</f>
        <v/>
      </c>
      <c r="K202" s="445" t="str">
        <f>IF(LITIGIOS!F10="","",LITIGIOS!F10)</f>
        <v/>
      </c>
      <c r="L202" s="445"/>
      <c r="M202" s="445" t="str">
        <f>IF(LITIGIOS!G10="","",LITIGIOS!G10)</f>
        <v/>
      </c>
      <c r="N202" s="446"/>
    </row>
    <row r="203" spans="3:14" ht="24" customHeight="1">
      <c r="C203" s="13"/>
      <c r="D203" s="62" t="str">
        <f>+IF(LITIGIOS!A11="","",LITIGIOS!A11)</f>
        <v/>
      </c>
      <c r="E203" s="401" t="str">
        <f>IF(LITIGIOS!B11="","",LITIGIOS!B11)</f>
        <v/>
      </c>
      <c r="F203" s="402"/>
      <c r="G203" s="401" t="str">
        <f>IF(LITIGIOS!C11="","",LITIGIOS!C11)</f>
        <v/>
      </c>
      <c r="H203" s="402"/>
      <c r="I203" s="43" t="str">
        <f>+IF(LITIGIOS!D11="","",LITIGIOS!D11)</f>
        <v/>
      </c>
      <c r="J203" s="43" t="str">
        <f>IF(LITIGIOS!E11="","",LITIGIOS!E11)</f>
        <v/>
      </c>
      <c r="K203" s="445" t="str">
        <f>IF(LITIGIOS!F11="","",LITIGIOS!F11)</f>
        <v/>
      </c>
      <c r="L203" s="445"/>
      <c r="M203" s="445" t="str">
        <f>IF(LITIGIOS!G11="","",LITIGIOS!G11)</f>
        <v/>
      </c>
      <c r="N203" s="446"/>
    </row>
    <row r="204" spans="3:14" ht="24" customHeight="1">
      <c r="C204" s="13"/>
      <c r="D204" s="62" t="str">
        <f>+IF(LITIGIOS!A12="","",LITIGIOS!A12)</f>
        <v/>
      </c>
      <c r="E204" s="401" t="str">
        <f>IF(LITIGIOS!B12="","",LITIGIOS!B12)</f>
        <v/>
      </c>
      <c r="F204" s="402"/>
      <c r="G204" s="401" t="str">
        <f>IF(LITIGIOS!C12="","",LITIGIOS!C12)</f>
        <v/>
      </c>
      <c r="H204" s="402"/>
      <c r="I204" s="43" t="str">
        <f>+IF(LITIGIOS!D12="","",LITIGIOS!D12)</f>
        <v/>
      </c>
      <c r="J204" s="43" t="str">
        <f>IF(LITIGIOS!E12="","",LITIGIOS!E12)</f>
        <v/>
      </c>
      <c r="K204" s="445" t="str">
        <f>IF(LITIGIOS!F12="","",LITIGIOS!F12)</f>
        <v/>
      </c>
      <c r="L204" s="445"/>
      <c r="M204" s="445" t="str">
        <f>IF(LITIGIOS!G12="","",LITIGIOS!G12)</f>
        <v/>
      </c>
      <c r="N204" s="446"/>
    </row>
    <row r="205" spans="3:14" ht="24" customHeight="1">
      <c r="C205" s="13"/>
      <c r="D205" s="62" t="str">
        <f>+IF(LITIGIOS!A13="","",LITIGIOS!A13)</f>
        <v/>
      </c>
      <c r="E205" s="401" t="str">
        <f>IF(LITIGIOS!B13="","",LITIGIOS!B13)</f>
        <v/>
      </c>
      <c r="F205" s="402"/>
      <c r="G205" s="401" t="str">
        <f>IF(LITIGIOS!C13="","",LITIGIOS!C13)</f>
        <v/>
      </c>
      <c r="H205" s="402"/>
      <c r="I205" s="43" t="str">
        <f>+IF(LITIGIOS!D13="","",LITIGIOS!D13)</f>
        <v/>
      </c>
      <c r="J205" s="43" t="str">
        <f>IF(LITIGIOS!E13="","",LITIGIOS!E13)</f>
        <v/>
      </c>
      <c r="K205" s="445" t="str">
        <f>IF(LITIGIOS!F13="","",LITIGIOS!F13)</f>
        <v/>
      </c>
      <c r="L205" s="445"/>
      <c r="M205" s="445" t="str">
        <f>IF(LITIGIOS!G13="","",LITIGIOS!G13)</f>
        <v/>
      </c>
      <c r="N205" s="446"/>
    </row>
    <row r="206" spans="3:14" ht="24" customHeight="1">
      <c r="C206" s="13"/>
      <c r="D206" s="62" t="str">
        <f>+IF(LITIGIOS!A14="","",LITIGIOS!A14)</f>
        <v/>
      </c>
      <c r="E206" s="401" t="str">
        <f>IF(LITIGIOS!B14="","",LITIGIOS!B14)</f>
        <v/>
      </c>
      <c r="F206" s="402"/>
      <c r="G206" s="401" t="str">
        <f>IF(LITIGIOS!C14="","",LITIGIOS!C14)</f>
        <v/>
      </c>
      <c r="H206" s="402"/>
      <c r="I206" s="43" t="str">
        <f>+IF(LITIGIOS!D14="","",LITIGIOS!D14)</f>
        <v/>
      </c>
      <c r="J206" s="43" t="str">
        <f>IF(LITIGIOS!E14="","",LITIGIOS!E14)</f>
        <v/>
      </c>
      <c r="K206" s="445" t="str">
        <f>IF(LITIGIOS!F14="","",LITIGIOS!F14)</f>
        <v/>
      </c>
      <c r="L206" s="445"/>
      <c r="M206" s="445" t="str">
        <f>IF(LITIGIOS!G14="","",LITIGIOS!G14)</f>
        <v/>
      </c>
      <c r="N206" s="446"/>
    </row>
    <row r="207" spans="3:14" ht="24" customHeight="1">
      <c r="C207" s="13"/>
      <c r="D207" s="62" t="str">
        <f>+IF(LITIGIOS!A15="","",LITIGIOS!A15)</f>
        <v/>
      </c>
      <c r="E207" s="401" t="str">
        <f>IF(LITIGIOS!B15="","",LITIGIOS!B15)</f>
        <v/>
      </c>
      <c r="F207" s="402"/>
      <c r="G207" s="401" t="str">
        <f>IF(LITIGIOS!C15="","",LITIGIOS!C15)</f>
        <v/>
      </c>
      <c r="H207" s="402"/>
      <c r="I207" s="43" t="str">
        <f>+IF(LITIGIOS!D15="","",LITIGIOS!D15)</f>
        <v/>
      </c>
      <c r="J207" s="43" t="str">
        <f>IF(LITIGIOS!E15="","",LITIGIOS!E15)</f>
        <v/>
      </c>
      <c r="K207" s="445" t="str">
        <f>IF(LITIGIOS!F15="","",LITIGIOS!F15)</f>
        <v/>
      </c>
      <c r="L207" s="445"/>
      <c r="M207" s="445" t="str">
        <f>IF(LITIGIOS!G15="","",LITIGIOS!G15)</f>
        <v/>
      </c>
      <c r="N207" s="446"/>
    </row>
    <row r="208" spans="3:14" ht="24" customHeight="1">
      <c r="C208" s="13"/>
      <c r="D208" s="62" t="str">
        <f>+IF(LITIGIOS!A16="","",LITIGIOS!A16)</f>
        <v/>
      </c>
      <c r="E208" s="401" t="str">
        <f>IF(LITIGIOS!B16="","",LITIGIOS!B16)</f>
        <v/>
      </c>
      <c r="F208" s="402"/>
      <c r="G208" s="401" t="str">
        <f>IF(LITIGIOS!C16="","",LITIGIOS!C16)</f>
        <v/>
      </c>
      <c r="H208" s="402"/>
      <c r="I208" s="43" t="str">
        <f>+IF(LITIGIOS!D16="","",LITIGIOS!D16)</f>
        <v/>
      </c>
      <c r="J208" s="43" t="str">
        <f>IF(LITIGIOS!E16="","",LITIGIOS!E16)</f>
        <v/>
      </c>
      <c r="K208" s="445" t="str">
        <f>IF(LITIGIOS!F16="","",LITIGIOS!F16)</f>
        <v/>
      </c>
      <c r="L208" s="445"/>
      <c r="M208" s="445" t="str">
        <f>IF(LITIGIOS!G16="","",LITIGIOS!G16)</f>
        <v/>
      </c>
      <c r="N208" s="446"/>
    </row>
    <row r="209" spans="3:14" ht="24" customHeight="1">
      <c r="C209" s="13"/>
      <c r="D209" s="62" t="str">
        <f>+IF(LITIGIOS!A17="","",LITIGIOS!A17)</f>
        <v/>
      </c>
      <c r="E209" s="401" t="str">
        <f>IF(LITIGIOS!B17="","",LITIGIOS!B17)</f>
        <v/>
      </c>
      <c r="F209" s="402"/>
      <c r="G209" s="401" t="str">
        <f>IF(LITIGIOS!C17="","",LITIGIOS!C17)</f>
        <v/>
      </c>
      <c r="H209" s="402"/>
      <c r="I209" s="43" t="str">
        <f>+IF(LITIGIOS!D17="","",LITIGIOS!D17)</f>
        <v/>
      </c>
      <c r="J209" s="43" t="str">
        <f>IF(LITIGIOS!E17="","",LITIGIOS!E17)</f>
        <v/>
      </c>
      <c r="K209" s="445" t="str">
        <f>IF(LITIGIOS!F17="","",LITIGIOS!F17)</f>
        <v/>
      </c>
      <c r="L209" s="445"/>
      <c r="M209" s="445" t="str">
        <f>IF(LITIGIOS!G17="","",LITIGIOS!G17)</f>
        <v/>
      </c>
      <c r="N209" s="446"/>
    </row>
    <row r="210" spans="3:14" ht="24" customHeight="1">
      <c r="C210" s="13"/>
      <c r="D210" s="62" t="str">
        <f>+IF(LITIGIOS!A18="","",LITIGIOS!A18)</f>
        <v/>
      </c>
      <c r="E210" s="401" t="str">
        <f>IF(LITIGIOS!B18="","",LITIGIOS!B18)</f>
        <v/>
      </c>
      <c r="F210" s="402"/>
      <c r="G210" s="401" t="str">
        <f>IF(LITIGIOS!C18="","",LITIGIOS!C18)</f>
        <v/>
      </c>
      <c r="H210" s="402"/>
      <c r="I210" s="43" t="str">
        <f>+IF(LITIGIOS!D18="","",LITIGIOS!D18)</f>
        <v/>
      </c>
      <c r="J210" s="43" t="str">
        <f>IF(LITIGIOS!E18="","",LITIGIOS!E18)</f>
        <v/>
      </c>
      <c r="K210" s="445" t="str">
        <f>IF(LITIGIOS!F18="","",LITIGIOS!F18)</f>
        <v/>
      </c>
      <c r="L210" s="445"/>
      <c r="M210" s="445" t="str">
        <f>IF(LITIGIOS!G18="","",LITIGIOS!G18)</f>
        <v/>
      </c>
      <c r="N210" s="446"/>
    </row>
    <row r="211" spans="3:14" ht="24" customHeight="1">
      <c r="C211" s="13"/>
      <c r="D211" s="62" t="str">
        <f>+IF(LITIGIOS!A19="","",LITIGIOS!A19)</f>
        <v/>
      </c>
      <c r="E211" s="401" t="str">
        <f>IF(LITIGIOS!B19="","",LITIGIOS!B19)</f>
        <v/>
      </c>
      <c r="F211" s="402"/>
      <c r="G211" s="401" t="str">
        <f>IF(LITIGIOS!C19="","",LITIGIOS!C19)</f>
        <v/>
      </c>
      <c r="H211" s="402"/>
      <c r="I211" s="43" t="str">
        <f>+IF(LITIGIOS!D19="","",LITIGIOS!D19)</f>
        <v/>
      </c>
      <c r="J211" s="43" t="str">
        <f>IF(LITIGIOS!E19="","",LITIGIOS!E19)</f>
        <v/>
      </c>
      <c r="K211" s="445" t="str">
        <f>IF(LITIGIOS!F19="","",LITIGIOS!F19)</f>
        <v/>
      </c>
      <c r="L211" s="445"/>
      <c r="M211" s="445" t="str">
        <f>IF(LITIGIOS!G19="","",LITIGIOS!G19)</f>
        <v/>
      </c>
      <c r="N211" s="446"/>
    </row>
    <row r="212" spans="3:14" ht="24" customHeight="1">
      <c r="C212" s="13"/>
      <c r="D212" s="62" t="str">
        <f>+IF(LITIGIOS!A20="","",LITIGIOS!A20)</f>
        <v/>
      </c>
      <c r="E212" s="401" t="str">
        <f>IF(LITIGIOS!B20="","",LITIGIOS!B20)</f>
        <v/>
      </c>
      <c r="F212" s="402"/>
      <c r="G212" s="401" t="str">
        <f>IF(LITIGIOS!C20="","",LITIGIOS!C20)</f>
        <v/>
      </c>
      <c r="H212" s="402"/>
      <c r="I212" s="43" t="str">
        <f>+IF(LITIGIOS!D20="","",LITIGIOS!D20)</f>
        <v/>
      </c>
      <c r="J212" s="43" t="str">
        <f>IF(LITIGIOS!E20="","",LITIGIOS!E20)</f>
        <v/>
      </c>
      <c r="K212" s="445" t="str">
        <f>IF(LITIGIOS!F20="","",LITIGIOS!F20)</f>
        <v/>
      </c>
      <c r="L212" s="445"/>
      <c r="M212" s="445" t="str">
        <f>IF(LITIGIOS!G20="","",LITIGIOS!G20)</f>
        <v/>
      </c>
      <c r="N212" s="446"/>
    </row>
    <row r="213" spans="3:14" ht="24" customHeight="1">
      <c r="C213" s="13"/>
      <c r="D213" s="62" t="str">
        <f>+IF(LITIGIOS!A21="","",LITIGIOS!A21)</f>
        <v/>
      </c>
      <c r="E213" s="401" t="str">
        <f>IF(LITIGIOS!B21="","",LITIGIOS!B21)</f>
        <v/>
      </c>
      <c r="F213" s="402"/>
      <c r="G213" s="401" t="str">
        <f>IF(LITIGIOS!C21="","",LITIGIOS!C21)</f>
        <v/>
      </c>
      <c r="H213" s="402"/>
      <c r="I213" s="43" t="str">
        <f>+IF(LITIGIOS!D21="","",LITIGIOS!D21)</f>
        <v/>
      </c>
      <c r="J213" s="43" t="str">
        <f>IF(LITIGIOS!E21="","",LITIGIOS!E21)</f>
        <v/>
      </c>
      <c r="K213" s="445" t="str">
        <f>IF(LITIGIOS!F21="","",LITIGIOS!F21)</f>
        <v/>
      </c>
      <c r="L213" s="445"/>
      <c r="M213" s="445" t="str">
        <f>IF(LITIGIOS!G21="","",LITIGIOS!G21)</f>
        <v/>
      </c>
      <c r="N213" s="446"/>
    </row>
    <row r="214" spans="3:14" ht="24" customHeight="1">
      <c r="C214" s="13"/>
      <c r="D214" s="62" t="str">
        <f>+IF(LITIGIOS!A22="","",LITIGIOS!A22)</f>
        <v/>
      </c>
      <c r="E214" s="401" t="str">
        <f>IF(LITIGIOS!B22="","",LITIGIOS!B22)</f>
        <v/>
      </c>
      <c r="F214" s="402"/>
      <c r="G214" s="401" t="str">
        <f>IF(LITIGIOS!C22="","",LITIGIOS!C22)</f>
        <v/>
      </c>
      <c r="H214" s="402"/>
      <c r="I214" s="43" t="str">
        <f>+IF(LITIGIOS!D22="","",LITIGIOS!D22)</f>
        <v/>
      </c>
      <c r="J214" s="43" t="str">
        <f>IF(LITIGIOS!E22="","",LITIGIOS!E22)</f>
        <v/>
      </c>
      <c r="K214" s="445" t="str">
        <f>IF(LITIGIOS!F22="","",LITIGIOS!F22)</f>
        <v/>
      </c>
      <c r="L214" s="445"/>
      <c r="M214" s="445" t="str">
        <f>IF(LITIGIOS!G22="","",LITIGIOS!G22)</f>
        <v/>
      </c>
      <c r="N214" s="446"/>
    </row>
    <row r="215" spans="3:14" ht="24" customHeight="1">
      <c r="C215" s="13"/>
      <c r="D215" s="62" t="str">
        <f>+IF(LITIGIOS!A23="","",LITIGIOS!A23)</f>
        <v/>
      </c>
      <c r="E215" s="401" t="str">
        <f>IF(LITIGIOS!B23="","",LITIGIOS!B23)</f>
        <v/>
      </c>
      <c r="F215" s="402"/>
      <c r="G215" s="401" t="str">
        <f>IF(LITIGIOS!C23="","",LITIGIOS!C23)</f>
        <v/>
      </c>
      <c r="H215" s="402"/>
      <c r="I215" s="43" t="str">
        <f>+IF(LITIGIOS!D23="","",LITIGIOS!D23)</f>
        <v/>
      </c>
      <c r="J215" s="43" t="str">
        <f>IF(LITIGIOS!E23="","",LITIGIOS!E23)</f>
        <v/>
      </c>
      <c r="K215" s="445" t="str">
        <f>IF(LITIGIOS!F23="","",LITIGIOS!F23)</f>
        <v/>
      </c>
      <c r="L215" s="445"/>
      <c r="M215" s="445" t="str">
        <f>IF(LITIGIOS!G23="","",LITIGIOS!G23)</f>
        <v/>
      </c>
      <c r="N215" s="446"/>
    </row>
    <row r="216" spans="3:14" ht="24" customHeight="1">
      <c r="C216" s="13"/>
      <c r="D216" s="62" t="str">
        <f>+IF(LITIGIOS!A24="","",LITIGIOS!A24)</f>
        <v/>
      </c>
      <c r="E216" s="401" t="str">
        <f>IF(LITIGIOS!B24="","",LITIGIOS!B24)</f>
        <v/>
      </c>
      <c r="F216" s="402"/>
      <c r="G216" s="401" t="str">
        <f>IF(LITIGIOS!C24="","",LITIGIOS!C24)</f>
        <v/>
      </c>
      <c r="H216" s="402"/>
      <c r="I216" s="43" t="str">
        <f>+IF(LITIGIOS!D24="","",LITIGIOS!D24)</f>
        <v/>
      </c>
      <c r="J216" s="43" t="str">
        <f>IF(LITIGIOS!E24="","",LITIGIOS!E24)</f>
        <v/>
      </c>
      <c r="K216" s="445" t="str">
        <f>IF(LITIGIOS!F24="","",LITIGIOS!F24)</f>
        <v/>
      </c>
      <c r="L216" s="445"/>
      <c r="M216" s="445" t="str">
        <f>IF(LITIGIOS!G24="","",LITIGIOS!G24)</f>
        <v/>
      </c>
      <c r="N216" s="446"/>
    </row>
    <row r="217" spans="3:14" ht="24" customHeight="1">
      <c r="C217" s="13"/>
      <c r="D217" s="62" t="str">
        <f>+IF(LITIGIOS!A25="","",LITIGIOS!A25)</f>
        <v/>
      </c>
      <c r="E217" s="401" t="str">
        <f>IF(LITIGIOS!B25="","",LITIGIOS!B25)</f>
        <v/>
      </c>
      <c r="F217" s="402"/>
      <c r="G217" s="401" t="str">
        <f>IF(LITIGIOS!C25="","",LITIGIOS!C25)</f>
        <v/>
      </c>
      <c r="H217" s="402"/>
      <c r="I217" s="43" t="str">
        <f>+IF(LITIGIOS!D25="","",LITIGIOS!D25)</f>
        <v/>
      </c>
      <c r="J217" s="43" t="str">
        <f>IF(LITIGIOS!E25="","",LITIGIOS!E25)</f>
        <v/>
      </c>
      <c r="K217" s="445" t="str">
        <f>IF(LITIGIOS!F25="","",LITIGIOS!F25)</f>
        <v/>
      </c>
      <c r="L217" s="445"/>
      <c r="M217" s="445" t="str">
        <f>IF(LITIGIOS!G25="","",LITIGIOS!G25)</f>
        <v/>
      </c>
      <c r="N217" s="446"/>
    </row>
    <row r="218" spans="3:14" ht="24" customHeight="1">
      <c r="C218" s="13"/>
      <c r="D218" s="62" t="str">
        <f>+IF(LITIGIOS!A26="","",LITIGIOS!A26)</f>
        <v/>
      </c>
      <c r="E218" s="401" t="str">
        <f>IF(LITIGIOS!B26="","",LITIGIOS!B26)</f>
        <v/>
      </c>
      <c r="F218" s="402"/>
      <c r="G218" s="401" t="str">
        <f>IF(LITIGIOS!C26="","",LITIGIOS!C26)</f>
        <v/>
      </c>
      <c r="H218" s="402"/>
      <c r="I218" s="43" t="str">
        <f>+IF(LITIGIOS!D26="","",LITIGIOS!D26)</f>
        <v/>
      </c>
      <c r="J218" s="43" t="str">
        <f>IF(LITIGIOS!E26="","",LITIGIOS!E26)</f>
        <v/>
      </c>
      <c r="K218" s="445" t="str">
        <f>IF(LITIGIOS!F26="","",LITIGIOS!F26)</f>
        <v/>
      </c>
      <c r="L218" s="445"/>
      <c r="M218" s="445" t="str">
        <f>IF(LITIGIOS!G26="","",LITIGIOS!G26)</f>
        <v/>
      </c>
      <c r="N218" s="446"/>
    </row>
    <row r="219" spans="3:14" ht="24" customHeight="1">
      <c r="C219" s="13"/>
      <c r="D219" s="62" t="str">
        <f>+IF(LITIGIOS!A27="","",LITIGIOS!A27)</f>
        <v/>
      </c>
      <c r="E219" s="401" t="str">
        <f>IF(LITIGIOS!B27="","",LITIGIOS!B27)</f>
        <v/>
      </c>
      <c r="F219" s="402"/>
      <c r="G219" s="401" t="str">
        <f>IF(LITIGIOS!C27="","",LITIGIOS!C27)</f>
        <v/>
      </c>
      <c r="H219" s="402"/>
      <c r="I219" s="43" t="str">
        <f>+IF(LITIGIOS!D27="","",LITIGIOS!D27)</f>
        <v/>
      </c>
      <c r="J219" s="43" t="str">
        <f>IF(LITIGIOS!E27="","",LITIGIOS!E27)</f>
        <v/>
      </c>
      <c r="K219" s="445" t="str">
        <f>IF(LITIGIOS!F27="","",LITIGIOS!F27)</f>
        <v/>
      </c>
      <c r="L219" s="445"/>
      <c r="M219" s="445" t="str">
        <f>IF(LITIGIOS!G27="","",LITIGIOS!G27)</f>
        <v/>
      </c>
      <c r="N219" s="446"/>
    </row>
    <row r="220" spans="3:14" ht="24" customHeight="1">
      <c r="C220" s="13"/>
      <c r="D220" s="62" t="str">
        <f>+IF(LITIGIOS!A28="","",LITIGIOS!A28)</f>
        <v/>
      </c>
      <c r="E220" s="401" t="str">
        <f>IF(LITIGIOS!B28="","",LITIGIOS!B28)</f>
        <v/>
      </c>
      <c r="F220" s="402"/>
      <c r="G220" s="401" t="str">
        <f>IF(LITIGIOS!C28="","",LITIGIOS!C28)</f>
        <v/>
      </c>
      <c r="H220" s="402"/>
      <c r="I220" s="43" t="str">
        <f>+IF(LITIGIOS!D28="","",LITIGIOS!D28)</f>
        <v/>
      </c>
      <c r="J220" s="43" t="str">
        <f>IF(LITIGIOS!E28="","",LITIGIOS!E28)</f>
        <v/>
      </c>
      <c r="K220" s="445" t="str">
        <f>IF(LITIGIOS!F28="","",LITIGIOS!F28)</f>
        <v/>
      </c>
      <c r="L220" s="445"/>
      <c r="M220" s="445" t="str">
        <f>IF(LITIGIOS!G28="","",LITIGIOS!G28)</f>
        <v/>
      </c>
      <c r="N220" s="446"/>
    </row>
    <row r="221" spans="3:14" ht="24" customHeight="1">
      <c r="C221" s="13"/>
      <c r="D221" s="62" t="str">
        <f>+IF(LITIGIOS!A29="","",LITIGIOS!A29)</f>
        <v/>
      </c>
      <c r="E221" s="401" t="str">
        <f>IF(LITIGIOS!B29="","",LITIGIOS!B29)</f>
        <v/>
      </c>
      <c r="F221" s="402"/>
      <c r="G221" s="401" t="str">
        <f>IF(LITIGIOS!C29="","",LITIGIOS!C29)</f>
        <v/>
      </c>
      <c r="H221" s="402"/>
      <c r="I221" s="43" t="str">
        <f>+IF(LITIGIOS!D29="","",LITIGIOS!D29)</f>
        <v/>
      </c>
      <c r="J221" s="43" t="str">
        <f>IF(LITIGIOS!E29="","",LITIGIOS!E29)</f>
        <v/>
      </c>
      <c r="K221" s="445" t="str">
        <f>IF(LITIGIOS!F29="","",LITIGIOS!F29)</f>
        <v/>
      </c>
      <c r="L221" s="445"/>
      <c r="M221" s="445" t="str">
        <f>IF(LITIGIOS!G29="","",LITIGIOS!G29)</f>
        <v/>
      </c>
      <c r="N221" s="446"/>
    </row>
    <row r="222" spans="3:14" ht="24" customHeight="1">
      <c r="C222" s="13"/>
      <c r="D222" s="62" t="str">
        <f>+IF(LITIGIOS!A30="","",LITIGIOS!A30)</f>
        <v/>
      </c>
      <c r="E222" s="401" t="str">
        <f>IF(LITIGIOS!B30="","",LITIGIOS!B30)</f>
        <v/>
      </c>
      <c r="F222" s="402"/>
      <c r="G222" s="401" t="str">
        <f>IF(LITIGIOS!C30="","",LITIGIOS!C30)</f>
        <v/>
      </c>
      <c r="H222" s="402"/>
      <c r="I222" s="43" t="str">
        <f>+IF(LITIGIOS!D30="","",LITIGIOS!D30)</f>
        <v/>
      </c>
      <c r="J222" s="43" t="str">
        <f>IF(LITIGIOS!E30="","",LITIGIOS!E30)</f>
        <v/>
      </c>
      <c r="K222" s="445" t="str">
        <f>IF(LITIGIOS!F30="","",LITIGIOS!F30)</f>
        <v/>
      </c>
      <c r="L222" s="445"/>
      <c r="M222" s="445" t="str">
        <f>IF(LITIGIOS!G30="","",LITIGIOS!G30)</f>
        <v/>
      </c>
      <c r="N222" s="446"/>
    </row>
    <row r="223" spans="3:14" ht="24" customHeight="1">
      <c r="C223" s="13"/>
      <c r="D223" s="62" t="str">
        <f>+IF(LITIGIOS!A31="","",LITIGIOS!A31)</f>
        <v/>
      </c>
      <c r="E223" s="401" t="str">
        <f>IF(LITIGIOS!B31="","",LITIGIOS!B31)</f>
        <v/>
      </c>
      <c r="F223" s="402"/>
      <c r="G223" s="401" t="str">
        <f>IF(LITIGIOS!C31="","",LITIGIOS!C31)</f>
        <v/>
      </c>
      <c r="H223" s="402"/>
      <c r="I223" s="43" t="str">
        <f>+IF(LITIGIOS!D31="","",LITIGIOS!D31)</f>
        <v/>
      </c>
      <c r="J223" s="43" t="str">
        <f>IF(LITIGIOS!E31="","",LITIGIOS!E31)</f>
        <v/>
      </c>
      <c r="K223" s="445" t="str">
        <f>IF(LITIGIOS!F31="","",LITIGIOS!F31)</f>
        <v/>
      </c>
      <c r="L223" s="445"/>
      <c r="M223" s="445" t="str">
        <f>IF(LITIGIOS!G31="","",LITIGIOS!G31)</f>
        <v/>
      </c>
      <c r="N223" s="446"/>
    </row>
    <row r="224" spans="3:14" ht="24" customHeight="1">
      <c r="C224" s="13"/>
      <c r="D224" s="62" t="str">
        <f>+IF(LITIGIOS!A32="","",LITIGIOS!A32)</f>
        <v/>
      </c>
      <c r="E224" s="401" t="str">
        <f>IF(LITIGIOS!B32="","",LITIGIOS!B32)</f>
        <v/>
      </c>
      <c r="F224" s="402"/>
      <c r="G224" s="401" t="str">
        <f>IF(LITIGIOS!C32="","",LITIGIOS!C32)</f>
        <v/>
      </c>
      <c r="H224" s="402"/>
      <c r="I224" s="43" t="str">
        <f>+IF(LITIGIOS!D32="","",LITIGIOS!D32)</f>
        <v/>
      </c>
      <c r="J224" s="43" t="str">
        <f>IF(LITIGIOS!E32="","",LITIGIOS!E32)</f>
        <v/>
      </c>
      <c r="K224" s="445" t="str">
        <f>IF(LITIGIOS!F32="","",LITIGIOS!F32)</f>
        <v/>
      </c>
      <c r="L224" s="445"/>
      <c r="M224" s="445" t="str">
        <f>IF(LITIGIOS!G32="","",LITIGIOS!G32)</f>
        <v/>
      </c>
      <c r="N224" s="446"/>
    </row>
    <row r="225" spans="3:14" ht="24" customHeight="1">
      <c r="C225" s="13"/>
      <c r="D225" s="62" t="str">
        <f>+IF(LITIGIOS!A33="","",LITIGIOS!A33)</f>
        <v/>
      </c>
      <c r="E225" s="401" t="str">
        <f>IF(LITIGIOS!B33="","",LITIGIOS!B33)</f>
        <v/>
      </c>
      <c r="F225" s="402"/>
      <c r="G225" s="401" t="str">
        <f>IF(LITIGIOS!C33="","",LITIGIOS!C33)</f>
        <v/>
      </c>
      <c r="H225" s="402"/>
      <c r="I225" s="43" t="str">
        <f>+IF(LITIGIOS!D33="","",LITIGIOS!D33)</f>
        <v/>
      </c>
      <c r="J225" s="43" t="str">
        <f>IF(LITIGIOS!E33="","",LITIGIOS!E33)</f>
        <v/>
      </c>
      <c r="K225" s="445" t="str">
        <f>IF(LITIGIOS!F33="","",LITIGIOS!F33)</f>
        <v/>
      </c>
      <c r="L225" s="445"/>
      <c r="M225" s="445" t="str">
        <f>IF(LITIGIOS!G33="","",LITIGIOS!G33)</f>
        <v/>
      </c>
      <c r="N225" s="446"/>
    </row>
    <row r="226" spans="3:14" ht="24" customHeight="1">
      <c r="C226" s="13"/>
      <c r="D226" s="62" t="str">
        <f>+IF(LITIGIOS!A34="","",LITIGIOS!A34)</f>
        <v/>
      </c>
      <c r="E226" s="401" t="str">
        <f>IF(LITIGIOS!B34="","",LITIGIOS!B34)</f>
        <v/>
      </c>
      <c r="F226" s="402"/>
      <c r="G226" s="401" t="str">
        <f>IF(LITIGIOS!C34="","",LITIGIOS!C34)</f>
        <v/>
      </c>
      <c r="H226" s="402"/>
      <c r="I226" s="43" t="str">
        <f>+IF(LITIGIOS!D34="","",LITIGIOS!D34)</f>
        <v/>
      </c>
      <c r="J226" s="43" t="str">
        <f>IF(LITIGIOS!E34="","",LITIGIOS!E34)</f>
        <v/>
      </c>
      <c r="K226" s="445" t="str">
        <f>IF(LITIGIOS!F34="","",LITIGIOS!F34)</f>
        <v/>
      </c>
      <c r="L226" s="445"/>
      <c r="M226" s="445" t="str">
        <f>IF(LITIGIOS!G34="","",LITIGIOS!G34)</f>
        <v/>
      </c>
      <c r="N226" s="446"/>
    </row>
    <row r="227" spans="3:14" ht="24" customHeight="1">
      <c r="C227" s="13"/>
      <c r="D227" s="62" t="str">
        <f>+IF(LITIGIOS!A35="","",LITIGIOS!A35)</f>
        <v/>
      </c>
      <c r="E227" s="401" t="str">
        <f>IF(LITIGIOS!B35="","",LITIGIOS!B35)</f>
        <v/>
      </c>
      <c r="F227" s="402"/>
      <c r="G227" s="401" t="str">
        <f>IF(LITIGIOS!C35="","",LITIGIOS!C35)</f>
        <v/>
      </c>
      <c r="H227" s="402"/>
      <c r="I227" s="43" t="str">
        <f>+IF(LITIGIOS!D35="","",LITIGIOS!D35)</f>
        <v/>
      </c>
      <c r="J227" s="43" t="str">
        <f>IF(LITIGIOS!E35="","",LITIGIOS!E35)</f>
        <v/>
      </c>
      <c r="K227" s="445" t="str">
        <f>IF(LITIGIOS!F35="","",LITIGIOS!F35)</f>
        <v/>
      </c>
      <c r="L227" s="445"/>
      <c r="M227" s="445" t="str">
        <f>IF(LITIGIOS!G35="","",LITIGIOS!G35)</f>
        <v/>
      </c>
      <c r="N227" s="446"/>
    </row>
    <row r="228" spans="3:14" ht="24" customHeight="1">
      <c r="C228" s="13"/>
      <c r="D228" s="62" t="str">
        <f>+IF(LITIGIOS!A36="","",LITIGIOS!A36)</f>
        <v/>
      </c>
      <c r="E228" s="401" t="str">
        <f>IF(LITIGIOS!B36="","",LITIGIOS!B36)</f>
        <v/>
      </c>
      <c r="F228" s="402"/>
      <c r="G228" s="401" t="str">
        <f>IF(LITIGIOS!C36="","",LITIGIOS!C36)</f>
        <v/>
      </c>
      <c r="H228" s="402"/>
      <c r="I228" s="43" t="str">
        <f>+IF(LITIGIOS!D36="","",LITIGIOS!D36)</f>
        <v/>
      </c>
      <c r="J228" s="43" t="str">
        <f>IF(LITIGIOS!E36="","",LITIGIOS!E36)</f>
        <v/>
      </c>
      <c r="K228" s="445" t="str">
        <f>IF(LITIGIOS!F36="","",LITIGIOS!F36)</f>
        <v/>
      </c>
      <c r="L228" s="445"/>
      <c r="M228" s="445" t="str">
        <f>IF(LITIGIOS!G36="","",LITIGIOS!G36)</f>
        <v/>
      </c>
      <c r="N228" s="446"/>
    </row>
    <row r="229" spans="3:14" ht="24" customHeight="1">
      <c r="C229" s="13"/>
      <c r="D229" s="62" t="str">
        <f>+IF(LITIGIOS!A37="","",LITIGIOS!A37)</f>
        <v/>
      </c>
      <c r="E229" s="401" t="str">
        <f>IF(LITIGIOS!B37="","",LITIGIOS!B37)</f>
        <v/>
      </c>
      <c r="F229" s="402"/>
      <c r="G229" s="401" t="str">
        <f>IF(LITIGIOS!C37="","",LITIGIOS!C37)</f>
        <v/>
      </c>
      <c r="H229" s="402"/>
      <c r="I229" s="43" t="str">
        <f>+IF(LITIGIOS!D37="","",LITIGIOS!D37)</f>
        <v/>
      </c>
      <c r="J229" s="43" t="str">
        <f>IF(LITIGIOS!E37="","",LITIGIOS!E37)</f>
        <v/>
      </c>
      <c r="K229" s="445" t="str">
        <f>IF(LITIGIOS!F37="","",LITIGIOS!F37)</f>
        <v/>
      </c>
      <c r="L229" s="445"/>
      <c r="M229" s="445" t="str">
        <f>IF(LITIGIOS!G37="","",LITIGIOS!G37)</f>
        <v/>
      </c>
      <c r="N229" s="446"/>
    </row>
    <row r="230" spans="3:14" ht="24" customHeight="1">
      <c r="C230" s="13"/>
      <c r="D230" s="62" t="str">
        <f>+IF(LITIGIOS!A38="","",LITIGIOS!A38)</f>
        <v/>
      </c>
      <c r="E230" s="401" t="str">
        <f>IF(LITIGIOS!B38="","",LITIGIOS!B38)</f>
        <v/>
      </c>
      <c r="F230" s="402"/>
      <c r="G230" s="401" t="str">
        <f>IF(LITIGIOS!C38="","",LITIGIOS!C38)</f>
        <v/>
      </c>
      <c r="H230" s="402"/>
      <c r="I230" s="43" t="str">
        <f>+IF(LITIGIOS!D38="","",LITIGIOS!D38)</f>
        <v/>
      </c>
      <c r="J230" s="43" t="str">
        <f>IF(LITIGIOS!E38="","",LITIGIOS!E38)</f>
        <v/>
      </c>
      <c r="K230" s="445" t="str">
        <f>IF(LITIGIOS!F38="","",LITIGIOS!F38)</f>
        <v/>
      </c>
      <c r="L230" s="445"/>
      <c r="M230" s="445" t="str">
        <f>IF(LITIGIOS!G38="","",LITIGIOS!G38)</f>
        <v/>
      </c>
      <c r="N230" s="446"/>
    </row>
    <row r="231" spans="3:14" ht="24" customHeight="1">
      <c r="C231" s="13"/>
      <c r="D231" s="62" t="str">
        <f>+IF(LITIGIOS!A39="","",LITIGIOS!A39)</f>
        <v/>
      </c>
      <c r="E231" s="401" t="str">
        <f>IF(LITIGIOS!B39="","",LITIGIOS!B39)</f>
        <v/>
      </c>
      <c r="F231" s="402"/>
      <c r="G231" s="401" t="str">
        <f>IF(LITIGIOS!C39="","",LITIGIOS!C39)</f>
        <v/>
      </c>
      <c r="H231" s="402"/>
      <c r="I231" s="43" t="str">
        <f>+IF(LITIGIOS!D39="","",LITIGIOS!D39)</f>
        <v/>
      </c>
      <c r="J231" s="43" t="str">
        <f>IF(LITIGIOS!E39="","",LITIGIOS!E39)</f>
        <v/>
      </c>
      <c r="K231" s="445" t="str">
        <f>IF(LITIGIOS!F39="","",LITIGIOS!F39)</f>
        <v/>
      </c>
      <c r="L231" s="445"/>
      <c r="M231" s="445" t="str">
        <f>IF(LITIGIOS!G39="","",LITIGIOS!G39)</f>
        <v/>
      </c>
      <c r="N231" s="446"/>
    </row>
    <row r="232" spans="3:14" ht="24" customHeight="1">
      <c r="C232" s="13"/>
      <c r="D232" s="62" t="str">
        <f>+IF(LITIGIOS!A40="","",LITIGIOS!A40)</f>
        <v/>
      </c>
      <c r="E232" s="401" t="str">
        <f>IF(LITIGIOS!B40="","",LITIGIOS!B40)</f>
        <v/>
      </c>
      <c r="F232" s="402"/>
      <c r="G232" s="401" t="str">
        <f>IF(LITIGIOS!C40="","",LITIGIOS!C40)</f>
        <v/>
      </c>
      <c r="H232" s="402"/>
      <c r="I232" s="43" t="str">
        <f>+IF(LITIGIOS!D40="","",LITIGIOS!D40)</f>
        <v/>
      </c>
      <c r="J232" s="43" t="str">
        <f>IF(LITIGIOS!E40="","",LITIGIOS!E40)</f>
        <v/>
      </c>
      <c r="K232" s="445" t="str">
        <f>IF(LITIGIOS!F40="","",LITIGIOS!F40)</f>
        <v/>
      </c>
      <c r="L232" s="445"/>
      <c r="M232" s="445" t="str">
        <f>IF(LITIGIOS!G40="","",LITIGIOS!G40)</f>
        <v/>
      </c>
      <c r="N232" s="446"/>
    </row>
    <row r="233" spans="3:14" ht="24" customHeight="1" thickBot="1">
      <c r="C233" s="13"/>
      <c r="D233" s="63" t="str">
        <f>+IF(LITIGIOS!A41="","",LITIGIOS!A41)</f>
        <v/>
      </c>
      <c r="E233" s="447" t="str">
        <f>IF(LITIGIOS!B41="","",LITIGIOS!B41)</f>
        <v/>
      </c>
      <c r="F233" s="448"/>
      <c r="G233" s="447" t="str">
        <f>IF(LITIGIOS!C41="","",LITIGIOS!C41)</f>
        <v/>
      </c>
      <c r="H233" s="448"/>
      <c r="I233" s="44" t="str">
        <f>+IF(LITIGIOS!D41="","",LITIGIOS!D41)</f>
        <v/>
      </c>
      <c r="J233" s="44" t="str">
        <f>IF(LITIGIOS!E41="","",LITIGIOS!E41)</f>
        <v/>
      </c>
      <c r="K233" s="449" t="str">
        <f>IF(LITIGIOS!F41="","",LITIGIOS!F41)</f>
        <v/>
      </c>
      <c r="L233" s="449"/>
      <c r="M233" s="449" t="str">
        <f>IF(LITIGIOS!G41="","",LITIGIOS!G41)</f>
        <v/>
      </c>
      <c r="N233" s="450"/>
    </row>
  </sheetData>
  <sheetProtection password="CAA7" sheet="1" objects="1" scenarios="1"/>
  <protectedRanges>
    <protectedRange sqref="F21:M26 F28 K28 F30" name="Datos Obra"/>
    <protectedRange sqref="F8:M13" name="Datos Empresa"/>
    <protectedRange sqref="H47" name="Certif Anual"/>
    <protectedRange sqref="E54 E70 E88 E108 E124" name="ID Obras"/>
  </protectedRanges>
  <mergeCells count="351">
    <mergeCell ref="G183:H183"/>
    <mergeCell ref="I183:J183"/>
    <mergeCell ref="K183:M183"/>
    <mergeCell ref="D184:F184"/>
    <mergeCell ref="G184:H184"/>
    <mergeCell ref="I184:J184"/>
    <mergeCell ref="K184:M184"/>
    <mergeCell ref="D185:F185"/>
    <mergeCell ref="D186:F186"/>
    <mergeCell ref="D187:F187"/>
    <mergeCell ref="G185:H185"/>
    <mergeCell ref="G186:H186"/>
    <mergeCell ref="G187:H187"/>
    <mergeCell ref="I185:J185"/>
    <mergeCell ref="I186:J186"/>
    <mergeCell ref="I187:J187"/>
    <mergeCell ref="K185:M185"/>
    <mergeCell ref="K186:M186"/>
    <mergeCell ref="K187:M187"/>
    <mergeCell ref="E126:L126"/>
    <mergeCell ref="B178:O178"/>
    <mergeCell ref="D181:F181"/>
    <mergeCell ref="G181:H181"/>
    <mergeCell ref="I181:J181"/>
    <mergeCell ref="K181:M181"/>
    <mergeCell ref="D182:F182"/>
    <mergeCell ref="G182:H182"/>
    <mergeCell ref="I182:J182"/>
    <mergeCell ref="K182:M182"/>
    <mergeCell ref="E77:L77"/>
    <mergeCell ref="D133:E133"/>
    <mergeCell ref="B140:O140"/>
    <mergeCell ref="E95:L95"/>
    <mergeCell ref="D97:E97"/>
    <mergeCell ref="D146:E146"/>
    <mergeCell ref="G146:H146"/>
    <mergeCell ref="D142:E142"/>
    <mergeCell ref="G142:H142"/>
    <mergeCell ref="G144:H144"/>
    <mergeCell ref="D145:E145"/>
    <mergeCell ref="G145:H145"/>
    <mergeCell ref="D143:E143"/>
    <mergeCell ref="E127:L127"/>
    <mergeCell ref="E128:L128"/>
    <mergeCell ref="E129:L129"/>
    <mergeCell ref="D121:E121"/>
    <mergeCell ref="D137:E137"/>
    <mergeCell ref="D135:E135"/>
    <mergeCell ref="D119:E119"/>
    <mergeCell ref="E115:L115"/>
    <mergeCell ref="D117:E117"/>
    <mergeCell ref="E124:L124"/>
    <mergeCell ref="D126:D129"/>
    <mergeCell ref="D47:G47"/>
    <mergeCell ref="H47:I47"/>
    <mergeCell ref="K47:N47"/>
    <mergeCell ref="D67:E67"/>
    <mergeCell ref="G37:H37"/>
    <mergeCell ref="K37:N37"/>
    <mergeCell ref="G39:H39"/>
    <mergeCell ref="K39:N39"/>
    <mergeCell ref="G41:H41"/>
    <mergeCell ref="K41:N41"/>
    <mergeCell ref="C39:F39"/>
    <mergeCell ref="C41:F41"/>
    <mergeCell ref="E196:F196"/>
    <mergeCell ref="G196:H196"/>
    <mergeCell ref="K196:L196"/>
    <mergeCell ref="D162:E162"/>
    <mergeCell ref="F160:J160"/>
    <mergeCell ref="F161:J161"/>
    <mergeCell ref="F162:J162"/>
    <mergeCell ref="D169:F169"/>
    <mergeCell ref="J169:M169"/>
    <mergeCell ref="B165:O165"/>
    <mergeCell ref="D168:F168"/>
    <mergeCell ref="J168:M168"/>
    <mergeCell ref="K195:L195"/>
    <mergeCell ref="M195:N195"/>
    <mergeCell ref="E193:F193"/>
    <mergeCell ref="M196:N196"/>
    <mergeCell ref="K193:L193"/>
    <mergeCell ref="M193:N193"/>
    <mergeCell ref="E194:F194"/>
    <mergeCell ref="G194:H194"/>
    <mergeCell ref="K194:L194"/>
    <mergeCell ref="M194:N194"/>
    <mergeCell ref="B191:O191"/>
    <mergeCell ref="D183:F183"/>
    <mergeCell ref="E230:F230"/>
    <mergeCell ref="G230:H230"/>
    <mergeCell ref="K230:L230"/>
    <mergeCell ref="M230:N230"/>
    <mergeCell ref="E228:F228"/>
    <mergeCell ref="G228:H228"/>
    <mergeCell ref="K228:L228"/>
    <mergeCell ref="M228:N228"/>
    <mergeCell ref="G201:H201"/>
    <mergeCell ref="K201:L201"/>
    <mergeCell ref="M201:N201"/>
    <mergeCell ref="E226:F226"/>
    <mergeCell ref="G226:H226"/>
    <mergeCell ref="K226:L226"/>
    <mergeCell ref="M226:N226"/>
    <mergeCell ref="E227:F227"/>
    <mergeCell ref="G227:H227"/>
    <mergeCell ref="K227:L227"/>
    <mergeCell ref="M227:N227"/>
    <mergeCell ref="E225:F225"/>
    <mergeCell ref="G225:H225"/>
    <mergeCell ref="K225:L225"/>
    <mergeCell ref="M225:N225"/>
    <mergeCell ref="E221:F221"/>
    <mergeCell ref="E233:F233"/>
    <mergeCell ref="G233:H233"/>
    <mergeCell ref="K233:L233"/>
    <mergeCell ref="M233:N233"/>
    <mergeCell ref="E229:F229"/>
    <mergeCell ref="G229:H229"/>
    <mergeCell ref="E223:F223"/>
    <mergeCell ref="G223:H223"/>
    <mergeCell ref="K223:L223"/>
    <mergeCell ref="M223:N223"/>
    <mergeCell ref="E224:F224"/>
    <mergeCell ref="G224:H224"/>
    <mergeCell ref="K224:L224"/>
    <mergeCell ref="M224:N224"/>
    <mergeCell ref="E231:F231"/>
    <mergeCell ref="G231:H231"/>
    <mergeCell ref="K231:L231"/>
    <mergeCell ref="M231:N231"/>
    <mergeCell ref="E232:F232"/>
    <mergeCell ref="G232:H232"/>
    <mergeCell ref="K232:L232"/>
    <mergeCell ref="M232:N232"/>
    <mergeCell ref="K229:L229"/>
    <mergeCell ref="M229:N229"/>
    <mergeCell ref="G222:H222"/>
    <mergeCell ref="K222:L222"/>
    <mergeCell ref="M222:N222"/>
    <mergeCell ref="E219:F219"/>
    <mergeCell ref="G219:H219"/>
    <mergeCell ref="K219:L219"/>
    <mergeCell ref="M219:N219"/>
    <mergeCell ref="E220:F220"/>
    <mergeCell ref="G220:H220"/>
    <mergeCell ref="K220:L220"/>
    <mergeCell ref="M220:N220"/>
    <mergeCell ref="G221:H221"/>
    <mergeCell ref="K221:L221"/>
    <mergeCell ref="M221:N221"/>
    <mergeCell ref="E222:F222"/>
    <mergeCell ref="E217:F217"/>
    <mergeCell ref="G217:H217"/>
    <mergeCell ref="K217:L217"/>
    <mergeCell ref="M217:N217"/>
    <mergeCell ref="E218:F218"/>
    <mergeCell ref="G218:H218"/>
    <mergeCell ref="K218:L218"/>
    <mergeCell ref="M218:N218"/>
    <mergeCell ref="E215:F215"/>
    <mergeCell ref="G215:H215"/>
    <mergeCell ref="K215:L215"/>
    <mergeCell ref="M215:N215"/>
    <mergeCell ref="E216:F216"/>
    <mergeCell ref="G216:H216"/>
    <mergeCell ref="K216:L216"/>
    <mergeCell ref="M216:N216"/>
    <mergeCell ref="E213:F213"/>
    <mergeCell ref="G213:H213"/>
    <mergeCell ref="K213:L213"/>
    <mergeCell ref="M213:N213"/>
    <mergeCell ref="E214:F214"/>
    <mergeCell ref="G214:H214"/>
    <mergeCell ref="K214:L214"/>
    <mergeCell ref="M214:N214"/>
    <mergeCell ref="E211:F211"/>
    <mergeCell ref="G211:H211"/>
    <mergeCell ref="K211:L211"/>
    <mergeCell ref="M211:N211"/>
    <mergeCell ref="E212:F212"/>
    <mergeCell ref="G212:H212"/>
    <mergeCell ref="K212:L212"/>
    <mergeCell ref="M212:N212"/>
    <mergeCell ref="E210:F210"/>
    <mergeCell ref="G210:H210"/>
    <mergeCell ref="K210:L210"/>
    <mergeCell ref="M210:N210"/>
    <mergeCell ref="E207:F207"/>
    <mergeCell ref="G207:H207"/>
    <mergeCell ref="K207:L207"/>
    <mergeCell ref="M207:N207"/>
    <mergeCell ref="E208:F208"/>
    <mergeCell ref="G208:H208"/>
    <mergeCell ref="K208:L208"/>
    <mergeCell ref="M208:N208"/>
    <mergeCell ref="M202:N202"/>
    <mergeCell ref="E209:F209"/>
    <mergeCell ref="G209:H209"/>
    <mergeCell ref="K209:L209"/>
    <mergeCell ref="M209:N209"/>
    <mergeCell ref="E198:F198"/>
    <mergeCell ref="G198:H198"/>
    <mergeCell ref="E206:F206"/>
    <mergeCell ref="G206:H206"/>
    <mergeCell ref="K206:L206"/>
    <mergeCell ref="M206:N206"/>
    <mergeCell ref="K205:L205"/>
    <mergeCell ref="M205:N205"/>
    <mergeCell ref="E197:F197"/>
    <mergeCell ref="G197:H197"/>
    <mergeCell ref="K197:L197"/>
    <mergeCell ref="M197:N197"/>
    <mergeCell ref="K198:L198"/>
    <mergeCell ref="E204:F204"/>
    <mergeCell ref="G204:H204"/>
    <mergeCell ref="K204:L204"/>
    <mergeCell ref="M204:N204"/>
    <mergeCell ref="G200:H200"/>
    <mergeCell ref="K200:L200"/>
    <mergeCell ref="M200:N200"/>
    <mergeCell ref="E201:F201"/>
    <mergeCell ref="K203:L203"/>
    <mergeCell ref="M203:N203"/>
    <mergeCell ref="G199:H199"/>
    <mergeCell ref="K199:L199"/>
    <mergeCell ref="M199:N199"/>
    <mergeCell ref="E200:F200"/>
    <mergeCell ref="M198:N198"/>
    <mergeCell ref="E199:F199"/>
    <mergeCell ref="E202:F202"/>
    <mergeCell ref="G202:H202"/>
    <mergeCell ref="K202:L202"/>
    <mergeCell ref="I155:J155"/>
    <mergeCell ref="D155:E155"/>
    <mergeCell ref="D156:E156"/>
    <mergeCell ref="D170:F170"/>
    <mergeCell ref="J170:M170"/>
    <mergeCell ref="D161:E161"/>
    <mergeCell ref="D160:E160"/>
    <mergeCell ref="D171:F171"/>
    <mergeCell ref="J171:M171"/>
    <mergeCell ref="D153:E153"/>
    <mergeCell ref="E205:F205"/>
    <mergeCell ref="G205:H205"/>
    <mergeCell ref="E195:F195"/>
    <mergeCell ref="G195:H195"/>
    <mergeCell ref="E203:F203"/>
    <mergeCell ref="G203:H203"/>
    <mergeCell ref="B149:O149"/>
    <mergeCell ref="F159:J159"/>
    <mergeCell ref="D151:E152"/>
    <mergeCell ref="D154:E154"/>
    <mergeCell ref="F151:H151"/>
    <mergeCell ref="I151:J152"/>
    <mergeCell ref="I153:J153"/>
    <mergeCell ref="I154:J154"/>
    <mergeCell ref="I156:J156"/>
    <mergeCell ref="D159:E159"/>
    <mergeCell ref="D172:F172"/>
    <mergeCell ref="J172:M172"/>
    <mergeCell ref="D173:F173"/>
    <mergeCell ref="J173:M173"/>
    <mergeCell ref="D174:F174"/>
    <mergeCell ref="J174:M174"/>
    <mergeCell ref="G193:H193"/>
    <mergeCell ref="N12:O12"/>
    <mergeCell ref="C19:N19"/>
    <mergeCell ref="F12:M12"/>
    <mergeCell ref="F13:M13"/>
    <mergeCell ref="D12:E13"/>
    <mergeCell ref="C32:N32"/>
    <mergeCell ref="D21:E21"/>
    <mergeCell ref="N21:O21"/>
    <mergeCell ref="D31:E31"/>
    <mergeCell ref="F31:K31"/>
    <mergeCell ref="F21:M21"/>
    <mergeCell ref="F22:M25"/>
    <mergeCell ref="F26:M26"/>
    <mergeCell ref="K28:L28"/>
    <mergeCell ref="D28:E28"/>
    <mergeCell ref="N28:O28"/>
    <mergeCell ref="F28:H28"/>
    <mergeCell ref="I28:J28"/>
    <mergeCell ref="N31:O31"/>
    <mergeCell ref="N22:O22"/>
    <mergeCell ref="D26:E26"/>
    <mergeCell ref="D22:E25"/>
    <mergeCell ref="N26:O26"/>
    <mergeCell ref="D10:E10"/>
    <mergeCell ref="N10:O10"/>
    <mergeCell ref="D11:E11"/>
    <mergeCell ref="N11:O11"/>
    <mergeCell ref="F8:M8"/>
    <mergeCell ref="F9:M9"/>
    <mergeCell ref="F10:M10"/>
    <mergeCell ref="F11:M11"/>
    <mergeCell ref="C1:N1"/>
    <mergeCell ref="D8:E8"/>
    <mergeCell ref="N8:O8"/>
    <mergeCell ref="D9:E9"/>
    <mergeCell ref="N9:O9"/>
    <mergeCell ref="C6:N6"/>
    <mergeCell ref="D144:E144"/>
    <mergeCell ref="G143:H143"/>
    <mergeCell ref="B35:O35"/>
    <mergeCell ref="D30:E30"/>
    <mergeCell ref="F30:M30"/>
    <mergeCell ref="N30:O30"/>
    <mergeCell ref="E56:L56"/>
    <mergeCell ref="E61:L61"/>
    <mergeCell ref="E90:L90"/>
    <mergeCell ref="E92:L92"/>
    <mergeCell ref="E93:L93"/>
    <mergeCell ref="B86:O86"/>
    <mergeCell ref="B104:O104"/>
    <mergeCell ref="D99:E99"/>
    <mergeCell ref="D81:E81"/>
    <mergeCell ref="D83:E83"/>
    <mergeCell ref="D101:E101"/>
    <mergeCell ref="E88:L88"/>
    <mergeCell ref="C37:F37"/>
    <mergeCell ref="E74:L74"/>
    <mergeCell ref="E75:L75"/>
    <mergeCell ref="B44:O44"/>
    <mergeCell ref="E131:L131"/>
    <mergeCell ref="B50:O50"/>
    <mergeCell ref="P55:X57"/>
    <mergeCell ref="P53:X54"/>
    <mergeCell ref="E57:L57"/>
    <mergeCell ref="E58:L58"/>
    <mergeCell ref="E59:L59"/>
    <mergeCell ref="D63:E63"/>
    <mergeCell ref="E54:L54"/>
    <mergeCell ref="D56:D59"/>
    <mergeCell ref="D72:D75"/>
    <mergeCell ref="E73:L73"/>
    <mergeCell ref="E70:L70"/>
    <mergeCell ref="E72:L72"/>
    <mergeCell ref="D65:E65"/>
    <mergeCell ref="P107:X108"/>
    <mergeCell ref="E108:L108"/>
    <mergeCell ref="P109:X111"/>
    <mergeCell ref="D110:D113"/>
    <mergeCell ref="E110:L110"/>
    <mergeCell ref="E111:L111"/>
    <mergeCell ref="E112:L112"/>
    <mergeCell ref="E113:L113"/>
    <mergeCell ref="D79:E79"/>
    <mergeCell ref="E91:L91"/>
    <mergeCell ref="D90:D93"/>
  </mergeCells>
  <dataValidations count="1">
    <dataValidation type="list" allowBlank="1" showInputMessage="1" showErrorMessage="1" sqref="E54:L54 E70:L70 E88:L88 E108:L108 E124:L124">
      <formula1>OBRAS!$A$2:$A$1591</formula1>
    </dataValidation>
  </dataValidations>
  <printOptions horizontalCentered="1"/>
  <pageMargins left="0.31496062992125984" right="0.31496062992125984" top="0.78740157480314965" bottom="0.19685039370078741" header="0.31496062992125984" footer="0.31496062992125984"/>
  <pageSetup paperSize="9" scale="48" fitToHeight="5" orientation="portrait" horizontalDpi="4294967295" verticalDpi="4294967295" r:id="rId1"/>
  <headerFooter>
    <oddHeader>&amp;R&amp;14Página &amp;P de &amp;N</oddHeader>
    <oddFooter>&amp;C&amp;"-,Negrita Cursiva"&amp;16Válido solamente para ser presentado en el ámbito de esta DNV</oddFooter>
  </headerFooter>
  <rowBreaks count="5" manualBreakCount="5">
    <brk id="31" max="16383" man="1"/>
    <brk id="85" min="1" max="14" man="1"/>
    <brk id="139" max="16383" man="1"/>
    <brk id="164" min="1" max="14" man="1"/>
    <brk id="190" max="16383" man="1"/>
  </rowBreaks>
</worksheet>
</file>

<file path=xl/worksheets/sheet10.xml><?xml version="1.0" encoding="utf-8"?>
<worksheet xmlns="http://schemas.openxmlformats.org/spreadsheetml/2006/main" xmlns:r="http://schemas.openxmlformats.org/officeDocument/2006/relationships">
  <sheetPr>
    <tabColor theme="2" tint="-0.249977111117893"/>
  </sheetPr>
  <dimension ref="A1:E7"/>
  <sheetViews>
    <sheetView workbookViewId="0">
      <selection activeCell="A4" sqref="A4"/>
    </sheetView>
  </sheetViews>
  <sheetFormatPr baseColWidth="10" defaultRowHeight="15"/>
  <cols>
    <col min="1" max="1" width="47.140625" style="5" customWidth="1"/>
    <col min="2" max="2" width="25.5703125" style="5" customWidth="1"/>
    <col min="3" max="3" width="21" style="5" customWidth="1"/>
    <col min="4" max="4" width="35.42578125" style="5" customWidth="1"/>
    <col min="5" max="16384" width="11.42578125" style="5"/>
  </cols>
  <sheetData>
    <row r="1" spans="1:5" ht="45" customHeight="1" thickBot="1">
      <c r="A1" s="494" t="s">
        <v>202</v>
      </c>
      <c r="B1" s="493" t="s">
        <v>203</v>
      </c>
      <c r="C1" s="493" t="s">
        <v>204</v>
      </c>
      <c r="D1" s="495" t="s">
        <v>205</v>
      </c>
    </row>
    <row r="2" spans="1:5" ht="35.25" customHeight="1" thickTop="1">
      <c r="A2" s="489"/>
      <c r="B2" s="256"/>
      <c r="C2" s="256"/>
      <c r="D2" s="490"/>
      <c r="E2" s="17"/>
    </row>
    <row r="3" spans="1:5" ht="35.25" customHeight="1">
      <c r="A3" s="489"/>
      <c r="B3" s="256"/>
      <c r="C3" s="256"/>
      <c r="D3" s="490"/>
      <c r="E3" s="17"/>
    </row>
    <row r="4" spans="1:5" ht="35.25" customHeight="1">
      <c r="A4" s="489"/>
      <c r="B4" s="256"/>
      <c r="C4" s="256"/>
      <c r="D4" s="490"/>
      <c r="E4" s="17"/>
    </row>
    <row r="5" spans="1:5" ht="35.25" customHeight="1">
      <c r="A5" s="489"/>
      <c r="B5" s="256"/>
      <c r="C5" s="256"/>
      <c r="D5" s="490"/>
      <c r="E5" s="17"/>
    </row>
    <row r="6" spans="1:5" ht="35.25" customHeight="1">
      <c r="A6" s="489"/>
      <c r="B6" s="256"/>
      <c r="C6" s="256"/>
      <c r="D6" s="490"/>
      <c r="E6" s="17"/>
    </row>
    <row r="7" spans="1:5" ht="35.25" customHeight="1" thickBot="1">
      <c r="A7" s="491"/>
      <c r="B7" s="262"/>
      <c r="C7" s="262"/>
      <c r="D7" s="492"/>
      <c r="E7" s="17"/>
    </row>
  </sheetData>
  <sheetProtection password="CAA7" sheet="1" objects="1" scenarios="1"/>
  <protectedRanges>
    <protectedRange sqref="A2:D7" name="Rango1"/>
  </protectedRange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sheetPr codeName="Hoja7">
    <tabColor theme="2" tint="-0.249977111117893"/>
  </sheetPr>
  <dimension ref="A1:G43"/>
  <sheetViews>
    <sheetView zoomScale="85" zoomScaleNormal="85" workbookViewId="0">
      <selection activeCell="G5" sqref="G5"/>
    </sheetView>
  </sheetViews>
  <sheetFormatPr baseColWidth="10" defaultRowHeight="15"/>
  <cols>
    <col min="1" max="1" width="16.42578125" style="5" customWidth="1"/>
    <col min="2" max="2" width="39.7109375" style="236" customWidth="1"/>
    <col min="3" max="3" width="33.28515625" style="236" customWidth="1"/>
    <col min="4" max="4" width="19.5703125" style="5" customWidth="1"/>
    <col min="5" max="6" width="21.42578125" style="5" customWidth="1"/>
    <col min="7" max="7" width="28.85546875" style="5" customWidth="1"/>
    <col min="8" max="16384" width="11.42578125" style="5"/>
  </cols>
  <sheetData>
    <row r="1" spans="1:7" ht="48.75" customHeight="1" thickBot="1">
      <c r="A1" s="60" t="s">
        <v>73</v>
      </c>
      <c r="B1" s="145" t="s">
        <v>35</v>
      </c>
      <c r="C1" s="144" t="s">
        <v>36</v>
      </c>
      <c r="D1" s="54" t="s">
        <v>53</v>
      </c>
      <c r="E1" s="144" t="s">
        <v>60</v>
      </c>
      <c r="F1" s="144" t="s">
        <v>61</v>
      </c>
      <c r="G1" s="56" t="s">
        <v>54</v>
      </c>
    </row>
    <row r="2" spans="1:7" ht="37.5" customHeight="1" thickTop="1">
      <c r="A2" s="237"/>
      <c r="B2" s="238"/>
      <c r="C2" s="239"/>
      <c r="D2" s="240"/>
      <c r="E2" s="240"/>
      <c r="F2" s="241"/>
      <c r="G2" s="242"/>
    </row>
    <row r="3" spans="1:7" ht="37.5" customHeight="1">
      <c r="A3" s="243"/>
      <c r="B3" s="244"/>
      <c r="C3" s="245"/>
      <c r="D3" s="246"/>
      <c r="E3" s="246"/>
      <c r="F3" s="247"/>
      <c r="G3" s="248"/>
    </row>
    <row r="4" spans="1:7" ht="37.5" customHeight="1">
      <c r="A4" s="243"/>
      <c r="B4" s="244"/>
      <c r="C4" s="245"/>
      <c r="D4" s="246"/>
      <c r="E4" s="246"/>
      <c r="F4" s="247"/>
      <c r="G4" s="248"/>
    </row>
    <row r="5" spans="1:7" ht="37.5" customHeight="1">
      <c r="A5" s="243"/>
      <c r="B5" s="244"/>
      <c r="C5" s="245"/>
      <c r="D5" s="246"/>
      <c r="E5" s="246"/>
      <c r="F5" s="247"/>
      <c r="G5" s="248"/>
    </row>
    <row r="6" spans="1:7" ht="37.5" customHeight="1">
      <c r="A6" s="243"/>
      <c r="B6" s="244"/>
      <c r="C6" s="245"/>
      <c r="D6" s="246"/>
      <c r="E6" s="246"/>
      <c r="F6" s="247"/>
      <c r="G6" s="248"/>
    </row>
    <row r="7" spans="1:7" ht="37.5" customHeight="1">
      <c r="A7" s="243"/>
      <c r="B7" s="244"/>
      <c r="C7" s="245"/>
      <c r="D7" s="246"/>
      <c r="E7" s="246"/>
      <c r="F7" s="247"/>
      <c r="G7" s="248"/>
    </row>
    <row r="8" spans="1:7" ht="37.5" customHeight="1">
      <c r="A8" s="243"/>
      <c r="B8" s="244"/>
      <c r="C8" s="245"/>
      <c r="D8" s="246"/>
      <c r="E8" s="246"/>
      <c r="F8" s="247"/>
      <c r="G8" s="248"/>
    </row>
    <row r="9" spans="1:7" ht="37.5" customHeight="1">
      <c r="A9" s="243"/>
      <c r="B9" s="244"/>
      <c r="C9" s="245"/>
      <c r="D9" s="246"/>
      <c r="E9" s="246"/>
      <c r="F9" s="247"/>
      <c r="G9" s="248"/>
    </row>
    <row r="10" spans="1:7" ht="37.5" customHeight="1">
      <c r="A10" s="243"/>
      <c r="B10" s="244"/>
      <c r="C10" s="245"/>
      <c r="D10" s="246"/>
      <c r="E10" s="246"/>
      <c r="F10" s="247"/>
      <c r="G10" s="248"/>
    </row>
    <row r="11" spans="1:7" ht="37.5" customHeight="1">
      <c r="A11" s="243"/>
      <c r="B11" s="244"/>
      <c r="C11" s="245"/>
      <c r="D11" s="246"/>
      <c r="E11" s="246"/>
      <c r="F11" s="247"/>
      <c r="G11" s="248"/>
    </row>
    <row r="12" spans="1:7" ht="37.5" customHeight="1">
      <c r="A12" s="243"/>
      <c r="B12" s="244"/>
      <c r="C12" s="245"/>
      <c r="D12" s="246"/>
      <c r="E12" s="246"/>
      <c r="F12" s="247"/>
      <c r="G12" s="248"/>
    </row>
    <row r="13" spans="1:7" ht="37.5" customHeight="1">
      <c r="A13" s="243"/>
      <c r="B13" s="244"/>
      <c r="C13" s="245"/>
      <c r="D13" s="246"/>
      <c r="E13" s="246"/>
      <c r="F13" s="247"/>
      <c r="G13" s="248"/>
    </row>
    <row r="14" spans="1:7" ht="37.5" customHeight="1">
      <c r="A14" s="243"/>
      <c r="B14" s="244"/>
      <c r="C14" s="245"/>
      <c r="D14" s="246"/>
      <c r="E14" s="246"/>
      <c r="F14" s="247"/>
      <c r="G14" s="248"/>
    </row>
    <row r="15" spans="1:7" ht="37.5" customHeight="1">
      <c r="A15" s="243"/>
      <c r="B15" s="244"/>
      <c r="C15" s="245"/>
      <c r="D15" s="246"/>
      <c r="E15" s="246"/>
      <c r="F15" s="247"/>
      <c r="G15" s="248"/>
    </row>
    <row r="16" spans="1:7" ht="37.5" customHeight="1">
      <c r="A16" s="243"/>
      <c r="B16" s="244"/>
      <c r="C16" s="245"/>
      <c r="D16" s="246"/>
      <c r="E16" s="246"/>
      <c r="F16" s="247"/>
      <c r="G16" s="248"/>
    </row>
    <row r="17" spans="1:7" ht="37.5" customHeight="1">
      <c r="A17" s="243"/>
      <c r="B17" s="244"/>
      <c r="C17" s="245"/>
      <c r="D17" s="246"/>
      <c r="E17" s="246"/>
      <c r="F17" s="247"/>
      <c r="G17" s="248"/>
    </row>
    <row r="18" spans="1:7" ht="37.5" customHeight="1">
      <c r="A18" s="243"/>
      <c r="B18" s="244"/>
      <c r="C18" s="245"/>
      <c r="D18" s="246"/>
      <c r="E18" s="246"/>
      <c r="F18" s="247"/>
      <c r="G18" s="248"/>
    </row>
    <row r="19" spans="1:7" ht="37.5" customHeight="1">
      <c r="A19" s="243"/>
      <c r="B19" s="244"/>
      <c r="C19" s="245"/>
      <c r="D19" s="246"/>
      <c r="E19" s="246"/>
      <c r="F19" s="247"/>
      <c r="G19" s="248"/>
    </row>
    <row r="20" spans="1:7" ht="37.5" customHeight="1">
      <c r="A20" s="243"/>
      <c r="B20" s="244"/>
      <c r="C20" s="245"/>
      <c r="D20" s="246"/>
      <c r="E20" s="246"/>
      <c r="F20" s="247"/>
      <c r="G20" s="248"/>
    </row>
    <row r="21" spans="1:7" ht="37.5" customHeight="1">
      <c r="A21" s="243"/>
      <c r="B21" s="244"/>
      <c r="C21" s="245"/>
      <c r="D21" s="246"/>
      <c r="E21" s="246"/>
      <c r="F21" s="247"/>
      <c r="G21" s="248"/>
    </row>
    <row r="22" spans="1:7" ht="37.5" customHeight="1">
      <c r="A22" s="243"/>
      <c r="B22" s="244"/>
      <c r="C22" s="245"/>
      <c r="D22" s="246"/>
      <c r="E22" s="246"/>
      <c r="F22" s="247"/>
      <c r="G22" s="248"/>
    </row>
    <row r="23" spans="1:7" ht="37.5" customHeight="1">
      <c r="A23" s="243"/>
      <c r="B23" s="244"/>
      <c r="C23" s="245"/>
      <c r="D23" s="246"/>
      <c r="E23" s="246"/>
      <c r="F23" s="247"/>
      <c r="G23" s="248"/>
    </row>
    <row r="24" spans="1:7" ht="37.5" customHeight="1">
      <c r="A24" s="243"/>
      <c r="B24" s="244"/>
      <c r="C24" s="245"/>
      <c r="D24" s="246"/>
      <c r="E24" s="246"/>
      <c r="F24" s="247"/>
      <c r="G24" s="248"/>
    </row>
    <row r="25" spans="1:7" ht="37.5" customHeight="1">
      <c r="A25" s="243"/>
      <c r="B25" s="244"/>
      <c r="C25" s="245"/>
      <c r="D25" s="246"/>
      <c r="E25" s="246"/>
      <c r="F25" s="247"/>
      <c r="G25" s="248"/>
    </row>
    <row r="26" spans="1:7" ht="37.5" customHeight="1">
      <c r="A26" s="243"/>
      <c r="B26" s="244"/>
      <c r="C26" s="245"/>
      <c r="D26" s="246"/>
      <c r="E26" s="246"/>
      <c r="F26" s="247"/>
      <c r="G26" s="248"/>
    </row>
    <row r="27" spans="1:7" ht="37.5" customHeight="1">
      <c r="A27" s="243"/>
      <c r="B27" s="244"/>
      <c r="C27" s="245"/>
      <c r="D27" s="246"/>
      <c r="E27" s="246"/>
      <c r="F27" s="247"/>
      <c r="G27" s="248"/>
    </row>
    <row r="28" spans="1:7" ht="37.5" customHeight="1">
      <c r="A28" s="243"/>
      <c r="B28" s="244"/>
      <c r="C28" s="245"/>
      <c r="D28" s="246"/>
      <c r="E28" s="246"/>
      <c r="F28" s="247"/>
      <c r="G28" s="248"/>
    </row>
    <row r="29" spans="1:7" ht="37.5" customHeight="1">
      <c r="A29" s="243"/>
      <c r="B29" s="244"/>
      <c r="C29" s="245"/>
      <c r="D29" s="246"/>
      <c r="E29" s="246"/>
      <c r="F29" s="247"/>
      <c r="G29" s="248"/>
    </row>
    <row r="30" spans="1:7" ht="37.5" customHeight="1">
      <c r="A30" s="243"/>
      <c r="B30" s="244"/>
      <c r="C30" s="245"/>
      <c r="D30" s="246"/>
      <c r="E30" s="246"/>
      <c r="F30" s="247"/>
      <c r="G30" s="248"/>
    </row>
    <row r="31" spans="1:7" ht="37.5" customHeight="1">
      <c r="A31" s="243"/>
      <c r="B31" s="244"/>
      <c r="C31" s="245"/>
      <c r="D31" s="246"/>
      <c r="E31" s="246"/>
      <c r="F31" s="247"/>
      <c r="G31" s="248"/>
    </row>
    <row r="32" spans="1:7" ht="37.5" customHeight="1">
      <c r="A32" s="243"/>
      <c r="B32" s="244"/>
      <c r="C32" s="245"/>
      <c r="D32" s="246"/>
      <c r="E32" s="246"/>
      <c r="F32" s="247"/>
      <c r="G32" s="248"/>
    </row>
    <row r="33" spans="1:7" ht="37.5" customHeight="1">
      <c r="A33" s="243"/>
      <c r="B33" s="244"/>
      <c r="C33" s="245"/>
      <c r="D33" s="246"/>
      <c r="E33" s="246"/>
      <c r="F33" s="247"/>
      <c r="G33" s="248"/>
    </row>
    <row r="34" spans="1:7" ht="37.5" customHeight="1">
      <c r="A34" s="243"/>
      <c r="B34" s="244"/>
      <c r="C34" s="245"/>
      <c r="D34" s="246"/>
      <c r="E34" s="246"/>
      <c r="F34" s="247"/>
      <c r="G34" s="248"/>
    </row>
    <row r="35" spans="1:7" ht="37.5" customHeight="1">
      <c r="A35" s="243"/>
      <c r="B35" s="244"/>
      <c r="C35" s="245"/>
      <c r="D35" s="246"/>
      <c r="E35" s="246"/>
      <c r="F35" s="247"/>
      <c r="G35" s="248"/>
    </row>
    <row r="36" spans="1:7" ht="37.5" customHeight="1">
      <c r="A36" s="243"/>
      <c r="B36" s="244"/>
      <c r="C36" s="245"/>
      <c r="D36" s="246"/>
      <c r="E36" s="246"/>
      <c r="F36" s="247"/>
      <c r="G36" s="248"/>
    </row>
    <row r="37" spans="1:7" ht="37.5" customHeight="1">
      <c r="A37" s="243"/>
      <c r="B37" s="244"/>
      <c r="C37" s="245"/>
      <c r="D37" s="246"/>
      <c r="E37" s="246"/>
      <c r="F37" s="247"/>
      <c r="G37" s="248"/>
    </row>
    <row r="38" spans="1:7" ht="37.5" customHeight="1">
      <c r="A38" s="243"/>
      <c r="B38" s="244"/>
      <c r="C38" s="245"/>
      <c r="D38" s="246"/>
      <c r="E38" s="246"/>
      <c r="F38" s="247"/>
      <c r="G38" s="248"/>
    </row>
    <row r="39" spans="1:7" ht="37.5" customHeight="1">
      <c r="A39" s="243"/>
      <c r="B39" s="244"/>
      <c r="C39" s="245"/>
      <c r="D39" s="246"/>
      <c r="E39" s="246"/>
      <c r="F39" s="247"/>
      <c r="G39" s="248"/>
    </row>
    <row r="40" spans="1:7" ht="37.5" customHeight="1">
      <c r="A40" s="243"/>
      <c r="B40" s="244"/>
      <c r="C40" s="245"/>
      <c r="D40" s="246"/>
      <c r="E40" s="246"/>
      <c r="F40" s="247"/>
      <c r="G40" s="248"/>
    </row>
    <row r="41" spans="1:7" ht="37.5" customHeight="1">
      <c r="A41" s="243"/>
      <c r="B41" s="244"/>
      <c r="C41" s="245"/>
      <c r="D41" s="246"/>
      <c r="E41" s="246"/>
      <c r="F41" s="247"/>
      <c r="G41" s="248"/>
    </row>
    <row r="42" spans="1:7" ht="37.5" customHeight="1">
      <c r="A42" s="243"/>
      <c r="B42" s="244"/>
      <c r="C42" s="245"/>
      <c r="D42" s="246"/>
      <c r="E42" s="246"/>
      <c r="F42" s="247"/>
      <c r="G42" s="248"/>
    </row>
    <row r="43" spans="1:7" ht="37.5" customHeight="1" thickBot="1">
      <c r="A43" s="249"/>
      <c r="B43" s="250"/>
      <c r="C43" s="251"/>
      <c r="D43" s="252"/>
      <c r="E43" s="252"/>
      <c r="F43" s="253"/>
      <c r="G43" s="254"/>
    </row>
  </sheetData>
  <sheetProtection password="CAA7" sheet="1" objects="1" scenarios="1" insertRows="0" deleteRows="0"/>
  <protectedRanges>
    <protectedRange sqref="A2:G43" name="Rango1"/>
  </protectedRanges>
  <printOptions horizontalCentered="1" verticalCentered="1"/>
  <pageMargins left="0.31496062992125984" right="0.31496062992125984" top="0.94488188976377963" bottom="0.35433070866141736" header="0.70866141732283472" footer="0.31496062992125984"/>
  <pageSetup paperSize="9" scale="53" fitToHeight="2" orientation="portrait" verticalDpi="4294967295" r:id="rId1"/>
  <headerFooter>
    <oddHeader>&amp;C&amp;"-,Negrita Cursiva"&amp;22&amp;UDECLARACIÓN DE LITIGIOS EN LOS ÚLTIMOS CINCO (5) AÑOS</oddHeader>
    <oddFooter>&amp;C&amp;"-,Negrita Cursiva"&amp;18Válido solamente para ser presentado en el ámbito de esta DNV&amp;"-,Normal"&amp;11
&amp;N</oddFooter>
  </headerFooter>
  <rowBreaks count="1" manualBreakCount="1">
    <brk id="28" max="6" man="1"/>
  </rowBreaks>
</worksheet>
</file>

<file path=xl/worksheets/sheet12.xml><?xml version="1.0" encoding="utf-8"?>
<worksheet xmlns="http://schemas.openxmlformats.org/spreadsheetml/2006/main" xmlns:r="http://schemas.openxmlformats.org/officeDocument/2006/relationships">
  <sheetPr codeName="Hoja12">
    <pageSetUpPr fitToPage="1"/>
  </sheetPr>
  <dimension ref="B3:P35"/>
  <sheetViews>
    <sheetView topLeftCell="A22" workbookViewId="0">
      <selection activeCell="B35" sqref="B35"/>
    </sheetView>
  </sheetViews>
  <sheetFormatPr baseColWidth="10" defaultRowHeight="15"/>
  <cols>
    <col min="2" max="2" width="13.7109375" customWidth="1"/>
    <col min="3" max="3" width="14.28515625" customWidth="1"/>
    <col min="4" max="4" width="14.5703125" customWidth="1"/>
    <col min="6" max="6" width="12" customWidth="1"/>
    <col min="8" max="8" width="14.5703125" customWidth="1"/>
    <col min="10" max="10" width="23.85546875" style="94" customWidth="1"/>
    <col min="12" max="12" width="26.85546875" bestFit="1" customWidth="1"/>
  </cols>
  <sheetData>
    <row r="3" spans="2:16">
      <c r="B3" s="96"/>
    </row>
    <row r="4" spans="2:16">
      <c r="B4" s="95"/>
    </row>
    <row r="5" spans="2:16">
      <c r="B5" s="95"/>
    </row>
    <row r="6" spans="2:16" s="49" customFormat="1" ht="31.5" customHeight="1">
      <c r="B6" s="99" t="s">
        <v>74</v>
      </c>
      <c r="D6" s="49" t="s">
        <v>75</v>
      </c>
      <c r="F6" s="49" t="s">
        <v>85</v>
      </c>
      <c r="H6" s="49" t="s">
        <v>121</v>
      </c>
      <c r="J6" s="49" t="s">
        <v>117</v>
      </c>
      <c r="L6" s="49" t="s">
        <v>163</v>
      </c>
      <c r="N6" s="1" t="s">
        <v>153</v>
      </c>
      <c r="O6"/>
      <c r="P6"/>
    </row>
    <row r="7" spans="2:16" s="94" customFormat="1" ht="20.25" customHeight="1">
      <c r="B7" s="100" t="s">
        <v>83</v>
      </c>
      <c r="D7" s="117" t="s">
        <v>170</v>
      </c>
      <c r="F7" s="103" t="s">
        <v>77</v>
      </c>
      <c r="H7" s="105" t="s">
        <v>114</v>
      </c>
      <c r="J7" s="105" t="s">
        <v>122</v>
      </c>
      <c r="L7" s="105" t="s">
        <v>164</v>
      </c>
      <c r="N7"/>
      <c r="O7"/>
      <c r="P7"/>
    </row>
    <row r="8" spans="2:16" s="94" customFormat="1" ht="20.25" customHeight="1">
      <c r="B8" s="101" t="s">
        <v>84</v>
      </c>
      <c r="D8" s="102" t="s">
        <v>76</v>
      </c>
      <c r="F8" s="103" t="s">
        <v>78</v>
      </c>
      <c r="H8" s="106" t="s">
        <v>115</v>
      </c>
      <c r="J8" s="106" t="s">
        <v>123</v>
      </c>
      <c r="L8" s="115" t="s">
        <v>166</v>
      </c>
      <c r="N8"/>
      <c r="O8"/>
      <c r="P8"/>
    </row>
    <row r="9" spans="2:16">
      <c r="B9" s="95"/>
      <c r="F9" s="104" t="s">
        <v>79</v>
      </c>
      <c r="J9" s="116" t="s">
        <v>169</v>
      </c>
      <c r="N9" s="94" t="s">
        <v>4</v>
      </c>
      <c r="O9" s="1" t="s">
        <v>158</v>
      </c>
    </row>
    <row r="10" spans="2:16">
      <c r="B10" s="95"/>
      <c r="J10" s="115" t="s">
        <v>167</v>
      </c>
      <c r="N10" s="94" t="s">
        <v>154</v>
      </c>
      <c r="O10" s="1" t="s">
        <v>159</v>
      </c>
    </row>
    <row r="11" spans="2:16">
      <c r="B11" s="97"/>
      <c r="J11" s="105" t="s">
        <v>124</v>
      </c>
      <c r="N11" s="94" t="s">
        <v>155</v>
      </c>
      <c r="O11" s="1" t="s">
        <v>160</v>
      </c>
    </row>
    <row r="12" spans="2:16">
      <c r="B12" s="97"/>
      <c r="J12" s="106" t="s">
        <v>125</v>
      </c>
      <c r="N12" s="94" t="s">
        <v>157</v>
      </c>
      <c r="O12" s="1" t="s">
        <v>161</v>
      </c>
    </row>
    <row r="13" spans="2:16">
      <c r="B13" s="98"/>
      <c r="J13" s="105" t="s">
        <v>126</v>
      </c>
      <c r="N13" s="94" t="s">
        <v>152</v>
      </c>
    </row>
    <row r="14" spans="2:16">
      <c r="B14" s="95"/>
      <c r="J14" s="106" t="s">
        <v>127</v>
      </c>
      <c r="N14" s="94" t="s">
        <v>156</v>
      </c>
    </row>
    <row r="15" spans="2:16">
      <c r="B15" s="95"/>
      <c r="J15" s="105" t="s">
        <v>128</v>
      </c>
    </row>
    <row r="16" spans="2:16">
      <c r="B16" s="48"/>
      <c r="J16" s="106" t="s">
        <v>129</v>
      </c>
    </row>
    <row r="17" spans="10:10">
      <c r="J17" s="105" t="s">
        <v>130</v>
      </c>
    </row>
    <row r="18" spans="10:10">
      <c r="J18" s="106" t="s">
        <v>131</v>
      </c>
    </row>
    <row r="19" spans="10:10">
      <c r="J19" s="105" t="s">
        <v>132</v>
      </c>
    </row>
    <row r="20" spans="10:10">
      <c r="J20" s="106" t="s">
        <v>133</v>
      </c>
    </row>
    <row r="21" spans="10:10">
      <c r="J21" s="105" t="s">
        <v>134</v>
      </c>
    </row>
    <row r="22" spans="10:10">
      <c r="J22" s="106" t="s">
        <v>135</v>
      </c>
    </row>
    <row r="23" spans="10:10">
      <c r="J23" s="105" t="s">
        <v>136</v>
      </c>
    </row>
    <row r="24" spans="10:10">
      <c r="J24" s="115" t="s">
        <v>168</v>
      </c>
    </row>
    <row r="25" spans="10:10">
      <c r="J25" s="105" t="s">
        <v>137</v>
      </c>
    </row>
    <row r="26" spans="10:10">
      <c r="J26" s="106" t="s">
        <v>138</v>
      </c>
    </row>
    <row r="27" spans="10:10">
      <c r="J27" s="105" t="s">
        <v>139</v>
      </c>
    </row>
    <row r="28" spans="10:10">
      <c r="J28" s="106" t="s">
        <v>140</v>
      </c>
    </row>
    <row r="29" spans="10:10">
      <c r="J29" s="105" t="s">
        <v>141</v>
      </c>
    </row>
    <row r="30" spans="10:10">
      <c r="J30" s="106" t="s">
        <v>142</v>
      </c>
    </row>
    <row r="31" spans="10:10">
      <c r="J31" s="105" t="s">
        <v>143</v>
      </c>
    </row>
    <row r="32" spans="10:10">
      <c r="J32" s="106" t="s">
        <v>144</v>
      </c>
    </row>
    <row r="33" spans="2:10">
      <c r="J33" s="106" t="s">
        <v>173</v>
      </c>
    </row>
    <row r="35" spans="2:10">
      <c r="B35" t="str">
        <f>+OBRAS!A2</f>
        <v>-</v>
      </c>
    </row>
  </sheetData>
  <printOptions horizontalCentered="1" verticalCentered="1"/>
  <pageMargins left="0.70866141732283472" right="0.70866141732283472" top="0.55118110236220474" bottom="0.74803149606299213" header="0.31496062992125984" footer="0.31496062992125984"/>
  <pageSetup paperSize="9" scale="55" orientation="landscape" verticalDpi="0" r:id="rId1"/>
</worksheet>
</file>

<file path=xl/worksheets/sheet13.xml><?xml version="1.0" encoding="utf-8"?>
<worksheet xmlns="http://schemas.openxmlformats.org/spreadsheetml/2006/main" xmlns:r="http://schemas.openxmlformats.org/officeDocument/2006/relationships">
  <sheetPr codeName="Hoja13"/>
  <dimension ref="A1:G22"/>
  <sheetViews>
    <sheetView topLeftCell="A7" workbookViewId="0">
      <selection activeCell="H20" sqref="H20"/>
    </sheetView>
  </sheetViews>
  <sheetFormatPr baseColWidth="10" defaultRowHeight="15"/>
  <cols>
    <col min="1" max="1" width="15.42578125" bestFit="1" customWidth="1"/>
  </cols>
  <sheetData>
    <row r="1" spans="1:3">
      <c r="A1" s="1" t="s">
        <v>145</v>
      </c>
      <c r="B1" s="1" t="s">
        <v>147</v>
      </c>
      <c r="C1" s="1" t="s">
        <v>149</v>
      </c>
    </row>
    <row r="2" spans="1:3">
      <c r="A2" s="1" t="s">
        <v>146</v>
      </c>
      <c r="B2" s="1" t="s">
        <v>148</v>
      </c>
      <c r="C2" s="1" t="s">
        <v>150</v>
      </c>
    </row>
    <row r="3" spans="1:3">
      <c r="A3">
        <v>32</v>
      </c>
      <c r="B3">
        <v>0</v>
      </c>
      <c r="C3" s="1" t="s">
        <v>151</v>
      </c>
    </row>
    <row r="7" spans="1:3">
      <c r="B7" t="str">
        <f>CONCATENATE("La densidad de población de la ",A1,":",A2," es ",A3,"/kilómetro")</f>
        <v>La densidad de población de la especies:trucha de arroyo es 32/kilómetro</v>
      </c>
    </row>
    <row r="9" spans="1:3">
      <c r="B9" t="str">
        <f>CONCATENATE(B2, " ", C2)</f>
        <v>Cuarta Pino</v>
      </c>
    </row>
    <row r="11" spans="1:3">
      <c r="B11" t="str">
        <f>CONCATENATE(C2, ", ", B2)</f>
        <v>Pino, Cuarta</v>
      </c>
    </row>
    <row r="13" spans="1:3">
      <c r="B13" t="str">
        <f>CONCATENATE(B3, " y ", C3)</f>
        <v>0 y dfljD</v>
      </c>
    </row>
    <row r="15" spans="1:3">
      <c r="B15" t="str">
        <f>B1 &amp; " y " &amp; C2</f>
        <v>Antonio y Pino</v>
      </c>
    </row>
    <row r="17" spans="2:7" ht="15.75" thickBot="1"/>
    <row r="18" spans="2:7" ht="33.75" thickBot="1">
      <c r="B18" s="129" t="s">
        <v>177</v>
      </c>
      <c r="C18" s="129" t="s">
        <v>178</v>
      </c>
      <c r="D18" s="129" t="s">
        <v>179</v>
      </c>
      <c r="E18" s="129"/>
      <c r="F18" s="129" t="s">
        <v>180</v>
      </c>
      <c r="G18" s="128"/>
    </row>
    <row r="19" spans="2:7" ht="17.25" thickBot="1">
      <c r="B19" s="129" t="s">
        <v>181</v>
      </c>
      <c r="C19" s="129">
        <v>501</v>
      </c>
      <c r="D19" s="129">
        <v>28</v>
      </c>
      <c r="E19" s="129"/>
      <c r="F19" s="129" t="s">
        <v>182</v>
      </c>
    </row>
    <row r="20" spans="2:7" ht="17.25" thickBot="1">
      <c r="B20" s="129" t="s">
        <v>147</v>
      </c>
      <c r="C20" s="129">
        <v>201</v>
      </c>
      <c r="D20" s="129">
        <v>19</v>
      </c>
      <c r="E20" s="129"/>
      <c r="F20" s="129"/>
    </row>
    <row r="21" spans="2:7" ht="17.25" thickBot="1">
      <c r="B21" s="129" t="s">
        <v>182</v>
      </c>
      <c r="C21" s="129">
        <v>101</v>
      </c>
      <c r="D21" s="129">
        <v>22</v>
      </c>
      <c r="E21" s="129"/>
      <c r="F21" s="129"/>
    </row>
    <row r="22" spans="2:7" ht="17.25" thickBot="1">
      <c r="B22" s="130" t="s">
        <v>183</v>
      </c>
      <c r="C22" s="130">
        <v>301</v>
      </c>
      <c r="D22" s="130">
        <v>29</v>
      </c>
      <c r="E22" s="131"/>
      <c r="F22" s="13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19"/>
  <sheetViews>
    <sheetView workbookViewId="0">
      <selection sqref="A1:A19"/>
    </sheetView>
  </sheetViews>
  <sheetFormatPr baseColWidth="10" defaultRowHeight="15"/>
  <cols>
    <col min="1" max="1" width="114.28515625" customWidth="1"/>
  </cols>
  <sheetData>
    <row r="1" spans="1:1" ht="409.5" customHeight="1">
      <c r="A1" s="488" t="s">
        <v>201</v>
      </c>
    </row>
    <row r="2" spans="1:1">
      <c r="A2" s="488"/>
    </row>
    <row r="3" spans="1:1">
      <c r="A3" s="488"/>
    </row>
    <row r="4" spans="1:1">
      <c r="A4" s="488"/>
    </row>
    <row r="5" spans="1:1">
      <c r="A5" s="488"/>
    </row>
    <row r="6" spans="1:1">
      <c r="A6" s="488"/>
    </row>
    <row r="7" spans="1:1">
      <c r="A7" s="488"/>
    </row>
    <row r="8" spans="1:1">
      <c r="A8" s="488"/>
    </row>
    <row r="9" spans="1:1">
      <c r="A9" s="488"/>
    </row>
    <row r="10" spans="1:1">
      <c r="A10" s="488"/>
    </row>
    <row r="11" spans="1:1">
      <c r="A11" s="488"/>
    </row>
    <row r="12" spans="1:1">
      <c r="A12" s="488"/>
    </row>
    <row r="13" spans="1:1">
      <c r="A13" s="488"/>
    </row>
    <row r="14" spans="1:1">
      <c r="A14" s="488"/>
    </row>
    <row r="15" spans="1:1">
      <c r="A15" s="488"/>
    </row>
    <row r="16" spans="1:1">
      <c r="A16" s="488"/>
    </row>
    <row r="17" spans="1:1">
      <c r="A17" s="488"/>
    </row>
    <row r="18" spans="1:1">
      <c r="A18" s="488"/>
    </row>
    <row r="19" spans="1:1" ht="114.75" customHeight="1">
      <c r="A19" s="488"/>
    </row>
  </sheetData>
  <mergeCells count="1">
    <mergeCell ref="A1:A1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codeName="Hoja2">
    <tabColor rgb="FFFFFF00"/>
  </sheetPr>
  <dimension ref="A1:G5"/>
  <sheetViews>
    <sheetView zoomScale="85" zoomScaleNormal="85" workbookViewId="0">
      <selection activeCell="A3" sqref="A3"/>
    </sheetView>
  </sheetViews>
  <sheetFormatPr baseColWidth="10" defaultRowHeight="15"/>
  <cols>
    <col min="1" max="1" width="16" style="5" customWidth="1"/>
    <col min="2" max="2" width="47.42578125" style="5" customWidth="1"/>
    <col min="3" max="4" width="24.140625" style="18" customWidth="1"/>
    <col min="5" max="5" width="19.7109375" style="113" customWidth="1"/>
    <col min="6" max="6" width="20.5703125" style="113" customWidth="1"/>
    <col min="7" max="7" width="59.5703125" style="5" customWidth="1"/>
    <col min="8" max="16384" width="11.42578125" style="5"/>
  </cols>
  <sheetData>
    <row r="1" spans="1:7" s="19" customFormat="1" ht="70.5" customHeight="1" thickTop="1" thickBot="1">
      <c r="A1" s="220" t="s">
        <v>4</v>
      </c>
      <c r="B1" s="221" t="s">
        <v>5</v>
      </c>
      <c r="C1" s="222" t="s">
        <v>6</v>
      </c>
      <c r="D1" s="222" t="s">
        <v>7</v>
      </c>
      <c r="E1" s="160" t="s">
        <v>162</v>
      </c>
      <c r="F1" s="223" t="s">
        <v>93</v>
      </c>
      <c r="G1" s="231" t="s">
        <v>81</v>
      </c>
    </row>
    <row r="2" spans="1:7" s="20" customFormat="1" ht="63" customHeight="1" thickTop="1">
      <c r="A2" s="224"/>
      <c r="B2" s="109"/>
      <c r="C2" s="110"/>
      <c r="D2" s="110"/>
      <c r="E2" s="216"/>
      <c r="F2" s="217"/>
      <c r="G2" s="232"/>
    </row>
    <row r="3" spans="1:7" s="20" customFormat="1" ht="63" customHeight="1">
      <c r="A3" s="225"/>
      <c r="B3" s="111"/>
      <c r="C3" s="112"/>
      <c r="D3" s="112"/>
      <c r="E3" s="218"/>
      <c r="F3" s="219"/>
      <c r="G3" s="233"/>
    </row>
    <row r="4" spans="1:7" s="20" customFormat="1" ht="63" customHeight="1" thickBot="1">
      <c r="A4" s="226"/>
      <c r="B4" s="227"/>
      <c r="C4" s="228"/>
      <c r="D4" s="228"/>
      <c r="E4" s="229"/>
      <c r="F4" s="230"/>
      <c r="G4" s="234"/>
    </row>
    <row r="5" spans="1:7" ht="15.75" thickTop="1"/>
  </sheetData>
  <sheetProtection password="CAA7" sheet="1" objects="1" scenarios="1"/>
  <protectedRanges>
    <protectedRange sqref="A2:G4" name="RNCOP"/>
  </protectedRanges>
  <dataValidations count="2">
    <dataValidation type="list" allowBlank="1" showInputMessage="1" showErrorMessage="1" sqref="A2:A4">
      <formula1>Hoja2!$N$10:$N$14</formula1>
    </dataValidation>
    <dataValidation type="list" allowBlank="1" showInputMessage="1" showErrorMessage="1" sqref="B2:B4">
      <formula1>Hoja2!$O$10:$O$12</formula1>
    </dataValidation>
  </dataValidations>
  <printOptions horizontalCentered="1"/>
  <pageMargins left="0.70866141732283472" right="0.70866141732283472" top="2.3228346456692917" bottom="0.74803149606299213" header="0.9055118110236221" footer="0.31496062992125984"/>
  <pageSetup scale="50" orientation="landscape" horizontalDpi="4294967295" verticalDpi="4294967295" r:id="rId1"/>
  <headerFooter>
    <oddHeader>&amp;C&amp;"-,Negrita Cursiva"&amp;22&amp;UCAPACIDAD DE CONTRATACIÓN s/ RNCOP</oddHeader>
    <oddFooter>&amp;C&amp;"-,Negrita Cursiva"&amp;18Válido solamente para ser presentado en el ámbito de esta DNV
&amp;"-,Normal"&amp;12&amp;N</oddFooter>
  </headerFooter>
</worksheet>
</file>

<file path=xl/worksheets/sheet3.xml><?xml version="1.0" encoding="utf-8"?>
<worksheet xmlns="http://schemas.openxmlformats.org/spreadsheetml/2006/main" xmlns:r="http://schemas.openxmlformats.org/officeDocument/2006/relationships">
  <sheetPr codeName="Hoja3">
    <pageSetUpPr fitToPage="1"/>
  </sheetPr>
  <dimension ref="A1:W1592"/>
  <sheetViews>
    <sheetView zoomScale="80" zoomScaleNormal="80" workbookViewId="0">
      <selection activeCell="M10" sqref="M10"/>
    </sheetView>
  </sheetViews>
  <sheetFormatPr baseColWidth="10" defaultRowHeight="15"/>
  <cols>
    <col min="1" max="1" width="63.85546875" style="5" bestFit="1" customWidth="1"/>
    <col min="2" max="2" width="32.5703125" style="5" customWidth="1"/>
    <col min="3" max="3" width="37.85546875" style="5" customWidth="1"/>
    <col min="4" max="6" width="43.7109375" style="5" customWidth="1"/>
    <col min="7" max="7" width="18.7109375" style="5" customWidth="1"/>
    <col min="8" max="8" width="24.140625" style="304" customWidth="1"/>
    <col min="9" max="9" width="17" style="5" customWidth="1"/>
    <col min="10" max="10" width="17" style="308" customWidth="1"/>
    <col min="11" max="11" width="17" style="5" customWidth="1"/>
    <col min="12" max="12" width="17" style="308" customWidth="1"/>
    <col min="13" max="13" width="17" style="5" customWidth="1"/>
    <col min="14" max="14" width="16.85546875" style="5" customWidth="1"/>
    <col min="15" max="15" width="15.85546875" style="5" customWidth="1"/>
    <col min="16" max="16" width="15.28515625" style="5" customWidth="1"/>
    <col min="17" max="17" width="14.85546875" style="215" customWidth="1"/>
    <col min="18" max="18" width="15.140625" style="113" customWidth="1"/>
    <col min="19" max="19" width="19.42578125" style="18" customWidth="1"/>
    <col min="20" max="20" width="16.7109375" style="175" customWidth="1"/>
    <col min="21" max="21" width="19.42578125" style="18" customWidth="1"/>
    <col min="22" max="22" width="19.42578125" style="215" customWidth="1"/>
    <col min="23" max="23" width="76.42578125" style="205" customWidth="1"/>
    <col min="24" max="16384" width="11.42578125" style="5"/>
  </cols>
  <sheetData>
    <row r="1" spans="1:23" s="302" customFormat="1" ht="81.75" customHeight="1" thickTop="1" thickBot="1">
      <c r="A1" s="293" t="s">
        <v>96</v>
      </c>
      <c r="B1" s="294" t="s">
        <v>165</v>
      </c>
      <c r="C1" s="295" t="s">
        <v>194</v>
      </c>
      <c r="D1" s="295" t="s">
        <v>171</v>
      </c>
      <c r="E1" s="295" t="s">
        <v>172</v>
      </c>
      <c r="F1" s="295" t="s">
        <v>117</v>
      </c>
      <c r="G1" s="295" t="s">
        <v>101</v>
      </c>
      <c r="H1" s="303" t="s">
        <v>184</v>
      </c>
      <c r="I1" s="295" t="s">
        <v>116</v>
      </c>
      <c r="J1" s="303" t="s">
        <v>189</v>
      </c>
      <c r="K1" s="295" t="s">
        <v>190</v>
      </c>
      <c r="L1" s="303" t="s">
        <v>191</v>
      </c>
      <c r="M1" s="295" t="s">
        <v>192</v>
      </c>
      <c r="N1" s="295" t="s">
        <v>196</v>
      </c>
      <c r="O1" s="295" t="s">
        <v>97</v>
      </c>
      <c r="P1" s="295" t="s">
        <v>118</v>
      </c>
      <c r="Q1" s="296" t="s">
        <v>95</v>
      </c>
      <c r="R1" s="297" t="s">
        <v>98</v>
      </c>
      <c r="S1" s="298" t="s">
        <v>102</v>
      </c>
      <c r="T1" s="299" t="s">
        <v>99</v>
      </c>
      <c r="U1" s="298" t="s">
        <v>100</v>
      </c>
      <c r="V1" s="300" t="s">
        <v>186</v>
      </c>
      <c r="W1" s="301" t="s">
        <v>81</v>
      </c>
    </row>
    <row r="2" spans="1:23" s="143" customFormat="1" ht="43.5" customHeight="1" thickTop="1">
      <c r="A2" s="167" t="str">
        <f>I2&amp; "-" &amp;N2</f>
        <v>-</v>
      </c>
      <c r="B2" s="309"/>
      <c r="C2" s="310"/>
      <c r="D2" s="310"/>
      <c r="E2" s="310"/>
      <c r="F2" s="290"/>
      <c r="G2" s="290"/>
      <c r="H2" s="305"/>
      <c r="I2" s="290"/>
      <c r="J2" s="305"/>
      <c r="K2" s="290"/>
      <c r="L2" s="305"/>
      <c r="M2" s="290"/>
      <c r="N2" s="290"/>
      <c r="O2" s="290"/>
      <c r="P2" s="290"/>
      <c r="Q2" s="311"/>
      <c r="R2" s="312"/>
      <c r="S2" s="313"/>
      <c r="T2" s="314"/>
      <c r="U2" s="313"/>
      <c r="V2" s="315"/>
      <c r="W2" s="316"/>
    </row>
    <row r="3" spans="1:23" s="143" customFormat="1" ht="43.5" customHeight="1">
      <c r="A3" s="168" t="str">
        <f t="shared" ref="A3:A66" si="0">I3&amp; "-" &amp;N3</f>
        <v>-</v>
      </c>
      <c r="B3" s="317"/>
      <c r="C3" s="318"/>
      <c r="D3" s="318"/>
      <c r="E3" s="318"/>
      <c r="F3" s="291"/>
      <c r="G3" s="291"/>
      <c r="H3" s="306"/>
      <c r="I3" s="291"/>
      <c r="J3" s="306"/>
      <c r="K3" s="291"/>
      <c r="L3" s="306"/>
      <c r="M3" s="291"/>
      <c r="N3" s="291"/>
      <c r="O3" s="291"/>
      <c r="P3" s="291"/>
      <c r="Q3" s="319"/>
      <c r="R3" s="320"/>
      <c r="S3" s="321"/>
      <c r="T3" s="322"/>
      <c r="U3" s="321"/>
      <c r="V3" s="323"/>
      <c r="W3" s="324"/>
    </row>
    <row r="4" spans="1:23" s="143" customFormat="1" ht="43.5" customHeight="1">
      <c r="A4" s="168" t="str">
        <f t="shared" si="0"/>
        <v>-</v>
      </c>
      <c r="B4" s="317"/>
      <c r="C4" s="318"/>
      <c r="D4" s="318"/>
      <c r="E4" s="318"/>
      <c r="F4" s="291"/>
      <c r="G4" s="291"/>
      <c r="H4" s="306"/>
      <c r="I4" s="291"/>
      <c r="J4" s="306"/>
      <c r="K4" s="291"/>
      <c r="L4" s="306"/>
      <c r="M4" s="291"/>
      <c r="N4" s="291"/>
      <c r="O4" s="291"/>
      <c r="P4" s="291"/>
      <c r="Q4" s="319"/>
      <c r="R4" s="320"/>
      <c r="S4" s="321"/>
      <c r="T4" s="322"/>
      <c r="U4" s="321"/>
      <c r="V4" s="323"/>
      <c r="W4" s="324"/>
    </row>
    <row r="5" spans="1:23" s="143" customFormat="1" ht="43.5" customHeight="1">
      <c r="A5" s="168" t="str">
        <f t="shared" si="0"/>
        <v>-</v>
      </c>
      <c r="B5" s="317"/>
      <c r="C5" s="318"/>
      <c r="D5" s="318"/>
      <c r="E5" s="318"/>
      <c r="F5" s="291"/>
      <c r="G5" s="291"/>
      <c r="H5" s="306"/>
      <c r="I5" s="291"/>
      <c r="J5" s="306"/>
      <c r="K5" s="291"/>
      <c r="L5" s="306"/>
      <c r="M5" s="291"/>
      <c r="N5" s="291"/>
      <c r="O5" s="291"/>
      <c r="P5" s="291"/>
      <c r="Q5" s="319"/>
      <c r="R5" s="320"/>
      <c r="S5" s="321"/>
      <c r="T5" s="322"/>
      <c r="U5" s="321"/>
      <c r="V5" s="323"/>
      <c r="W5" s="324"/>
    </row>
    <row r="6" spans="1:23" s="143" customFormat="1" ht="43.5" customHeight="1">
      <c r="A6" s="168" t="str">
        <f t="shared" si="0"/>
        <v>-</v>
      </c>
      <c r="B6" s="317"/>
      <c r="C6" s="318"/>
      <c r="D6" s="318"/>
      <c r="E6" s="318"/>
      <c r="F6" s="291"/>
      <c r="G6" s="291"/>
      <c r="H6" s="306"/>
      <c r="I6" s="291"/>
      <c r="J6" s="306"/>
      <c r="K6" s="291"/>
      <c r="L6" s="306"/>
      <c r="M6" s="291"/>
      <c r="N6" s="291"/>
      <c r="O6" s="291"/>
      <c r="P6" s="291"/>
      <c r="Q6" s="319"/>
      <c r="R6" s="320"/>
      <c r="S6" s="321"/>
      <c r="T6" s="322"/>
      <c r="U6" s="321"/>
      <c r="V6" s="323"/>
      <c r="W6" s="324"/>
    </row>
    <row r="7" spans="1:23" s="143" customFormat="1" ht="43.5" customHeight="1">
      <c r="A7" s="168" t="str">
        <f t="shared" si="0"/>
        <v>-</v>
      </c>
      <c r="B7" s="317"/>
      <c r="C7" s="318"/>
      <c r="D7" s="318"/>
      <c r="E7" s="318"/>
      <c r="F7" s="291"/>
      <c r="G7" s="291"/>
      <c r="H7" s="306"/>
      <c r="I7" s="291"/>
      <c r="J7" s="306"/>
      <c r="K7" s="291"/>
      <c r="L7" s="306"/>
      <c r="M7" s="291"/>
      <c r="N7" s="291"/>
      <c r="O7" s="291"/>
      <c r="P7" s="291"/>
      <c r="Q7" s="319"/>
      <c r="R7" s="320"/>
      <c r="S7" s="321"/>
      <c r="T7" s="322"/>
      <c r="U7" s="321"/>
      <c r="V7" s="323"/>
      <c r="W7" s="324"/>
    </row>
    <row r="8" spans="1:23" s="143" customFormat="1" ht="43.5" customHeight="1">
      <c r="A8" s="168" t="str">
        <f t="shared" si="0"/>
        <v>-</v>
      </c>
      <c r="B8" s="317"/>
      <c r="C8" s="318"/>
      <c r="D8" s="318"/>
      <c r="E8" s="318"/>
      <c r="F8" s="291"/>
      <c r="G8" s="291"/>
      <c r="H8" s="306"/>
      <c r="I8" s="291"/>
      <c r="J8" s="306"/>
      <c r="K8" s="291"/>
      <c r="L8" s="306"/>
      <c r="M8" s="291"/>
      <c r="N8" s="291"/>
      <c r="O8" s="291"/>
      <c r="P8" s="291"/>
      <c r="Q8" s="319"/>
      <c r="R8" s="320"/>
      <c r="S8" s="321"/>
      <c r="T8" s="322"/>
      <c r="U8" s="321"/>
      <c r="V8" s="323"/>
      <c r="W8" s="324"/>
    </row>
    <row r="9" spans="1:23" s="143" customFormat="1" ht="43.5" customHeight="1">
      <c r="A9" s="168" t="str">
        <f t="shared" si="0"/>
        <v>-</v>
      </c>
      <c r="B9" s="317"/>
      <c r="C9" s="318"/>
      <c r="D9" s="318"/>
      <c r="E9" s="318"/>
      <c r="F9" s="291"/>
      <c r="G9" s="291"/>
      <c r="H9" s="306"/>
      <c r="I9" s="291"/>
      <c r="J9" s="306"/>
      <c r="K9" s="291"/>
      <c r="L9" s="306"/>
      <c r="M9" s="291"/>
      <c r="N9" s="291"/>
      <c r="O9" s="291"/>
      <c r="P9" s="291"/>
      <c r="Q9" s="319"/>
      <c r="R9" s="320"/>
      <c r="S9" s="321"/>
      <c r="T9" s="322"/>
      <c r="U9" s="321"/>
      <c r="V9" s="323"/>
      <c r="W9" s="324"/>
    </row>
    <row r="10" spans="1:23" s="143" customFormat="1" ht="43.5" customHeight="1">
      <c r="A10" s="168" t="str">
        <f t="shared" si="0"/>
        <v>-</v>
      </c>
      <c r="B10" s="317"/>
      <c r="C10" s="318"/>
      <c r="D10" s="318"/>
      <c r="E10" s="318"/>
      <c r="F10" s="291"/>
      <c r="G10" s="291"/>
      <c r="H10" s="306"/>
      <c r="I10" s="291"/>
      <c r="J10" s="306"/>
      <c r="K10" s="291"/>
      <c r="L10" s="306"/>
      <c r="M10" s="291"/>
      <c r="N10" s="291"/>
      <c r="O10" s="291"/>
      <c r="P10" s="291"/>
      <c r="Q10" s="319"/>
      <c r="R10" s="320"/>
      <c r="S10" s="321"/>
      <c r="T10" s="322"/>
      <c r="U10" s="321"/>
      <c r="V10" s="323"/>
      <c r="W10" s="324"/>
    </row>
    <row r="11" spans="1:23" s="143" customFormat="1" ht="43.5" customHeight="1">
      <c r="A11" s="168" t="str">
        <f t="shared" si="0"/>
        <v>-</v>
      </c>
      <c r="B11" s="317"/>
      <c r="C11" s="318"/>
      <c r="D11" s="318"/>
      <c r="E11" s="318"/>
      <c r="F11" s="291"/>
      <c r="G11" s="291"/>
      <c r="H11" s="306"/>
      <c r="I11" s="291"/>
      <c r="J11" s="306"/>
      <c r="K11" s="291"/>
      <c r="L11" s="306"/>
      <c r="M11" s="291"/>
      <c r="N11" s="291"/>
      <c r="O11" s="291"/>
      <c r="P11" s="291"/>
      <c r="Q11" s="319"/>
      <c r="R11" s="320"/>
      <c r="S11" s="321"/>
      <c r="T11" s="322"/>
      <c r="U11" s="321"/>
      <c r="V11" s="323"/>
      <c r="W11" s="324"/>
    </row>
    <row r="12" spans="1:23" s="143" customFormat="1" ht="43.5" customHeight="1">
      <c r="A12" s="168" t="str">
        <f t="shared" si="0"/>
        <v>-</v>
      </c>
      <c r="B12" s="317"/>
      <c r="C12" s="318"/>
      <c r="D12" s="318"/>
      <c r="E12" s="318"/>
      <c r="F12" s="291"/>
      <c r="G12" s="291"/>
      <c r="H12" s="306"/>
      <c r="I12" s="291"/>
      <c r="J12" s="306"/>
      <c r="K12" s="291"/>
      <c r="L12" s="306"/>
      <c r="M12" s="291"/>
      <c r="N12" s="291"/>
      <c r="O12" s="291"/>
      <c r="P12" s="291"/>
      <c r="Q12" s="319"/>
      <c r="R12" s="320"/>
      <c r="S12" s="321"/>
      <c r="T12" s="322"/>
      <c r="U12" s="321"/>
      <c r="V12" s="323"/>
      <c r="W12" s="324"/>
    </row>
    <row r="13" spans="1:23" s="143" customFormat="1" ht="43.5" customHeight="1">
      <c r="A13" s="168" t="str">
        <f t="shared" si="0"/>
        <v>-</v>
      </c>
      <c r="B13" s="317"/>
      <c r="C13" s="318"/>
      <c r="D13" s="318"/>
      <c r="E13" s="318"/>
      <c r="F13" s="291"/>
      <c r="G13" s="291"/>
      <c r="H13" s="306"/>
      <c r="I13" s="291"/>
      <c r="J13" s="306"/>
      <c r="K13" s="291"/>
      <c r="L13" s="306"/>
      <c r="M13" s="291"/>
      <c r="N13" s="291"/>
      <c r="O13" s="291"/>
      <c r="P13" s="291"/>
      <c r="Q13" s="319"/>
      <c r="R13" s="320"/>
      <c r="S13" s="321"/>
      <c r="T13" s="322"/>
      <c r="U13" s="321"/>
      <c r="V13" s="323"/>
      <c r="W13" s="324"/>
    </row>
    <row r="14" spans="1:23" s="143" customFormat="1" ht="43.5" customHeight="1">
      <c r="A14" s="168" t="str">
        <f t="shared" si="0"/>
        <v>-</v>
      </c>
      <c r="B14" s="317"/>
      <c r="C14" s="318"/>
      <c r="D14" s="318"/>
      <c r="E14" s="318"/>
      <c r="F14" s="291"/>
      <c r="G14" s="291"/>
      <c r="H14" s="306"/>
      <c r="I14" s="291"/>
      <c r="J14" s="306"/>
      <c r="K14" s="291"/>
      <c r="L14" s="306"/>
      <c r="M14" s="291"/>
      <c r="N14" s="291"/>
      <c r="O14" s="291"/>
      <c r="P14" s="291"/>
      <c r="Q14" s="319"/>
      <c r="R14" s="320"/>
      <c r="S14" s="321"/>
      <c r="T14" s="322"/>
      <c r="U14" s="321"/>
      <c r="V14" s="323"/>
      <c r="W14" s="324"/>
    </row>
    <row r="15" spans="1:23" s="143" customFormat="1" ht="43.5" customHeight="1">
      <c r="A15" s="168" t="str">
        <f t="shared" si="0"/>
        <v>-</v>
      </c>
      <c r="B15" s="317"/>
      <c r="C15" s="318"/>
      <c r="D15" s="318"/>
      <c r="E15" s="318"/>
      <c r="F15" s="291"/>
      <c r="G15" s="291"/>
      <c r="H15" s="306"/>
      <c r="I15" s="291"/>
      <c r="J15" s="306"/>
      <c r="K15" s="291"/>
      <c r="L15" s="306"/>
      <c r="M15" s="291"/>
      <c r="N15" s="291"/>
      <c r="O15" s="291"/>
      <c r="P15" s="291"/>
      <c r="Q15" s="319"/>
      <c r="R15" s="320"/>
      <c r="S15" s="321"/>
      <c r="T15" s="322"/>
      <c r="U15" s="321"/>
      <c r="V15" s="323"/>
      <c r="W15" s="324"/>
    </row>
    <row r="16" spans="1:23" s="143" customFormat="1" ht="43.5" customHeight="1">
      <c r="A16" s="168" t="str">
        <f t="shared" si="0"/>
        <v>-</v>
      </c>
      <c r="B16" s="317"/>
      <c r="C16" s="318"/>
      <c r="D16" s="318"/>
      <c r="E16" s="318"/>
      <c r="F16" s="291"/>
      <c r="G16" s="291"/>
      <c r="H16" s="306"/>
      <c r="I16" s="291"/>
      <c r="J16" s="306"/>
      <c r="K16" s="291"/>
      <c r="L16" s="306"/>
      <c r="M16" s="291"/>
      <c r="N16" s="291"/>
      <c r="O16" s="291"/>
      <c r="P16" s="291"/>
      <c r="Q16" s="319"/>
      <c r="R16" s="320"/>
      <c r="S16" s="321"/>
      <c r="T16" s="322"/>
      <c r="U16" s="321"/>
      <c r="V16" s="323"/>
      <c r="W16" s="324"/>
    </row>
    <row r="17" spans="1:23" s="143" customFormat="1" ht="43.5" customHeight="1">
      <c r="A17" s="168" t="str">
        <f t="shared" si="0"/>
        <v>-</v>
      </c>
      <c r="B17" s="317"/>
      <c r="C17" s="318"/>
      <c r="D17" s="318"/>
      <c r="E17" s="318"/>
      <c r="F17" s="291"/>
      <c r="G17" s="291"/>
      <c r="H17" s="306"/>
      <c r="I17" s="291"/>
      <c r="J17" s="306"/>
      <c r="K17" s="291"/>
      <c r="L17" s="306"/>
      <c r="M17" s="291"/>
      <c r="N17" s="291"/>
      <c r="O17" s="291"/>
      <c r="P17" s="291"/>
      <c r="Q17" s="319"/>
      <c r="R17" s="320"/>
      <c r="S17" s="321"/>
      <c r="T17" s="322"/>
      <c r="U17" s="321"/>
      <c r="V17" s="323"/>
      <c r="W17" s="324"/>
    </row>
    <row r="18" spans="1:23" s="143" customFormat="1" ht="43.5" customHeight="1">
      <c r="A18" s="168" t="str">
        <f t="shared" si="0"/>
        <v>-</v>
      </c>
      <c r="B18" s="317"/>
      <c r="C18" s="318"/>
      <c r="D18" s="318"/>
      <c r="E18" s="318"/>
      <c r="F18" s="291"/>
      <c r="G18" s="291"/>
      <c r="H18" s="306"/>
      <c r="I18" s="291"/>
      <c r="J18" s="306"/>
      <c r="K18" s="291"/>
      <c r="L18" s="306"/>
      <c r="M18" s="291"/>
      <c r="N18" s="291"/>
      <c r="O18" s="291"/>
      <c r="P18" s="291"/>
      <c r="Q18" s="319"/>
      <c r="R18" s="320"/>
      <c r="S18" s="321"/>
      <c r="T18" s="322"/>
      <c r="U18" s="321"/>
      <c r="V18" s="323"/>
      <c r="W18" s="324"/>
    </row>
    <row r="19" spans="1:23" s="143" customFormat="1" ht="43.5" customHeight="1">
      <c r="A19" s="168" t="str">
        <f t="shared" si="0"/>
        <v>-</v>
      </c>
      <c r="B19" s="317"/>
      <c r="C19" s="318"/>
      <c r="D19" s="318"/>
      <c r="E19" s="318"/>
      <c r="F19" s="291"/>
      <c r="G19" s="291"/>
      <c r="H19" s="306"/>
      <c r="I19" s="291"/>
      <c r="J19" s="306"/>
      <c r="K19" s="291"/>
      <c r="L19" s="306"/>
      <c r="M19" s="291"/>
      <c r="N19" s="291"/>
      <c r="O19" s="291"/>
      <c r="P19" s="291"/>
      <c r="Q19" s="319"/>
      <c r="R19" s="320"/>
      <c r="S19" s="321"/>
      <c r="T19" s="322"/>
      <c r="U19" s="321"/>
      <c r="V19" s="323"/>
      <c r="W19" s="324"/>
    </row>
    <row r="20" spans="1:23" s="143" customFormat="1" ht="43.5" customHeight="1">
      <c r="A20" s="168" t="str">
        <f t="shared" si="0"/>
        <v>-</v>
      </c>
      <c r="B20" s="317"/>
      <c r="C20" s="318"/>
      <c r="D20" s="318"/>
      <c r="E20" s="318"/>
      <c r="F20" s="291"/>
      <c r="G20" s="291"/>
      <c r="H20" s="306"/>
      <c r="I20" s="291"/>
      <c r="J20" s="306"/>
      <c r="K20" s="291"/>
      <c r="L20" s="306"/>
      <c r="M20" s="291"/>
      <c r="N20" s="291"/>
      <c r="O20" s="291"/>
      <c r="P20" s="291"/>
      <c r="Q20" s="319"/>
      <c r="R20" s="320"/>
      <c r="S20" s="321"/>
      <c r="T20" s="322"/>
      <c r="U20" s="321"/>
      <c r="V20" s="323"/>
      <c r="W20" s="324"/>
    </row>
    <row r="21" spans="1:23" s="143" customFormat="1" ht="43.5" customHeight="1">
      <c r="A21" s="168" t="str">
        <f t="shared" si="0"/>
        <v>-</v>
      </c>
      <c r="B21" s="317"/>
      <c r="C21" s="318"/>
      <c r="D21" s="318"/>
      <c r="E21" s="318"/>
      <c r="F21" s="291"/>
      <c r="G21" s="291"/>
      <c r="H21" s="306"/>
      <c r="I21" s="291"/>
      <c r="J21" s="306"/>
      <c r="K21" s="291"/>
      <c r="L21" s="306"/>
      <c r="M21" s="291"/>
      <c r="N21" s="291"/>
      <c r="O21" s="291"/>
      <c r="P21" s="291"/>
      <c r="Q21" s="319"/>
      <c r="R21" s="320"/>
      <c r="S21" s="321"/>
      <c r="T21" s="322"/>
      <c r="U21" s="321"/>
      <c r="V21" s="323"/>
      <c r="W21" s="324"/>
    </row>
    <row r="22" spans="1:23" s="143" customFormat="1" ht="43.5" customHeight="1">
      <c r="A22" s="168" t="str">
        <f t="shared" si="0"/>
        <v>-</v>
      </c>
      <c r="B22" s="317"/>
      <c r="C22" s="318"/>
      <c r="D22" s="318"/>
      <c r="E22" s="318"/>
      <c r="F22" s="291"/>
      <c r="G22" s="291"/>
      <c r="H22" s="306"/>
      <c r="I22" s="291"/>
      <c r="J22" s="306"/>
      <c r="K22" s="291"/>
      <c r="L22" s="306"/>
      <c r="M22" s="291"/>
      <c r="N22" s="291"/>
      <c r="O22" s="291"/>
      <c r="P22" s="291"/>
      <c r="Q22" s="319"/>
      <c r="R22" s="320"/>
      <c r="S22" s="321"/>
      <c r="T22" s="322"/>
      <c r="U22" s="321"/>
      <c r="V22" s="323"/>
      <c r="W22" s="324"/>
    </row>
    <row r="23" spans="1:23" s="143" customFormat="1" ht="43.5" customHeight="1">
      <c r="A23" s="168" t="str">
        <f t="shared" si="0"/>
        <v>-</v>
      </c>
      <c r="B23" s="317"/>
      <c r="C23" s="318"/>
      <c r="D23" s="318"/>
      <c r="E23" s="318"/>
      <c r="F23" s="291"/>
      <c r="G23" s="291"/>
      <c r="H23" s="306"/>
      <c r="I23" s="291"/>
      <c r="J23" s="306"/>
      <c r="K23" s="291"/>
      <c r="L23" s="306"/>
      <c r="M23" s="291"/>
      <c r="N23" s="291"/>
      <c r="O23" s="291"/>
      <c r="P23" s="291"/>
      <c r="Q23" s="319"/>
      <c r="R23" s="320"/>
      <c r="S23" s="321"/>
      <c r="T23" s="322"/>
      <c r="U23" s="321"/>
      <c r="V23" s="323"/>
      <c r="W23" s="324"/>
    </row>
    <row r="24" spans="1:23" s="143" customFormat="1" ht="43.5" customHeight="1">
      <c r="A24" s="168" t="str">
        <f t="shared" si="0"/>
        <v>-</v>
      </c>
      <c r="B24" s="317"/>
      <c r="C24" s="318"/>
      <c r="D24" s="318"/>
      <c r="E24" s="318"/>
      <c r="F24" s="291"/>
      <c r="G24" s="291"/>
      <c r="H24" s="306"/>
      <c r="I24" s="291"/>
      <c r="J24" s="306"/>
      <c r="K24" s="291"/>
      <c r="L24" s="306"/>
      <c r="M24" s="291"/>
      <c r="N24" s="291"/>
      <c r="O24" s="291"/>
      <c r="P24" s="291"/>
      <c r="Q24" s="319"/>
      <c r="R24" s="320"/>
      <c r="S24" s="321"/>
      <c r="T24" s="322"/>
      <c r="U24" s="321"/>
      <c r="V24" s="323"/>
      <c r="W24" s="324"/>
    </row>
    <row r="25" spans="1:23" s="143" customFormat="1" ht="43.5" customHeight="1">
      <c r="A25" s="168" t="str">
        <f t="shared" si="0"/>
        <v>-</v>
      </c>
      <c r="B25" s="317"/>
      <c r="C25" s="318"/>
      <c r="D25" s="318"/>
      <c r="E25" s="318"/>
      <c r="F25" s="291"/>
      <c r="G25" s="291"/>
      <c r="H25" s="306"/>
      <c r="I25" s="291"/>
      <c r="J25" s="306"/>
      <c r="K25" s="291"/>
      <c r="L25" s="306"/>
      <c r="M25" s="291"/>
      <c r="N25" s="291"/>
      <c r="O25" s="291"/>
      <c r="P25" s="291"/>
      <c r="Q25" s="319"/>
      <c r="R25" s="320"/>
      <c r="S25" s="321"/>
      <c r="T25" s="322"/>
      <c r="U25" s="321"/>
      <c r="V25" s="323"/>
      <c r="W25" s="324"/>
    </row>
    <row r="26" spans="1:23" s="143" customFormat="1" ht="43.5" customHeight="1">
      <c r="A26" s="168" t="str">
        <f t="shared" si="0"/>
        <v>-</v>
      </c>
      <c r="B26" s="317"/>
      <c r="C26" s="318"/>
      <c r="D26" s="318"/>
      <c r="E26" s="318"/>
      <c r="F26" s="291"/>
      <c r="G26" s="291"/>
      <c r="H26" s="306"/>
      <c r="I26" s="291"/>
      <c r="J26" s="306"/>
      <c r="K26" s="291"/>
      <c r="L26" s="306"/>
      <c r="M26" s="291"/>
      <c r="N26" s="291"/>
      <c r="O26" s="291"/>
      <c r="P26" s="291"/>
      <c r="Q26" s="319"/>
      <c r="R26" s="320"/>
      <c r="S26" s="321"/>
      <c r="T26" s="322"/>
      <c r="U26" s="321"/>
      <c r="V26" s="323"/>
      <c r="W26" s="324"/>
    </row>
    <row r="27" spans="1:23" s="143" customFormat="1" ht="43.5" customHeight="1">
      <c r="A27" s="168" t="str">
        <f t="shared" si="0"/>
        <v>-</v>
      </c>
      <c r="B27" s="317"/>
      <c r="C27" s="318"/>
      <c r="D27" s="318"/>
      <c r="E27" s="318"/>
      <c r="F27" s="291"/>
      <c r="G27" s="291"/>
      <c r="H27" s="306"/>
      <c r="I27" s="291"/>
      <c r="J27" s="306"/>
      <c r="K27" s="291"/>
      <c r="L27" s="306"/>
      <c r="M27" s="291"/>
      <c r="N27" s="291"/>
      <c r="O27" s="291"/>
      <c r="P27" s="291"/>
      <c r="Q27" s="319"/>
      <c r="R27" s="320"/>
      <c r="S27" s="321"/>
      <c r="T27" s="322"/>
      <c r="U27" s="321"/>
      <c r="V27" s="323"/>
      <c r="W27" s="324"/>
    </row>
    <row r="28" spans="1:23" s="143" customFormat="1" ht="43.5" customHeight="1">
      <c r="A28" s="168" t="str">
        <f t="shared" si="0"/>
        <v>-</v>
      </c>
      <c r="B28" s="317"/>
      <c r="C28" s="318"/>
      <c r="D28" s="318"/>
      <c r="E28" s="318"/>
      <c r="F28" s="291"/>
      <c r="G28" s="291"/>
      <c r="H28" s="306"/>
      <c r="I28" s="291"/>
      <c r="J28" s="306"/>
      <c r="K28" s="291"/>
      <c r="L28" s="306"/>
      <c r="M28" s="291"/>
      <c r="N28" s="291"/>
      <c r="O28" s="291"/>
      <c r="P28" s="291"/>
      <c r="Q28" s="319"/>
      <c r="R28" s="320"/>
      <c r="S28" s="321"/>
      <c r="T28" s="322"/>
      <c r="U28" s="321"/>
      <c r="V28" s="323"/>
      <c r="W28" s="324"/>
    </row>
    <row r="29" spans="1:23" s="143" customFormat="1" ht="43.5" customHeight="1">
      <c r="A29" s="168" t="str">
        <f t="shared" si="0"/>
        <v>-</v>
      </c>
      <c r="B29" s="317"/>
      <c r="C29" s="318"/>
      <c r="D29" s="318"/>
      <c r="E29" s="318"/>
      <c r="F29" s="291"/>
      <c r="G29" s="291"/>
      <c r="H29" s="306"/>
      <c r="I29" s="291"/>
      <c r="J29" s="306"/>
      <c r="K29" s="291"/>
      <c r="L29" s="306"/>
      <c r="M29" s="291"/>
      <c r="N29" s="291"/>
      <c r="O29" s="291"/>
      <c r="P29" s="291"/>
      <c r="Q29" s="319"/>
      <c r="R29" s="320"/>
      <c r="S29" s="321"/>
      <c r="T29" s="322"/>
      <c r="U29" s="321"/>
      <c r="V29" s="323"/>
      <c r="W29" s="324"/>
    </row>
    <row r="30" spans="1:23" s="143" customFormat="1" ht="43.5" customHeight="1">
      <c r="A30" s="168" t="str">
        <f t="shared" si="0"/>
        <v>-</v>
      </c>
      <c r="B30" s="317"/>
      <c r="C30" s="318"/>
      <c r="D30" s="318"/>
      <c r="E30" s="318"/>
      <c r="F30" s="291"/>
      <c r="G30" s="291"/>
      <c r="H30" s="306"/>
      <c r="I30" s="291"/>
      <c r="J30" s="306"/>
      <c r="K30" s="291"/>
      <c r="L30" s="306"/>
      <c r="M30" s="291"/>
      <c r="N30" s="291"/>
      <c r="O30" s="291"/>
      <c r="P30" s="291"/>
      <c r="Q30" s="319"/>
      <c r="R30" s="320"/>
      <c r="S30" s="321"/>
      <c r="T30" s="322"/>
      <c r="U30" s="321"/>
      <c r="V30" s="323"/>
      <c r="W30" s="324"/>
    </row>
    <row r="31" spans="1:23" s="143" customFormat="1" ht="43.5" customHeight="1">
      <c r="A31" s="168" t="str">
        <f t="shared" si="0"/>
        <v>-</v>
      </c>
      <c r="B31" s="317"/>
      <c r="C31" s="318"/>
      <c r="D31" s="318"/>
      <c r="E31" s="318"/>
      <c r="F31" s="291"/>
      <c r="G31" s="291"/>
      <c r="H31" s="306"/>
      <c r="I31" s="291"/>
      <c r="J31" s="306"/>
      <c r="K31" s="291"/>
      <c r="L31" s="306"/>
      <c r="M31" s="291"/>
      <c r="N31" s="291"/>
      <c r="O31" s="291"/>
      <c r="P31" s="291"/>
      <c r="Q31" s="319"/>
      <c r="R31" s="320"/>
      <c r="S31" s="321"/>
      <c r="T31" s="322"/>
      <c r="U31" s="321"/>
      <c r="V31" s="323"/>
      <c r="W31" s="324"/>
    </row>
    <row r="32" spans="1:23" s="143" customFormat="1" ht="43.5" customHeight="1">
      <c r="A32" s="168" t="str">
        <f t="shared" si="0"/>
        <v>-</v>
      </c>
      <c r="B32" s="317"/>
      <c r="C32" s="318"/>
      <c r="D32" s="318"/>
      <c r="E32" s="318"/>
      <c r="F32" s="291"/>
      <c r="G32" s="291"/>
      <c r="H32" s="306"/>
      <c r="I32" s="291"/>
      <c r="J32" s="306"/>
      <c r="K32" s="291"/>
      <c r="L32" s="306"/>
      <c r="M32" s="291"/>
      <c r="N32" s="291"/>
      <c r="O32" s="291"/>
      <c r="P32" s="291"/>
      <c r="Q32" s="319"/>
      <c r="R32" s="320"/>
      <c r="S32" s="321"/>
      <c r="T32" s="322"/>
      <c r="U32" s="321"/>
      <c r="V32" s="323"/>
      <c r="W32" s="324"/>
    </row>
    <row r="33" spans="1:23" s="143" customFormat="1" ht="43.5" customHeight="1">
      <c r="A33" s="168" t="str">
        <f t="shared" si="0"/>
        <v>-</v>
      </c>
      <c r="B33" s="317"/>
      <c r="C33" s="318"/>
      <c r="D33" s="318"/>
      <c r="E33" s="318"/>
      <c r="F33" s="291"/>
      <c r="G33" s="291"/>
      <c r="H33" s="306"/>
      <c r="I33" s="291"/>
      <c r="J33" s="306"/>
      <c r="K33" s="291"/>
      <c r="L33" s="306"/>
      <c r="M33" s="291"/>
      <c r="N33" s="291"/>
      <c r="O33" s="291"/>
      <c r="P33" s="291"/>
      <c r="Q33" s="319"/>
      <c r="R33" s="320"/>
      <c r="S33" s="321"/>
      <c r="T33" s="322"/>
      <c r="U33" s="321"/>
      <c r="V33" s="323"/>
      <c r="W33" s="324"/>
    </row>
    <row r="34" spans="1:23" s="143" customFormat="1" ht="43.5" customHeight="1">
      <c r="A34" s="168" t="str">
        <f t="shared" si="0"/>
        <v>-</v>
      </c>
      <c r="B34" s="317"/>
      <c r="C34" s="318"/>
      <c r="D34" s="318"/>
      <c r="E34" s="318"/>
      <c r="F34" s="291"/>
      <c r="G34" s="291"/>
      <c r="H34" s="306"/>
      <c r="I34" s="291"/>
      <c r="J34" s="306"/>
      <c r="K34" s="291"/>
      <c r="L34" s="306"/>
      <c r="M34" s="291"/>
      <c r="N34" s="291"/>
      <c r="O34" s="291"/>
      <c r="P34" s="291"/>
      <c r="Q34" s="319"/>
      <c r="R34" s="320"/>
      <c r="S34" s="321"/>
      <c r="T34" s="322"/>
      <c r="U34" s="321"/>
      <c r="V34" s="323"/>
      <c r="W34" s="324"/>
    </row>
    <row r="35" spans="1:23" s="143" customFormat="1" ht="43.5" customHeight="1">
      <c r="A35" s="168" t="str">
        <f t="shared" si="0"/>
        <v>-</v>
      </c>
      <c r="B35" s="317"/>
      <c r="C35" s="318"/>
      <c r="D35" s="318"/>
      <c r="E35" s="318"/>
      <c r="F35" s="291"/>
      <c r="G35" s="291"/>
      <c r="H35" s="306"/>
      <c r="I35" s="291"/>
      <c r="J35" s="306"/>
      <c r="K35" s="291"/>
      <c r="L35" s="306"/>
      <c r="M35" s="291"/>
      <c r="N35" s="291"/>
      <c r="O35" s="291"/>
      <c r="P35" s="291"/>
      <c r="Q35" s="319"/>
      <c r="R35" s="320"/>
      <c r="S35" s="321"/>
      <c r="T35" s="322"/>
      <c r="U35" s="321"/>
      <c r="V35" s="323"/>
      <c r="W35" s="324"/>
    </row>
    <row r="36" spans="1:23" s="143" customFormat="1" ht="43.5" customHeight="1">
      <c r="A36" s="168" t="str">
        <f t="shared" si="0"/>
        <v>-</v>
      </c>
      <c r="B36" s="317"/>
      <c r="C36" s="318"/>
      <c r="D36" s="318"/>
      <c r="E36" s="318"/>
      <c r="F36" s="291"/>
      <c r="G36" s="291"/>
      <c r="H36" s="306"/>
      <c r="I36" s="291"/>
      <c r="J36" s="306"/>
      <c r="K36" s="291"/>
      <c r="L36" s="306"/>
      <c r="M36" s="291"/>
      <c r="N36" s="291"/>
      <c r="O36" s="291"/>
      <c r="P36" s="291"/>
      <c r="Q36" s="319"/>
      <c r="R36" s="320"/>
      <c r="S36" s="321"/>
      <c r="T36" s="322"/>
      <c r="U36" s="321"/>
      <c r="V36" s="323"/>
      <c r="W36" s="324"/>
    </row>
    <row r="37" spans="1:23" s="143" customFormat="1" ht="43.5" customHeight="1">
      <c r="A37" s="168" t="str">
        <f t="shared" si="0"/>
        <v>-</v>
      </c>
      <c r="B37" s="317"/>
      <c r="C37" s="318"/>
      <c r="D37" s="318"/>
      <c r="E37" s="318"/>
      <c r="F37" s="291"/>
      <c r="G37" s="291"/>
      <c r="H37" s="306"/>
      <c r="I37" s="291"/>
      <c r="J37" s="306"/>
      <c r="K37" s="291"/>
      <c r="L37" s="306"/>
      <c r="M37" s="291"/>
      <c r="N37" s="291"/>
      <c r="O37" s="291"/>
      <c r="P37" s="291"/>
      <c r="Q37" s="319"/>
      <c r="R37" s="320"/>
      <c r="S37" s="321"/>
      <c r="T37" s="322"/>
      <c r="U37" s="321"/>
      <c r="V37" s="323"/>
      <c r="W37" s="324"/>
    </row>
    <row r="38" spans="1:23" s="143" customFormat="1" ht="43.5" customHeight="1">
      <c r="A38" s="168" t="str">
        <f t="shared" si="0"/>
        <v>-</v>
      </c>
      <c r="B38" s="317"/>
      <c r="C38" s="318"/>
      <c r="D38" s="318"/>
      <c r="E38" s="318"/>
      <c r="F38" s="291"/>
      <c r="G38" s="291"/>
      <c r="H38" s="306"/>
      <c r="I38" s="291"/>
      <c r="J38" s="306"/>
      <c r="K38" s="291"/>
      <c r="L38" s="306"/>
      <c r="M38" s="291"/>
      <c r="N38" s="291"/>
      <c r="O38" s="291"/>
      <c r="P38" s="291"/>
      <c r="Q38" s="319"/>
      <c r="R38" s="320"/>
      <c r="S38" s="321"/>
      <c r="T38" s="322"/>
      <c r="U38" s="321"/>
      <c r="V38" s="323"/>
      <c r="W38" s="324"/>
    </row>
    <row r="39" spans="1:23" s="143" customFormat="1" ht="43.5" customHeight="1">
      <c r="A39" s="168" t="str">
        <f t="shared" si="0"/>
        <v>-</v>
      </c>
      <c r="B39" s="317"/>
      <c r="C39" s="318"/>
      <c r="D39" s="318"/>
      <c r="E39" s="318"/>
      <c r="F39" s="291"/>
      <c r="G39" s="291"/>
      <c r="H39" s="306"/>
      <c r="I39" s="291"/>
      <c r="J39" s="306"/>
      <c r="K39" s="291"/>
      <c r="L39" s="306"/>
      <c r="M39" s="291"/>
      <c r="N39" s="291"/>
      <c r="O39" s="291"/>
      <c r="P39" s="291"/>
      <c r="Q39" s="319"/>
      <c r="R39" s="320"/>
      <c r="S39" s="321"/>
      <c r="T39" s="322"/>
      <c r="U39" s="321"/>
      <c r="V39" s="323"/>
      <c r="W39" s="324"/>
    </row>
    <row r="40" spans="1:23" s="143" customFormat="1" ht="43.5" customHeight="1">
      <c r="A40" s="168" t="str">
        <f t="shared" si="0"/>
        <v>-</v>
      </c>
      <c r="B40" s="317"/>
      <c r="C40" s="318"/>
      <c r="D40" s="318"/>
      <c r="E40" s="318"/>
      <c r="F40" s="291"/>
      <c r="G40" s="291"/>
      <c r="H40" s="306"/>
      <c r="I40" s="291"/>
      <c r="J40" s="306"/>
      <c r="K40" s="291"/>
      <c r="L40" s="306"/>
      <c r="M40" s="291"/>
      <c r="N40" s="291"/>
      <c r="O40" s="291"/>
      <c r="P40" s="291"/>
      <c r="Q40" s="319"/>
      <c r="R40" s="320"/>
      <c r="S40" s="321"/>
      <c r="T40" s="322"/>
      <c r="U40" s="321"/>
      <c r="V40" s="323"/>
      <c r="W40" s="324"/>
    </row>
    <row r="41" spans="1:23" s="143" customFormat="1" ht="43.5" customHeight="1">
      <c r="A41" s="168" t="str">
        <f t="shared" si="0"/>
        <v>-</v>
      </c>
      <c r="B41" s="317"/>
      <c r="C41" s="318"/>
      <c r="D41" s="318"/>
      <c r="E41" s="318"/>
      <c r="F41" s="291"/>
      <c r="G41" s="291"/>
      <c r="H41" s="306"/>
      <c r="I41" s="291"/>
      <c r="J41" s="306"/>
      <c r="K41" s="291"/>
      <c r="L41" s="306"/>
      <c r="M41" s="291"/>
      <c r="N41" s="291"/>
      <c r="O41" s="291"/>
      <c r="P41" s="291"/>
      <c r="Q41" s="319"/>
      <c r="R41" s="320"/>
      <c r="S41" s="321"/>
      <c r="T41" s="322"/>
      <c r="U41" s="321"/>
      <c r="V41" s="323"/>
      <c r="W41" s="324"/>
    </row>
    <row r="42" spans="1:23" s="143" customFormat="1" ht="43.5" customHeight="1">
      <c r="A42" s="168" t="str">
        <f t="shared" si="0"/>
        <v>-</v>
      </c>
      <c r="B42" s="317"/>
      <c r="C42" s="318"/>
      <c r="D42" s="318"/>
      <c r="E42" s="318"/>
      <c r="F42" s="291"/>
      <c r="G42" s="291"/>
      <c r="H42" s="306"/>
      <c r="I42" s="291"/>
      <c r="J42" s="306"/>
      <c r="K42" s="291"/>
      <c r="L42" s="306"/>
      <c r="M42" s="291"/>
      <c r="N42" s="291"/>
      <c r="O42" s="291"/>
      <c r="P42" s="291"/>
      <c r="Q42" s="319"/>
      <c r="R42" s="320"/>
      <c r="S42" s="321"/>
      <c r="T42" s="322"/>
      <c r="U42" s="321"/>
      <c r="V42" s="323"/>
      <c r="W42" s="324"/>
    </row>
    <row r="43" spans="1:23" s="143" customFormat="1" ht="43.5" customHeight="1">
      <c r="A43" s="168" t="str">
        <f t="shared" si="0"/>
        <v>-</v>
      </c>
      <c r="B43" s="317"/>
      <c r="C43" s="318"/>
      <c r="D43" s="318"/>
      <c r="E43" s="318"/>
      <c r="F43" s="291"/>
      <c r="G43" s="291"/>
      <c r="H43" s="306"/>
      <c r="I43" s="291"/>
      <c r="J43" s="306"/>
      <c r="K43" s="291"/>
      <c r="L43" s="306"/>
      <c r="M43" s="291"/>
      <c r="N43" s="291"/>
      <c r="O43" s="291"/>
      <c r="P43" s="291"/>
      <c r="Q43" s="319"/>
      <c r="R43" s="320"/>
      <c r="S43" s="321"/>
      <c r="T43" s="322"/>
      <c r="U43" s="321"/>
      <c r="V43" s="323"/>
      <c r="W43" s="324"/>
    </row>
    <row r="44" spans="1:23" s="143" customFormat="1" ht="43.5" customHeight="1">
      <c r="A44" s="168" t="str">
        <f t="shared" si="0"/>
        <v>-</v>
      </c>
      <c r="B44" s="317"/>
      <c r="C44" s="318"/>
      <c r="D44" s="318"/>
      <c r="E44" s="318"/>
      <c r="F44" s="291"/>
      <c r="G44" s="291"/>
      <c r="H44" s="306"/>
      <c r="I44" s="291"/>
      <c r="J44" s="306"/>
      <c r="K44" s="291"/>
      <c r="L44" s="306"/>
      <c r="M44" s="291"/>
      <c r="N44" s="291"/>
      <c r="O44" s="291"/>
      <c r="P44" s="291"/>
      <c r="Q44" s="319"/>
      <c r="R44" s="320"/>
      <c r="S44" s="321"/>
      <c r="T44" s="322"/>
      <c r="U44" s="321"/>
      <c r="V44" s="323"/>
      <c r="W44" s="324"/>
    </row>
    <row r="45" spans="1:23" s="143" customFormat="1" ht="43.5" customHeight="1">
      <c r="A45" s="168" t="str">
        <f t="shared" si="0"/>
        <v>-</v>
      </c>
      <c r="B45" s="317"/>
      <c r="C45" s="318"/>
      <c r="D45" s="318"/>
      <c r="E45" s="318"/>
      <c r="F45" s="291"/>
      <c r="G45" s="291"/>
      <c r="H45" s="306"/>
      <c r="I45" s="291"/>
      <c r="J45" s="306"/>
      <c r="K45" s="291"/>
      <c r="L45" s="306"/>
      <c r="M45" s="291"/>
      <c r="N45" s="291"/>
      <c r="O45" s="291"/>
      <c r="P45" s="291"/>
      <c r="Q45" s="319"/>
      <c r="R45" s="320"/>
      <c r="S45" s="321"/>
      <c r="T45" s="322"/>
      <c r="U45" s="321"/>
      <c r="V45" s="323"/>
      <c r="W45" s="324"/>
    </row>
    <row r="46" spans="1:23" s="143" customFormat="1" ht="43.5" customHeight="1">
      <c r="A46" s="168" t="str">
        <f t="shared" si="0"/>
        <v>-</v>
      </c>
      <c r="B46" s="317"/>
      <c r="C46" s="318"/>
      <c r="D46" s="318"/>
      <c r="E46" s="318"/>
      <c r="F46" s="291"/>
      <c r="G46" s="291"/>
      <c r="H46" s="306"/>
      <c r="I46" s="291"/>
      <c r="J46" s="306"/>
      <c r="K46" s="291"/>
      <c r="L46" s="306"/>
      <c r="M46" s="291"/>
      <c r="N46" s="291"/>
      <c r="O46" s="291"/>
      <c r="P46" s="291"/>
      <c r="Q46" s="319"/>
      <c r="R46" s="320"/>
      <c r="S46" s="321"/>
      <c r="T46" s="322"/>
      <c r="U46" s="321"/>
      <c r="V46" s="323"/>
      <c r="W46" s="324"/>
    </row>
    <row r="47" spans="1:23" s="143" customFormat="1" ht="43.5" customHeight="1">
      <c r="A47" s="168" t="str">
        <f t="shared" si="0"/>
        <v>-</v>
      </c>
      <c r="B47" s="317"/>
      <c r="C47" s="318"/>
      <c r="D47" s="318"/>
      <c r="E47" s="318"/>
      <c r="F47" s="291"/>
      <c r="G47" s="291"/>
      <c r="H47" s="306"/>
      <c r="I47" s="291"/>
      <c r="J47" s="306"/>
      <c r="K47" s="291"/>
      <c r="L47" s="306"/>
      <c r="M47" s="291"/>
      <c r="N47" s="291"/>
      <c r="O47" s="291"/>
      <c r="P47" s="291"/>
      <c r="Q47" s="319"/>
      <c r="R47" s="320"/>
      <c r="S47" s="321"/>
      <c r="T47" s="322"/>
      <c r="U47" s="321"/>
      <c r="V47" s="323"/>
      <c r="W47" s="324"/>
    </row>
    <row r="48" spans="1:23" s="143" customFormat="1" ht="43.5" customHeight="1">
      <c r="A48" s="168" t="str">
        <f t="shared" si="0"/>
        <v>-</v>
      </c>
      <c r="B48" s="317"/>
      <c r="C48" s="318"/>
      <c r="D48" s="318"/>
      <c r="E48" s="318"/>
      <c r="F48" s="291"/>
      <c r="G48" s="291"/>
      <c r="H48" s="306"/>
      <c r="I48" s="291"/>
      <c r="J48" s="306"/>
      <c r="K48" s="291"/>
      <c r="L48" s="306"/>
      <c r="M48" s="291"/>
      <c r="N48" s="291"/>
      <c r="O48" s="291"/>
      <c r="P48" s="291"/>
      <c r="Q48" s="319"/>
      <c r="R48" s="320"/>
      <c r="S48" s="321"/>
      <c r="T48" s="322"/>
      <c r="U48" s="321"/>
      <c r="V48" s="323"/>
      <c r="W48" s="324"/>
    </row>
    <row r="49" spans="1:23" s="143" customFormat="1" ht="43.5" customHeight="1">
      <c r="A49" s="168" t="str">
        <f t="shared" si="0"/>
        <v>-</v>
      </c>
      <c r="B49" s="317"/>
      <c r="C49" s="318"/>
      <c r="D49" s="318"/>
      <c r="E49" s="318"/>
      <c r="F49" s="291"/>
      <c r="G49" s="291"/>
      <c r="H49" s="306"/>
      <c r="I49" s="291"/>
      <c r="J49" s="306"/>
      <c r="K49" s="291"/>
      <c r="L49" s="306"/>
      <c r="M49" s="291"/>
      <c r="N49" s="291"/>
      <c r="O49" s="291"/>
      <c r="P49" s="291"/>
      <c r="Q49" s="319"/>
      <c r="R49" s="320"/>
      <c r="S49" s="321"/>
      <c r="T49" s="322"/>
      <c r="U49" s="321"/>
      <c r="V49" s="323"/>
      <c r="W49" s="324"/>
    </row>
    <row r="50" spans="1:23" s="143" customFormat="1" ht="43.5" customHeight="1">
      <c r="A50" s="168" t="str">
        <f t="shared" si="0"/>
        <v>-</v>
      </c>
      <c r="B50" s="317"/>
      <c r="C50" s="318"/>
      <c r="D50" s="318"/>
      <c r="E50" s="318"/>
      <c r="F50" s="291"/>
      <c r="G50" s="291"/>
      <c r="H50" s="306"/>
      <c r="I50" s="291"/>
      <c r="J50" s="306"/>
      <c r="K50" s="291"/>
      <c r="L50" s="306"/>
      <c r="M50" s="291"/>
      <c r="N50" s="291"/>
      <c r="O50" s="291"/>
      <c r="P50" s="291"/>
      <c r="Q50" s="319"/>
      <c r="R50" s="320"/>
      <c r="S50" s="321"/>
      <c r="T50" s="322"/>
      <c r="U50" s="321"/>
      <c r="V50" s="323"/>
      <c r="W50" s="324"/>
    </row>
    <row r="51" spans="1:23" s="143" customFormat="1" ht="43.5" customHeight="1">
      <c r="A51" s="168" t="str">
        <f t="shared" si="0"/>
        <v>-</v>
      </c>
      <c r="B51" s="317"/>
      <c r="C51" s="318"/>
      <c r="D51" s="318"/>
      <c r="E51" s="318"/>
      <c r="F51" s="291"/>
      <c r="G51" s="291"/>
      <c r="H51" s="306"/>
      <c r="I51" s="291"/>
      <c r="J51" s="306"/>
      <c r="K51" s="291"/>
      <c r="L51" s="306"/>
      <c r="M51" s="291"/>
      <c r="N51" s="291"/>
      <c r="O51" s="291"/>
      <c r="P51" s="291"/>
      <c r="Q51" s="319"/>
      <c r="R51" s="320"/>
      <c r="S51" s="321"/>
      <c r="T51" s="322"/>
      <c r="U51" s="321"/>
      <c r="V51" s="323"/>
      <c r="W51" s="324"/>
    </row>
    <row r="52" spans="1:23" s="143" customFormat="1" ht="43.5" customHeight="1">
      <c r="A52" s="168" t="str">
        <f t="shared" si="0"/>
        <v>-</v>
      </c>
      <c r="B52" s="317"/>
      <c r="C52" s="318"/>
      <c r="D52" s="318"/>
      <c r="E52" s="318"/>
      <c r="F52" s="291"/>
      <c r="G52" s="291"/>
      <c r="H52" s="306"/>
      <c r="I52" s="291"/>
      <c r="J52" s="306"/>
      <c r="K52" s="291"/>
      <c r="L52" s="306"/>
      <c r="M52" s="291"/>
      <c r="N52" s="291"/>
      <c r="O52" s="291"/>
      <c r="P52" s="291"/>
      <c r="Q52" s="319"/>
      <c r="R52" s="320"/>
      <c r="S52" s="321"/>
      <c r="T52" s="322"/>
      <c r="U52" s="321"/>
      <c r="V52" s="323"/>
      <c r="W52" s="324"/>
    </row>
    <row r="53" spans="1:23" s="143" customFormat="1" ht="43.5" customHeight="1">
      <c r="A53" s="168" t="str">
        <f t="shared" si="0"/>
        <v>-</v>
      </c>
      <c r="B53" s="317"/>
      <c r="C53" s="318"/>
      <c r="D53" s="318"/>
      <c r="E53" s="318"/>
      <c r="F53" s="291"/>
      <c r="G53" s="291"/>
      <c r="H53" s="306"/>
      <c r="I53" s="291"/>
      <c r="J53" s="306"/>
      <c r="K53" s="291"/>
      <c r="L53" s="306"/>
      <c r="M53" s="291"/>
      <c r="N53" s="291"/>
      <c r="O53" s="291"/>
      <c r="P53" s="291"/>
      <c r="Q53" s="319"/>
      <c r="R53" s="320"/>
      <c r="S53" s="321"/>
      <c r="T53" s="322"/>
      <c r="U53" s="321"/>
      <c r="V53" s="323"/>
      <c r="W53" s="324"/>
    </row>
    <row r="54" spans="1:23" s="143" customFormat="1" ht="43.5" customHeight="1">
      <c r="A54" s="168" t="str">
        <f t="shared" si="0"/>
        <v>-</v>
      </c>
      <c r="B54" s="317"/>
      <c r="C54" s="318"/>
      <c r="D54" s="318"/>
      <c r="E54" s="318"/>
      <c r="F54" s="291"/>
      <c r="G54" s="291"/>
      <c r="H54" s="306"/>
      <c r="I54" s="291"/>
      <c r="J54" s="306"/>
      <c r="K54" s="291"/>
      <c r="L54" s="306"/>
      <c r="M54" s="291"/>
      <c r="N54" s="291"/>
      <c r="O54" s="291"/>
      <c r="P54" s="291"/>
      <c r="Q54" s="319"/>
      <c r="R54" s="320"/>
      <c r="S54" s="321"/>
      <c r="T54" s="322"/>
      <c r="U54" s="321"/>
      <c r="V54" s="323"/>
      <c r="W54" s="324"/>
    </row>
    <row r="55" spans="1:23" s="143" customFormat="1" ht="43.5" customHeight="1">
      <c r="A55" s="168" t="str">
        <f t="shared" si="0"/>
        <v>-</v>
      </c>
      <c r="B55" s="317"/>
      <c r="C55" s="318"/>
      <c r="D55" s="318"/>
      <c r="E55" s="318"/>
      <c r="F55" s="291"/>
      <c r="G55" s="291"/>
      <c r="H55" s="306"/>
      <c r="I55" s="291"/>
      <c r="J55" s="306"/>
      <c r="K55" s="291"/>
      <c r="L55" s="306"/>
      <c r="M55" s="291"/>
      <c r="N55" s="291"/>
      <c r="O55" s="291"/>
      <c r="P55" s="291"/>
      <c r="Q55" s="319"/>
      <c r="R55" s="320"/>
      <c r="S55" s="321"/>
      <c r="T55" s="322"/>
      <c r="U55" s="321"/>
      <c r="V55" s="323"/>
      <c r="W55" s="324"/>
    </row>
    <row r="56" spans="1:23" s="143" customFormat="1" ht="43.5" customHeight="1">
      <c r="A56" s="168" t="str">
        <f t="shared" si="0"/>
        <v>-</v>
      </c>
      <c r="B56" s="317"/>
      <c r="C56" s="318"/>
      <c r="D56" s="318"/>
      <c r="E56" s="318"/>
      <c r="F56" s="291"/>
      <c r="G56" s="291"/>
      <c r="H56" s="306"/>
      <c r="I56" s="291"/>
      <c r="J56" s="306"/>
      <c r="K56" s="291"/>
      <c r="L56" s="306"/>
      <c r="M56" s="291"/>
      <c r="N56" s="291"/>
      <c r="O56" s="291"/>
      <c r="P56" s="291"/>
      <c r="Q56" s="319"/>
      <c r="R56" s="320"/>
      <c r="S56" s="321"/>
      <c r="T56" s="322"/>
      <c r="U56" s="321"/>
      <c r="V56" s="323"/>
      <c r="W56" s="324"/>
    </row>
    <row r="57" spans="1:23" s="143" customFormat="1" ht="43.5" customHeight="1">
      <c r="A57" s="168" t="str">
        <f t="shared" si="0"/>
        <v>-</v>
      </c>
      <c r="B57" s="317"/>
      <c r="C57" s="318"/>
      <c r="D57" s="318"/>
      <c r="E57" s="318"/>
      <c r="F57" s="291"/>
      <c r="G57" s="291"/>
      <c r="H57" s="306"/>
      <c r="I57" s="291"/>
      <c r="J57" s="306"/>
      <c r="K57" s="291"/>
      <c r="L57" s="306"/>
      <c r="M57" s="291"/>
      <c r="N57" s="291"/>
      <c r="O57" s="291"/>
      <c r="P57" s="291"/>
      <c r="Q57" s="319"/>
      <c r="R57" s="320"/>
      <c r="S57" s="321"/>
      <c r="T57" s="322"/>
      <c r="U57" s="321"/>
      <c r="V57" s="323"/>
      <c r="W57" s="324"/>
    </row>
    <row r="58" spans="1:23" s="143" customFormat="1" ht="43.5" customHeight="1">
      <c r="A58" s="168" t="str">
        <f t="shared" si="0"/>
        <v>-</v>
      </c>
      <c r="B58" s="317"/>
      <c r="C58" s="318"/>
      <c r="D58" s="318"/>
      <c r="E58" s="318"/>
      <c r="F58" s="291"/>
      <c r="G58" s="291"/>
      <c r="H58" s="306"/>
      <c r="I58" s="291"/>
      <c r="J58" s="306"/>
      <c r="K58" s="291"/>
      <c r="L58" s="306"/>
      <c r="M58" s="291"/>
      <c r="N58" s="291"/>
      <c r="O58" s="291"/>
      <c r="P58" s="291"/>
      <c r="Q58" s="319"/>
      <c r="R58" s="320"/>
      <c r="S58" s="321"/>
      <c r="T58" s="322"/>
      <c r="U58" s="321"/>
      <c r="V58" s="323"/>
      <c r="W58" s="324"/>
    </row>
    <row r="59" spans="1:23" s="143" customFormat="1" ht="43.5" customHeight="1">
      <c r="A59" s="168" t="str">
        <f t="shared" si="0"/>
        <v>-</v>
      </c>
      <c r="B59" s="317"/>
      <c r="C59" s="318"/>
      <c r="D59" s="318"/>
      <c r="E59" s="318"/>
      <c r="F59" s="291"/>
      <c r="G59" s="291"/>
      <c r="H59" s="306"/>
      <c r="I59" s="291"/>
      <c r="J59" s="306"/>
      <c r="K59" s="291"/>
      <c r="L59" s="306"/>
      <c r="M59" s="291"/>
      <c r="N59" s="291"/>
      <c r="O59" s="291"/>
      <c r="P59" s="291"/>
      <c r="Q59" s="319"/>
      <c r="R59" s="320"/>
      <c r="S59" s="321"/>
      <c r="T59" s="322"/>
      <c r="U59" s="321"/>
      <c r="V59" s="323"/>
      <c r="W59" s="324"/>
    </row>
    <row r="60" spans="1:23" s="143" customFormat="1" ht="43.5" customHeight="1">
      <c r="A60" s="168" t="str">
        <f t="shared" si="0"/>
        <v>-</v>
      </c>
      <c r="B60" s="317"/>
      <c r="C60" s="318"/>
      <c r="D60" s="318"/>
      <c r="E60" s="318"/>
      <c r="F60" s="291"/>
      <c r="G60" s="291"/>
      <c r="H60" s="306"/>
      <c r="I60" s="291"/>
      <c r="J60" s="306"/>
      <c r="K60" s="291"/>
      <c r="L60" s="306"/>
      <c r="M60" s="291"/>
      <c r="N60" s="291"/>
      <c r="O60" s="291"/>
      <c r="P60" s="291"/>
      <c r="Q60" s="319"/>
      <c r="R60" s="320"/>
      <c r="S60" s="321"/>
      <c r="T60" s="322"/>
      <c r="U60" s="321"/>
      <c r="V60" s="323"/>
      <c r="W60" s="324"/>
    </row>
    <row r="61" spans="1:23" s="143" customFormat="1" ht="43.5" customHeight="1">
      <c r="A61" s="168" t="str">
        <f t="shared" si="0"/>
        <v>-</v>
      </c>
      <c r="B61" s="317"/>
      <c r="C61" s="318"/>
      <c r="D61" s="318"/>
      <c r="E61" s="318"/>
      <c r="F61" s="291"/>
      <c r="G61" s="291"/>
      <c r="H61" s="306"/>
      <c r="I61" s="291"/>
      <c r="J61" s="306"/>
      <c r="K61" s="291"/>
      <c r="L61" s="306"/>
      <c r="M61" s="291"/>
      <c r="N61" s="291"/>
      <c r="O61" s="291"/>
      <c r="P61" s="291"/>
      <c r="Q61" s="319"/>
      <c r="R61" s="320"/>
      <c r="S61" s="321"/>
      <c r="T61" s="322"/>
      <c r="U61" s="321"/>
      <c r="V61" s="323"/>
      <c r="W61" s="324"/>
    </row>
    <row r="62" spans="1:23" s="143" customFormat="1" ht="43.5" customHeight="1">
      <c r="A62" s="168" t="str">
        <f t="shared" si="0"/>
        <v>-</v>
      </c>
      <c r="B62" s="317"/>
      <c r="C62" s="318"/>
      <c r="D62" s="318"/>
      <c r="E62" s="318"/>
      <c r="F62" s="291"/>
      <c r="G62" s="291"/>
      <c r="H62" s="306"/>
      <c r="I62" s="291"/>
      <c r="J62" s="306"/>
      <c r="K62" s="291"/>
      <c r="L62" s="306"/>
      <c r="M62" s="291"/>
      <c r="N62" s="291"/>
      <c r="O62" s="291"/>
      <c r="P62" s="291"/>
      <c r="Q62" s="319"/>
      <c r="R62" s="320"/>
      <c r="S62" s="321"/>
      <c r="T62" s="322"/>
      <c r="U62" s="321"/>
      <c r="V62" s="323"/>
      <c r="W62" s="324"/>
    </row>
    <row r="63" spans="1:23" s="143" customFormat="1" ht="43.5" customHeight="1">
      <c r="A63" s="168" t="str">
        <f t="shared" si="0"/>
        <v>-</v>
      </c>
      <c r="B63" s="317"/>
      <c r="C63" s="318"/>
      <c r="D63" s="318"/>
      <c r="E63" s="318"/>
      <c r="F63" s="291"/>
      <c r="G63" s="291"/>
      <c r="H63" s="306"/>
      <c r="I63" s="291"/>
      <c r="J63" s="306"/>
      <c r="K63" s="291"/>
      <c r="L63" s="306"/>
      <c r="M63" s="291"/>
      <c r="N63" s="291"/>
      <c r="O63" s="291"/>
      <c r="P63" s="291"/>
      <c r="Q63" s="319"/>
      <c r="R63" s="320"/>
      <c r="S63" s="321"/>
      <c r="T63" s="322"/>
      <c r="U63" s="321"/>
      <c r="V63" s="323"/>
      <c r="W63" s="324"/>
    </row>
    <row r="64" spans="1:23" s="143" customFormat="1" ht="43.5" customHeight="1">
      <c r="A64" s="168" t="str">
        <f t="shared" si="0"/>
        <v>-</v>
      </c>
      <c r="B64" s="317"/>
      <c r="C64" s="318"/>
      <c r="D64" s="318"/>
      <c r="E64" s="318"/>
      <c r="F64" s="291"/>
      <c r="G64" s="291"/>
      <c r="H64" s="306"/>
      <c r="I64" s="291"/>
      <c r="J64" s="306"/>
      <c r="K64" s="291"/>
      <c r="L64" s="306"/>
      <c r="M64" s="291"/>
      <c r="N64" s="291"/>
      <c r="O64" s="291"/>
      <c r="P64" s="291"/>
      <c r="Q64" s="319"/>
      <c r="R64" s="320"/>
      <c r="S64" s="321"/>
      <c r="T64" s="322"/>
      <c r="U64" s="321"/>
      <c r="V64" s="323"/>
      <c r="W64" s="324"/>
    </row>
    <row r="65" spans="1:23" s="143" customFormat="1" ht="43.5" customHeight="1">
      <c r="A65" s="168" t="str">
        <f t="shared" si="0"/>
        <v>-</v>
      </c>
      <c r="B65" s="317"/>
      <c r="C65" s="318"/>
      <c r="D65" s="318"/>
      <c r="E65" s="318"/>
      <c r="F65" s="291"/>
      <c r="G65" s="291"/>
      <c r="H65" s="306"/>
      <c r="I65" s="291"/>
      <c r="J65" s="306"/>
      <c r="K65" s="291"/>
      <c r="L65" s="306"/>
      <c r="M65" s="291"/>
      <c r="N65" s="291"/>
      <c r="O65" s="291"/>
      <c r="P65" s="291"/>
      <c r="Q65" s="319"/>
      <c r="R65" s="320"/>
      <c r="S65" s="321"/>
      <c r="T65" s="322"/>
      <c r="U65" s="321"/>
      <c r="V65" s="323"/>
      <c r="W65" s="324"/>
    </row>
    <row r="66" spans="1:23" s="143" customFormat="1" ht="43.5" customHeight="1">
      <c r="A66" s="168" t="str">
        <f t="shared" si="0"/>
        <v>-</v>
      </c>
      <c r="B66" s="317"/>
      <c r="C66" s="318"/>
      <c r="D66" s="318"/>
      <c r="E66" s="318"/>
      <c r="F66" s="291"/>
      <c r="G66" s="291"/>
      <c r="H66" s="306"/>
      <c r="I66" s="291"/>
      <c r="J66" s="306"/>
      <c r="K66" s="291"/>
      <c r="L66" s="306"/>
      <c r="M66" s="291"/>
      <c r="N66" s="291"/>
      <c r="O66" s="291"/>
      <c r="P66" s="291"/>
      <c r="Q66" s="319"/>
      <c r="R66" s="320"/>
      <c r="S66" s="321"/>
      <c r="T66" s="322"/>
      <c r="U66" s="321"/>
      <c r="V66" s="323"/>
      <c r="W66" s="324"/>
    </row>
    <row r="67" spans="1:23" s="143" customFormat="1" ht="43.5" customHeight="1">
      <c r="A67" s="168" t="str">
        <f t="shared" ref="A67:A130" si="1">I67&amp; "-" &amp;N67</f>
        <v>-</v>
      </c>
      <c r="B67" s="317"/>
      <c r="C67" s="318"/>
      <c r="D67" s="318"/>
      <c r="E67" s="318"/>
      <c r="F67" s="291"/>
      <c r="G67" s="291"/>
      <c r="H67" s="306"/>
      <c r="I67" s="291"/>
      <c r="J67" s="306"/>
      <c r="K67" s="291"/>
      <c r="L67" s="306"/>
      <c r="M67" s="291"/>
      <c r="N67" s="291"/>
      <c r="O67" s="291"/>
      <c r="P67" s="291"/>
      <c r="Q67" s="319"/>
      <c r="R67" s="320"/>
      <c r="S67" s="321"/>
      <c r="T67" s="322"/>
      <c r="U67" s="321"/>
      <c r="V67" s="323"/>
      <c r="W67" s="324"/>
    </row>
    <row r="68" spans="1:23" s="143" customFormat="1" ht="43.5" customHeight="1">
      <c r="A68" s="168" t="str">
        <f t="shared" si="1"/>
        <v>-</v>
      </c>
      <c r="B68" s="317"/>
      <c r="C68" s="318"/>
      <c r="D68" s="318"/>
      <c r="E68" s="318"/>
      <c r="F68" s="291"/>
      <c r="G68" s="291"/>
      <c r="H68" s="306"/>
      <c r="I68" s="291"/>
      <c r="J68" s="306"/>
      <c r="K68" s="291"/>
      <c r="L68" s="306"/>
      <c r="M68" s="291"/>
      <c r="N68" s="291"/>
      <c r="O68" s="291"/>
      <c r="P68" s="291"/>
      <c r="Q68" s="319"/>
      <c r="R68" s="320"/>
      <c r="S68" s="321"/>
      <c r="T68" s="322"/>
      <c r="U68" s="321"/>
      <c r="V68" s="323"/>
      <c r="W68" s="324"/>
    </row>
    <row r="69" spans="1:23" s="143" customFormat="1" ht="43.5" customHeight="1">
      <c r="A69" s="168" t="str">
        <f t="shared" si="1"/>
        <v>-</v>
      </c>
      <c r="B69" s="317"/>
      <c r="C69" s="318"/>
      <c r="D69" s="318"/>
      <c r="E69" s="318"/>
      <c r="F69" s="291"/>
      <c r="G69" s="291"/>
      <c r="H69" s="306"/>
      <c r="I69" s="291"/>
      <c r="J69" s="306"/>
      <c r="K69" s="291"/>
      <c r="L69" s="306"/>
      <c r="M69" s="291"/>
      <c r="N69" s="291"/>
      <c r="O69" s="291"/>
      <c r="P69" s="291"/>
      <c r="Q69" s="319"/>
      <c r="R69" s="320"/>
      <c r="S69" s="321"/>
      <c r="T69" s="322"/>
      <c r="U69" s="321"/>
      <c r="V69" s="323"/>
      <c r="W69" s="324"/>
    </row>
    <row r="70" spans="1:23" s="143" customFormat="1" ht="43.5" customHeight="1">
      <c r="A70" s="168" t="str">
        <f t="shared" si="1"/>
        <v>-</v>
      </c>
      <c r="B70" s="317"/>
      <c r="C70" s="318"/>
      <c r="D70" s="318"/>
      <c r="E70" s="318"/>
      <c r="F70" s="291"/>
      <c r="G70" s="291"/>
      <c r="H70" s="306"/>
      <c r="I70" s="291"/>
      <c r="J70" s="306"/>
      <c r="K70" s="291"/>
      <c r="L70" s="306"/>
      <c r="M70" s="291"/>
      <c r="N70" s="291"/>
      <c r="O70" s="291"/>
      <c r="P70" s="291"/>
      <c r="Q70" s="319"/>
      <c r="R70" s="320"/>
      <c r="S70" s="321"/>
      <c r="T70" s="322"/>
      <c r="U70" s="321"/>
      <c r="V70" s="323"/>
      <c r="W70" s="324"/>
    </row>
    <row r="71" spans="1:23" s="143" customFormat="1" ht="43.5" customHeight="1">
      <c r="A71" s="168" t="str">
        <f t="shared" si="1"/>
        <v>-</v>
      </c>
      <c r="B71" s="317"/>
      <c r="C71" s="318"/>
      <c r="D71" s="318"/>
      <c r="E71" s="318"/>
      <c r="F71" s="291"/>
      <c r="G71" s="291"/>
      <c r="H71" s="306"/>
      <c r="I71" s="291"/>
      <c r="J71" s="306"/>
      <c r="K71" s="291"/>
      <c r="L71" s="306"/>
      <c r="M71" s="291"/>
      <c r="N71" s="291"/>
      <c r="O71" s="291"/>
      <c r="P71" s="291"/>
      <c r="Q71" s="319"/>
      <c r="R71" s="320"/>
      <c r="S71" s="321"/>
      <c r="T71" s="322"/>
      <c r="U71" s="321"/>
      <c r="V71" s="323"/>
      <c r="W71" s="324"/>
    </row>
    <row r="72" spans="1:23" s="143" customFormat="1" ht="43.5" customHeight="1">
      <c r="A72" s="168" t="str">
        <f t="shared" si="1"/>
        <v>-</v>
      </c>
      <c r="B72" s="317"/>
      <c r="C72" s="318"/>
      <c r="D72" s="318"/>
      <c r="E72" s="318"/>
      <c r="F72" s="291"/>
      <c r="G72" s="291"/>
      <c r="H72" s="306"/>
      <c r="I72" s="291"/>
      <c r="J72" s="306"/>
      <c r="K72" s="291"/>
      <c r="L72" s="306"/>
      <c r="M72" s="291"/>
      <c r="N72" s="291"/>
      <c r="O72" s="291"/>
      <c r="P72" s="291"/>
      <c r="Q72" s="319"/>
      <c r="R72" s="320"/>
      <c r="S72" s="321"/>
      <c r="T72" s="322"/>
      <c r="U72" s="321"/>
      <c r="V72" s="323"/>
      <c r="W72" s="324"/>
    </row>
    <row r="73" spans="1:23" s="143" customFormat="1" ht="43.5" customHeight="1">
      <c r="A73" s="168" t="str">
        <f t="shared" si="1"/>
        <v>-</v>
      </c>
      <c r="B73" s="317"/>
      <c r="C73" s="318"/>
      <c r="D73" s="318"/>
      <c r="E73" s="318"/>
      <c r="F73" s="291"/>
      <c r="G73" s="291"/>
      <c r="H73" s="306"/>
      <c r="I73" s="291"/>
      <c r="J73" s="306"/>
      <c r="K73" s="291"/>
      <c r="L73" s="306"/>
      <c r="M73" s="291"/>
      <c r="N73" s="291"/>
      <c r="O73" s="291"/>
      <c r="P73" s="291"/>
      <c r="Q73" s="319"/>
      <c r="R73" s="320"/>
      <c r="S73" s="321"/>
      <c r="T73" s="322"/>
      <c r="U73" s="321"/>
      <c r="V73" s="323"/>
      <c r="W73" s="324"/>
    </row>
    <row r="74" spans="1:23" s="143" customFormat="1" ht="43.5" customHeight="1">
      <c r="A74" s="168" t="str">
        <f t="shared" si="1"/>
        <v>-</v>
      </c>
      <c r="B74" s="317"/>
      <c r="C74" s="318"/>
      <c r="D74" s="318"/>
      <c r="E74" s="318"/>
      <c r="F74" s="291"/>
      <c r="G74" s="291"/>
      <c r="H74" s="306"/>
      <c r="I74" s="291"/>
      <c r="J74" s="306"/>
      <c r="K74" s="291"/>
      <c r="L74" s="306"/>
      <c r="M74" s="291"/>
      <c r="N74" s="291"/>
      <c r="O74" s="291"/>
      <c r="P74" s="291"/>
      <c r="Q74" s="319"/>
      <c r="R74" s="320"/>
      <c r="S74" s="321"/>
      <c r="T74" s="322"/>
      <c r="U74" s="321"/>
      <c r="V74" s="323"/>
      <c r="W74" s="324"/>
    </row>
    <row r="75" spans="1:23" s="143" customFormat="1" ht="43.5" customHeight="1">
      <c r="A75" s="168" t="str">
        <f t="shared" si="1"/>
        <v>-</v>
      </c>
      <c r="B75" s="317"/>
      <c r="C75" s="318"/>
      <c r="D75" s="318"/>
      <c r="E75" s="318"/>
      <c r="F75" s="291"/>
      <c r="G75" s="291"/>
      <c r="H75" s="306"/>
      <c r="I75" s="291"/>
      <c r="J75" s="306"/>
      <c r="K75" s="291"/>
      <c r="L75" s="306"/>
      <c r="M75" s="291"/>
      <c r="N75" s="291"/>
      <c r="O75" s="291"/>
      <c r="P75" s="291"/>
      <c r="Q75" s="319"/>
      <c r="R75" s="320"/>
      <c r="S75" s="321"/>
      <c r="T75" s="322"/>
      <c r="U75" s="321"/>
      <c r="V75" s="323"/>
      <c r="W75" s="324"/>
    </row>
    <row r="76" spans="1:23" s="143" customFormat="1" ht="43.5" customHeight="1">
      <c r="A76" s="168" t="str">
        <f t="shared" si="1"/>
        <v>-</v>
      </c>
      <c r="B76" s="317"/>
      <c r="C76" s="318"/>
      <c r="D76" s="318"/>
      <c r="E76" s="318"/>
      <c r="F76" s="291"/>
      <c r="G76" s="291"/>
      <c r="H76" s="306"/>
      <c r="I76" s="291"/>
      <c r="J76" s="306"/>
      <c r="K76" s="291"/>
      <c r="L76" s="306"/>
      <c r="M76" s="291"/>
      <c r="N76" s="291"/>
      <c r="O76" s="291"/>
      <c r="P76" s="291"/>
      <c r="Q76" s="319"/>
      <c r="R76" s="320"/>
      <c r="S76" s="321"/>
      <c r="T76" s="322"/>
      <c r="U76" s="321"/>
      <c r="V76" s="323"/>
      <c r="W76" s="324"/>
    </row>
    <row r="77" spans="1:23" s="143" customFormat="1" ht="43.5" customHeight="1">
      <c r="A77" s="168" t="str">
        <f t="shared" si="1"/>
        <v>-</v>
      </c>
      <c r="B77" s="317"/>
      <c r="C77" s="318"/>
      <c r="D77" s="318"/>
      <c r="E77" s="318"/>
      <c r="F77" s="291"/>
      <c r="G77" s="291"/>
      <c r="H77" s="306"/>
      <c r="I77" s="291"/>
      <c r="J77" s="306"/>
      <c r="K77" s="291"/>
      <c r="L77" s="306"/>
      <c r="M77" s="291"/>
      <c r="N77" s="291"/>
      <c r="O77" s="291"/>
      <c r="P77" s="291"/>
      <c r="Q77" s="319"/>
      <c r="R77" s="320"/>
      <c r="S77" s="321"/>
      <c r="T77" s="322"/>
      <c r="U77" s="321"/>
      <c r="V77" s="323"/>
      <c r="W77" s="324"/>
    </row>
    <row r="78" spans="1:23" s="143" customFormat="1" ht="43.5" customHeight="1">
      <c r="A78" s="168" t="str">
        <f t="shared" si="1"/>
        <v>-</v>
      </c>
      <c r="B78" s="317"/>
      <c r="C78" s="318"/>
      <c r="D78" s="318"/>
      <c r="E78" s="318"/>
      <c r="F78" s="291"/>
      <c r="G78" s="291"/>
      <c r="H78" s="306"/>
      <c r="I78" s="291"/>
      <c r="J78" s="306"/>
      <c r="K78" s="291"/>
      <c r="L78" s="306"/>
      <c r="M78" s="291"/>
      <c r="N78" s="291"/>
      <c r="O78" s="291"/>
      <c r="P78" s="291"/>
      <c r="Q78" s="319"/>
      <c r="R78" s="320"/>
      <c r="S78" s="321"/>
      <c r="T78" s="322"/>
      <c r="U78" s="321"/>
      <c r="V78" s="323"/>
      <c r="W78" s="324"/>
    </row>
    <row r="79" spans="1:23" s="143" customFormat="1" ht="43.5" customHeight="1">
      <c r="A79" s="168" t="str">
        <f t="shared" si="1"/>
        <v>-</v>
      </c>
      <c r="B79" s="317"/>
      <c r="C79" s="318"/>
      <c r="D79" s="318"/>
      <c r="E79" s="318"/>
      <c r="F79" s="291"/>
      <c r="G79" s="291"/>
      <c r="H79" s="306"/>
      <c r="I79" s="291"/>
      <c r="J79" s="306"/>
      <c r="K79" s="291"/>
      <c r="L79" s="306"/>
      <c r="M79" s="291"/>
      <c r="N79" s="291"/>
      <c r="O79" s="291"/>
      <c r="P79" s="291"/>
      <c r="Q79" s="319"/>
      <c r="R79" s="320"/>
      <c r="S79" s="321"/>
      <c r="T79" s="322"/>
      <c r="U79" s="321"/>
      <c r="V79" s="323"/>
      <c r="W79" s="324"/>
    </row>
    <row r="80" spans="1:23" s="143" customFormat="1" ht="43.5" customHeight="1">
      <c r="A80" s="168" t="str">
        <f t="shared" si="1"/>
        <v>-</v>
      </c>
      <c r="B80" s="317"/>
      <c r="C80" s="318"/>
      <c r="D80" s="318"/>
      <c r="E80" s="318"/>
      <c r="F80" s="291"/>
      <c r="G80" s="291"/>
      <c r="H80" s="306"/>
      <c r="I80" s="291"/>
      <c r="J80" s="306"/>
      <c r="K80" s="291"/>
      <c r="L80" s="306"/>
      <c r="M80" s="291"/>
      <c r="N80" s="291"/>
      <c r="O80" s="291"/>
      <c r="P80" s="291"/>
      <c r="Q80" s="319"/>
      <c r="R80" s="320"/>
      <c r="S80" s="321"/>
      <c r="T80" s="322"/>
      <c r="U80" s="321"/>
      <c r="V80" s="323"/>
      <c r="W80" s="324"/>
    </row>
    <row r="81" spans="1:23" s="143" customFormat="1" ht="43.5" customHeight="1">
      <c r="A81" s="168" t="str">
        <f t="shared" si="1"/>
        <v>-</v>
      </c>
      <c r="B81" s="317"/>
      <c r="C81" s="318"/>
      <c r="D81" s="318"/>
      <c r="E81" s="318"/>
      <c r="F81" s="291"/>
      <c r="G81" s="291"/>
      <c r="H81" s="306"/>
      <c r="I81" s="291"/>
      <c r="J81" s="306"/>
      <c r="K81" s="291"/>
      <c r="L81" s="306"/>
      <c r="M81" s="291"/>
      <c r="N81" s="291"/>
      <c r="O81" s="291"/>
      <c r="P81" s="291"/>
      <c r="Q81" s="319"/>
      <c r="R81" s="320"/>
      <c r="S81" s="321"/>
      <c r="T81" s="322"/>
      <c r="U81" s="321"/>
      <c r="V81" s="323"/>
      <c r="W81" s="324"/>
    </row>
    <row r="82" spans="1:23" s="143" customFormat="1" ht="43.5" customHeight="1">
      <c r="A82" s="168" t="str">
        <f t="shared" si="1"/>
        <v>-</v>
      </c>
      <c r="B82" s="317"/>
      <c r="C82" s="318"/>
      <c r="D82" s="318"/>
      <c r="E82" s="318"/>
      <c r="F82" s="291"/>
      <c r="G82" s="291"/>
      <c r="H82" s="306"/>
      <c r="I82" s="291"/>
      <c r="J82" s="306"/>
      <c r="K82" s="291"/>
      <c r="L82" s="306"/>
      <c r="M82" s="291"/>
      <c r="N82" s="291"/>
      <c r="O82" s="291"/>
      <c r="P82" s="291"/>
      <c r="Q82" s="319"/>
      <c r="R82" s="320"/>
      <c r="S82" s="321"/>
      <c r="T82" s="322"/>
      <c r="U82" s="321"/>
      <c r="V82" s="323"/>
      <c r="W82" s="324"/>
    </row>
    <row r="83" spans="1:23" s="143" customFormat="1" ht="43.5" customHeight="1">
      <c r="A83" s="168" t="str">
        <f t="shared" si="1"/>
        <v>-</v>
      </c>
      <c r="B83" s="317"/>
      <c r="C83" s="318"/>
      <c r="D83" s="318"/>
      <c r="E83" s="318"/>
      <c r="F83" s="291"/>
      <c r="G83" s="291"/>
      <c r="H83" s="306"/>
      <c r="I83" s="291"/>
      <c r="J83" s="306"/>
      <c r="K83" s="291"/>
      <c r="L83" s="306"/>
      <c r="M83" s="291"/>
      <c r="N83" s="291"/>
      <c r="O83" s="291"/>
      <c r="P83" s="291"/>
      <c r="Q83" s="319"/>
      <c r="R83" s="320"/>
      <c r="S83" s="321"/>
      <c r="T83" s="322"/>
      <c r="U83" s="321"/>
      <c r="V83" s="323"/>
      <c r="W83" s="324"/>
    </row>
    <row r="84" spans="1:23" s="143" customFormat="1" ht="43.5" customHeight="1">
      <c r="A84" s="168" t="str">
        <f t="shared" si="1"/>
        <v>-</v>
      </c>
      <c r="B84" s="317"/>
      <c r="C84" s="318"/>
      <c r="D84" s="318"/>
      <c r="E84" s="318"/>
      <c r="F84" s="291"/>
      <c r="G84" s="291"/>
      <c r="H84" s="306"/>
      <c r="I84" s="291"/>
      <c r="J84" s="306"/>
      <c r="K84" s="291"/>
      <c r="L84" s="306"/>
      <c r="M84" s="291"/>
      <c r="N84" s="291"/>
      <c r="O84" s="291"/>
      <c r="P84" s="291"/>
      <c r="Q84" s="319"/>
      <c r="R84" s="320"/>
      <c r="S84" s="321"/>
      <c r="T84" s="322"/>
      <c r="U84" s="321"/>
      <c r="V84" s="323"/>
      <c r="W84" s="324"/>
    </row>
    <row r="85" spans="1:23" s="143" customFormat="1" ht="43.5" customHeight="1">
      <c r="A85" s="168" t="str">
        <f t="shared" si="1"/>
        <v>-</v>
      </c>
      <c r="B85" s="317"/>
      <c r="C85" s="318"/>
      <c r="D85" s="318"/>
      <c r="E85" s="318"/>
      <c r="F85" s="291"/>
      <c r="G85" s="291"/>
      <c r="H85" s="306"/>
      <c r="I85" s="291"/>
      <c r="J85" s="306"/>
      <c r="K85" s="291"/>
      <c r="L85" s="306"/>
      <c r="M85" s="291"/>
      <c r="N85" s="291"/>
      <c r="O85" s="291"/>
      <c r="P85" s="291"/>
      <c r="Q85" s="319"/>
      <c r="R85" s="320"/>
      <c r="S85" s="321"/>
      <c r="T85" s="322"/>
      <c r="U85" s="321"/>
      <c r="V85" s="323"/>
      <c r="W85" s="324"/>
    </row>
    <row r="86" spans="1:23" s="143" customFormat="1" ht="43.5" customHeight="1">
      <c r="A86" s="168" t="str">
        <f t="shared" si="1"/>
        <v>-</v>
      </c>
      <c r="B86" s="317"/>
      <c r="C86" s="318"/>
      <c r="D86" s="318"/>
      <c r="E86" s="318"/>
      <c r="F86" s="291"/>
      <c r="G86" s="291"/>
      <c r="H86" s="306"/>
      <c r="I86" s="291"/>
      <c r="J86" s="306"/>
      <c r="K86" s="291"/>
      <c r="L86" s="306"/>
      <c r="M86" s="291"/>
      <c r="N86" s="291"/>
      <c r="O86" s="291"/>
      <c r="P86" s="291"/>
      <c r="Q86" s="319"/>
      <c r="R86" s="320"/>
      <c r="S86" s="321"/>
      <c r="T86" s="322"/>
      <c r="U86" s="321"/>
      <c r="V86" s="323"/>
      <c r="W86" s="324"/>
    </row>
    <row r="87" spans="1:23" s="143" customFormat="1" ht="43.5" customHeight="1">
      <c r="A87" s="168" t="str">
        <f t="shared" si="1"/>
        <v>-</v>
      </c>
      <c r="B87" s="317"/>
      <c r="C87" s="318"/>
      <c r="D87" s="318"/>
      <c r="E87" s="318"/>
      <c r="F87" s="291"/>
      <c r="G87" s="291"/>
      <c r="H87" s="306"/>
      <c r="I87" s="291"/>
      <c r="J87" s="306"/>
      <c r="K87" s="291"/>
      <c r="L87" s="306"/>
      <c r="M87" s="291"/>
      <c r="N87" s="291"/>
      <c r="O87" s="291"/>
      <c r="P87" s="291"/>
      <c r="Q87" s="319"/>
      <c r="R87" s="320"/>
      <c r="S87" s="321"/>
      <c r="T87" s="322"/>
      <c r="U87" s="321"/>
      <c r="V87" s="323"/>
      <c r="W87" s="324"/>
    </row>
    <row r="88" spans="1:23" s="143" customFormat="1" ht="43.5" customHeight="1">
      <c r="A88" s="168" t="str">
        <f t="shared" si="1"/>
        <v>-</v>
      </c>
      <c r="B88" s="317"/>
      <c r="C88" s="318"/>
      <c r="D88" s="318"/>
      <c r="E88" s="318"/>
      <c r="F88" s="291"/>
      <c r="G88" s="291"/>
      <c r="H88" s="306"/>
      <c r="I88" s="291"/>
      <c r="J88" s="306"/>
      <c r="K88" s="291"/>
      <c r="L88" s="306"/>
      <c r="M88" s="291"/>
      <c r="N88" s="291"/>
      <c r="O88" s="291"/>
      <c r="P88" s="291"/>
      <c r="Q88" s="319"/>
      <c r="R88" s="320"/>
      <c r="S88" s="321"/>
      <c r="T88" s="322"/>
      <c r="U88" s="321"/>
      <c r="V88" s="323"/>
      <c r="W88" s="324"/>
    </row>
    <row r="89" spans="1:23" s="143" customFormat="1" ht="43.5" customHeight="1">
      <c r="A89" s="168" t="str">
        <f t="shared" si="1"/>
        <v>-</v>
      </c>
      <c r="B89" s="317"/>
      <c r="C89" s="318"/>
      <c r="D89" s="318"/>
      <c r="E89" s="318"/>
      <c r="F89" s="291"/>
      <c r="G89" s="291"/>
      <c r="H89" s="306"/>
      <c r="I89" s="291"/>
      <c r="J89" s="306"/>
      <c r="K89" s="291"/>
      <c r="L89" s="306"/>
      <c r="M89" s="291"/>
      <c r="N89" s="291"/>
      <c r="O89" s="291"/>
      <c r="P89" s="291"/>
      <c r="Q89" s="319"/>
      <c r="R89" s="320"/>
      <c r="S89" s="321"/>
      <c r="T89" s="322"/>
      <c r="U89" s="321"/>
      <c r="V89" s="323"/>
      <c r="W89" s="324"/>
    </row>
    <row r="90" spans="1:23" s="143" customFormat="1" ht="43.5" customHeight="1">
      <c r="A90" s="168" t="str">
        <f t="shared" si="1"/>
        <v>-</v>
      </c>
      <c r="B90" s="317"/>
      <c r="C90" s="318"/>
      <c r="D90" s="318"/>
      <c r="E90" s="318"/>
      <c r="F90" s="291"/>
      <c r="G90" s="291"/>
      <c r="H90" s="306"/>
      <c r="I90" s="291"/>
      <c r="J90" s="306"/>
      <c r="K90" s="291"/>
      <c r="L90" s="306"/>
      <c r="M90" s="291"/>
      <c r="N90" s="291"/>
      <c r="O90" s="291"/>
      <c r="P90" s="291"/>
      <c r="Q90" s="319"/>
      <c r="R90" s="320"/>
      <c r="S90" s="321"/>
      <c r="T90" s="322"/>
      <c r="U90" s="321"/>
      <c r="V90" s="323"/>
      <c r="W90" s="324"/>
    </row>
    <row r="91" spans="1:23" s="143" customFormat="1" ht="43.5" customHeight="1">
      <c r="A91" s="168" t="str">
        <f t="shared" si="1"/>
        <v>-</v>
      </c>
      <c r="B91" s="317"/>
      <c r="C91" s="318"/>
      <c r="D91" s="318"/>
      <c r="E91" s="318"/>
      <c r="F91" s="291"/>
      <c r="G91" s="291"/>
      <c r="H91" s="306"/>
      <c r="I91" s="291"/>
      <c r="J91" s="306"/>
      <c r="K91" s="291"/>
      <c r="L91" s="306"/>
      <c r="M91" s="291"/>
      <c r="N91" s="291"/>
      <c r="O91" s="291"/>
      <c r="P91" s="291"/>
      <c r="Q91" s="319"/>
      <c r="R91" s="320"/>
      <c r="S91" s="321"/>
      <c r="T91" s="322"/>
      <c r="U91" s="321"/>
      <c r="V91" s="323"/>
      <c r="W91" s="324"/>
    </row>
    <row r="92" spans="1:23" s="143" customFormat="1" ht="43.5" customHeight="1">
      <c r="A92" s="168" t="str">
        <f t="shared" si="1"/>
        <v>-</v>
      </c>
      <c r="B92" s="317"/>
      <c r="C92" s="318"/>
      <c r="D92" s="318"/>
      <c r="E92" s="318"/>
      <c r="F92" s="291"/>
      <c r="G92" s="291"/>
      <c r="H92" s="306"/>
      <c r="I92" s="291"/>
      <c r="J92" s="306"/>
      <c r="K92" s="291"/>
      <c r="L92" s="306"/>
      <c r="M92" s="291"/>
      <c r="N92" s="291"/>
      <c r="O92" s="291"/>
      <c r="P92" s="291"/>
      <c r="Q92" s="319"/>
      <c r="R92" s="320"/>
      <c r="S92" s="321"/>
      <c r="T92" s="322"/>
      <c r="U92" s="321"/>
      <c r="V92" s="323"/>
      <c r="W92" s="324"/>
    </row>
    <row r="93" spans="1:23" s="143" customFormat="1" ht="43.5" customHeight="1">
      <c r="A93" s="168" t="str">
        <f t="shared" si="1"/>
        <v>-</v>
      </c>
      <c r="B93" s="317"/>
      <c r="C93" s="318"/>
      <c r="D93" s="318"/>
      <c r="E93" s="318"/>
      <c r="F93" s="291"/>
      <c r="G93" s="291"/>
      <c r="H93" s="306"/>
      <c r="I93" s="291"/>
      <c r="J93" s="306"/>
      <c r="K93" s="291"/>
      <c r="L93" s="306"/>
      <c r="M93" s="291"/>
      <c r="N93" s="291"/>
      <c r="O93" s="291"/>
      <c r="P93" s="291"/>
      <c r="Q93" s="319"/>
      <c r="R93" s="320"/>
      <c r="S93" s="321"/>
      <c r="T93" s="322"/>
      <c r="U93" s="321"/>
      <c r="V93" s="323"/>
      <c r="W93" s="324"/>
    </row>
    <row r="94" spans="1:23" s="143" customFormat="1" ht="43.5" customHeight="1">
      <c r="A94" s="168" t="str">
        <f t="shared" si="1"/>
        <v>-</v>
      </c>
      <c r="B94" s="317"/>
      <c r="C94" s="318"/>
      <c r="D94" s="318"/>
      <c r="E94" s="318"/>
      <c r="F94" s="291"/>
      <c r="G94" s="291"/>
      <c r="H94" s="306"/>
      <c r="I94" s="291"/>
      <c r="J94" s="306"/>
      <c r="K94" s="291"/>
      <c r="L94" s="306"/>
      <c r="M94" s="291"/>
      <c r="N94" s="291"/>
      <c r="O94" s="291"/>
      <c r="P94" s="291"/>
      <c r="Q94" s="319"/>
      <c r="R94" s="320"/>
      <c r="S94" s="321"/>
      <c r="T94" s="322"/>
      <c r="U94" s="321"/>
      <c r="V94" s="323"/>
      <c r="W94" s="324"/>
    </row>
    <row r="95" spans="1:23" s="143" customFormat="1" ht="43.5" customHeight="1">
      <c r="A95" s="168" t="str">
        <f t="shared" si="1"/>
        <v>-</v>
      </c>
      <c r="B95" s="317"/>
      <c r="C95" s="318"/>
      <c r="D95" s="318"/>
      <c r="E95" s="318"/>
      <c r="F95" s="291"/>
      <c r="G95" s="291"/>
      <c r="H95" s="306"/>
      <c r="I95" s="291"/>
      <c r="J95" s="306"/>
      <c r="K95" s="291"/>
      <c r="L95" s="306"/>
      <c r="M95" s="291"/>
      <c r="N95" s="291"/>
      <c r="O95" s="291"/>
      <c r="P95" s="291"/>
      <c r="Q95" s="319"/>
      <c r="R95" s="320"/>
      <c r="S95" s="321"/>
      <c r="T95" s="322"/>
      <c r="U95" s="321"/>
      <c r="V95" s="323"/>
      <c r="W95" s="324"/>
    </row>
    <row r="96" spans="1:23" s="143" customFormat="1" ht="43.5" customHeight="1">
      <c r="A96" s="168" t="str">
        <f t="shared" si="1"/>
        <v>-</v>
      </c>
      <c r="B96" s="317"/>
      <c r="C96" s="318"/>
      <c r="D96" s="318"/>
      <c r="E96" s="318"/>
      <c r="F96" s="291"/>
      <c r="G96" s="291"/>
      <c r="H96" s="306"/>
      <c r="I96" s="291"/>
      <c r="J96" s="306"/>
      <c r="K96" s="291"/>
      <c r="L96" s="306"/>
      <c r="M96" s="291"/>
      <c r="N96" s="291"/>
      <c r="O96" s="291"/>
      <c r="P96" s="291"/>
      <c r="Q96" s="319"/>
      <c r="R96" s="320"/>
      <c r="S96" s="321"/>
      <c r="T96" s="322"/>
      <c r="U96" s="321"/>
      <c r="V96" s="323"/>
      <c r="W96" s="324"/>
    </row>
    <row r="97" spans="1:23" s="143" customFormat="1" ht="43.5" customHeight="1">
      <c r="A97" s="168" t="str">
        <f t="shared" si="1"/>
        <v>-</v>
      </c>
      <c r="B97" s="317"/>
      <c r="C97" s="318"/>
      <c r="D97" s="318"/>
      <c r="E97" s="318"/>
      <c r="F97" s="291"/>
      <c r="G97" s="291"/>
      <c r="H97" s="306"/>
      <c r="I97" s="291"/>
      <c r="J97" s="306"/>
      <c r="K97" s="291"/>
      <c r="L97" s="306"/>
      <c r="M97" s="291"/>
      <c r="N97" s="291"/>
      <c r="O97" s="291"/>
      <c r="P97" s="291"/>
      <c r="Q97" s="319"/>
      <c r="R97" s="320"/>
      <c r="S97" s="321"/>
      <c r="T97" s="322"/>
      <c r="U97" s="321"/>
      <c r="V97" s="323"/>
      <c r="W97" s="324"/>
    </row>
    <row r="98" spans="1:23" s="143" customFormat="1" ht="43.5" customHeight="1">
      <c r="A98" s="168" t="str">
        <f t="shared" si="1"/>
        <v>-</v>
      </c>
      <c r="B98" s="317"/>
      <c r="C98" s="318"/>
      <c r="D98" s="318"/>
      <c r="E98" s="318"/>
      <c r="F98" s="291"/>
      <c r="G98" s="291"/>
      <c r="H98" s="306"/>
      <c r="I98" s="291"/>
      <c r="J98" s="306"/>
      <c r="K98" s="291"/>
      <c r="L98" s="306"/>
      <c r="M98" s="291"/>
      <c r="N98" s="291"/>
      <c r="O98" s="291"/>
      <c r="P98" s="291"/>
      <c r="Q98" s="319"/>
      <c r="R98" s="320"/>
      <c r="S98" s="321"/>
      <c r="T98" s="322"/>
      <c r="U98" s="321"/>
      <c r="V98" s="323"/>
      <c r="W98" s="324"/>
    </row>
    <row r="99" spans="1:23" s="143" customFormat="1" ht="43.5" customHeight="1">
      <c r="A99" s="168" t="str">
        <f t="shared" si="1"/>
        <v>-</v>
      </c>
      <c r="B99" s="317"/>
      <c r="C99" s="318"/>
      <c r="D99" s="318"/>
      <c r="E99" s="318"/>
      <c r="F99" s="291"/>
      <c r="G99" s="291"/>
      <c r="H99" s="306"/>
      <c r="I99" s="291"/>
      <c r="J99" s="306"/>
      <c r="K99" s="291"/>
      <c r="L99" s="306"/>
      <c r="M99" s="291"/>
      <c r="N99" s="291"/>
      <c r="O99" s="291"/>
      <c r="P99" s="291"/>
      <c r="Q99" s="319"/>
      <c r="R99" s="320"/>
      <c r="S99" s="321"/>
      <c r="T99" s="322"/>
      <c r="U99" s="321"/>
      <c r="V99" s="323"/>
      <c r="W99" s="324"/>
    </row>
    <row r="100" spans="1:23" s="143" customFormat="1" ht="43.5" customHeight="1">
      <c r="A100" s="168" t="str">
        <f t="shared" si="1"/>
        <v>-</v>
      </c>
      <c r="B100" s="317"/>
      <c r="C100" s="318"/>
      <c r="D100" s="318"/>
      <c r="E100" s="318"/>
      <c r="F100" s="291"/>
      <c r="G100" s="291"/>
      <c r="H100" s="306"/>
      <c r="I100" s="291"/>
      <c r="J100" s="306"/>
      <c r="K100" s="291"/>
      <c r="L100" s="306"/>
      <c r="M100" s="291"/>
      <c r="N100" s="291"/>
      <c r="O100" s="291"/>
      <c r="P100" s="291"/>
      <c r="Q100" s="319"/>
      <c r="R100" s="320"/>
      <c r="S100" s="321"/>
      <c r="T100" s="322"/>
      <c r="U100" s="321"/>
      <c r="V100" s="323"/>
      <c r="W100" s="324"/>
    </row>
    <row r="101" spans="1:23" s="143" customFormat="1" ht="43.5" customHeight="1">
      <c r="A101" s="168" t="str">
        <f t="shared" si="1"/>
        <v>-</v>
      </c>
      <c r="B101" s="317"/>
      <c r="C101" s="318"/>
      <c r="D101" s="318"/>
      <c r="E101" s="318"/>
      <c r="F101" s="291"/>
      <c r="G101" s="291"/>
      <c r="H101" s="306"/>
      <c r="I101" s="291"/>
      <c r="J101" s="306"/>
      <c r="K101" s="291"/>
      <c r="L101" s="306"/>
      <c r="M101" s="291"/>
      <c r="N101" s="291"/>
      <c r="O101" s="291"/>
      <c r="P101" s="291"/>
      <c r="Q101" s="319"/>
      <c r="R101" s="320"/>
      <c r="S101" s="321"/>
      <c r="T101" s="322"/>
      <c r="U101" s="321"/>
      <c r="V101" s="323"/>
      <c r="W101" s="324"/>
    </row>
    <row r="102" spans="1:23" s="143" customFormat="1" ht="43.5" customHeight="1">
      <c r="A102" s="168" t="str">
        <f t="shared" si="1"/>
        <v>-</v>
      </c>
      <c r="B102" s="317"/>
      <c r="C102" s="318"/>
      <c r="D102" s="318"/>
      <c r="E102" s="318"/>
      <c r="F102" s="291"/>
      <c r="G102" s="291"/>
      <c r="H102" s="306"/>
      <c r="I102" s="291"/>
      <c r="J102" s="306"/>
      <c r="K102" s="291"/>
      <c r="L102" s="306"/>
      <c r="M102" s="291"/>
      <c r="N102" s="291"/>
      <c r="O102" s="291"/>
      <c r="P102" s="291"/>
      <c r="Q102" s="319"/>
      <c r="R102" s="320"/>
      <c r="S102" s="321"/>
      <c r="T102" s="322"/>
      <c r="U102" s="321"/>
      <c r="V102" s="323"/>
      <c r="W102" s="324"/>
    </row>
    <row r="103" spans="1:23" s="143" customFormat="1" ht="43.5" customHeight="1">
      <c r="A103" s="168" t="str">
        <f t="shared" si="1"/>
        <v>-</v>
      </c>
      <c r="B103" s="317"/>
      <c r="C103" s="318"/>
      <c r="D103" s="318"/>
      <c r="E103" s="318"/>
      <c r="F103" s="291"/>
      <c r="G103" s="291"/>
      <c r="H103" s="306"/>
      <c r="I103" s="291"/>
      <c r="J103" s="306"/>
      <c r="K103" s="291"/>
      <c r="L103" s="306"/>
      <c r="M103" s="291"/>
      <c r="N103" s="291"/>
      <c r="O103" s="291"/>
      <c r="P103" s="291"/>
      <c r="Q103" s="319"/>
      <c r="R103" s="320"/>
      <c r="S103" s="321"/>
      <c r="T103" s="322"/>
      <c r="U103" s="321"/>
      <c r="V103" s="323"/>
      <c r="W103" s="324"/>
    </row>
    <row r="104" spans="1:23" s="143" customFormat="1" ht="43.5" customHeight="1">
      <c r="A104" s="168" t="str">
        <f t="shared" si="1"/>
        <v>-</v>
      </c>
      <c r="B104" s="317"/>
      <c r="C104" s="318"/>
      <c r="D104" s="318"/>
      <c r="E104" s="318"/>
      <c r="F104" s="291"/>
      <c r="G104" s="291"/>
      <c r="H104" s="306"/>
      <c r="I104" s="291"/>
      <c r="J104" s="306"/>
      <c r="K104" s="291"/>
      <c r="L104" s="306"/>
      <c r="M104" s="291"/>
      <c r="N104" s="291"/>
      <c r="O104" s="291"/>
      <c r="P104" s="291"/>
      <c r="Q104" s="319"/>
      <c r="R104" s="320"/>
      <c r="S104" s="321"/>
      <c r="T104" s="322"/>
      <c r="U104" s="321"/>
      <c r="V104" s="323"/>
      <c r="W104" s="324"/>
    </row>
    <row r="105" spans="1:23" s="143" customFormat="1" ht="43.5" customHeight="1">
      <c r="A105" s="168" t="str">
        <f t="shared" si="1"/>
        <v>-</v>
      </c>
      <c r="B105" s="317"/>
      <c r="C105" s="318"/>
      <c r="D105" s="318"/>
      <c r="E105" s="318"/>
      <c r="F105" s="291"/>
      <c r="G105" s="291"/>
      <c r="H105" s="306"/>
      <c r="I105" s="291"/>
      <c r="J105" s="306"/>
      <c r="K105" s="291"/>
      <c r="L105" s="306"/>
      <c r="M105" s="291"/>
      <c r="N105" s="291"/>
      <c r="O105" s="291"/>
      <c r="P105" s="291"/>
      <c r="Q105" s="319"/>
      <c r="R105" s="320"/>
      <c r="S105" s="321"/>
      <c r="T105" s="322"/>
      <c r="U105" s="321"/>
      <c r="V105" s="323"/>
      <c r="W105" s="324"/>
    </row>
    <row r="106" spans="1:23" s="143" customFormat="1" ht="43.5" customHeight="1">
      <c r="A106" s="168" t="str">
        <f t="shared" si="1"/>
        <v>-</v>
      </c>
      <c r="B106" s="317"/>
      <c r="C106" s="318"/>
      <c r="D106" s="318"/>
      <c r="E106" s="318"/>
      <c r="F106" s="291"/>
      <c r="G106" s="291"/>
      <c r="H106" s="306"/>
      <c r="I106" s="291"/>
      <c r="J106" s="306"/>
      <c r="K106" s="291"/>
      <c r="L106" s="306"/>
      <c r="M106" s="291"/>
      <c r="N106" s="291"/>
      <c r="O106" s="291"/>
      <c r="P106" s="291"/>
      <c r="Q106" s="319"/>
      <c r="R106" s="320"/>
      <c r="S106" s="321"/>
      <c r="T106" s="322"/>
      <c r="U106" s="321"/>
      <c r="V106" s="323"/>
      <c r="W106" s="324"/>
    </row>
    <row r="107" spans="1:23" s="143" customFormat="1" ht="43.5" customHeight="1">
      <c r="A107" s="168" t="str">
        <f t="shared" si="1"/>
        <v>-</v>
      </c>
      <c r="B107" s="317"/>
      <c r="C107" s="318"/>
      <c r="D107" s="318"/>
      <c r="E107" s="318"/>
      <c r="F107" s="291"/>
      <c r="G107" s="291"/>
      <c r="H107" s="306"/>
      <c r="I107" s="291"/>
      <c r="J107" s="306"/>
      <c r="K107" s="291"/>
      <c r="L107" s="306"/>
      <c r="M107" s="291"/>
      <c r="N107" s="291"/>
      <c r="O107" s="291"/>
      <c r="P107" s="291"/>
      <c r="Q107" s="319"/>
      <c r="R107" s="320"/>
      <c r="S107" s="321"/>
      <c r="T107" s="322"/>
      <c r="U107" s="321"/>
      <c r="V107" s="323"/>
      <c r="W107" s="324"/>
    </row>
    <row r="108" spans="1:23" s="143" customFormat="1" ht="43.5" customHeight="1">
      <c r="A108" s="168" t="str">
        <f t="shared" si="1"/>
        <v>-</v>
      </c>
      <c r="B108" s="317"/>
      <c r="C108" s="318"/>
      <c r="D108" s="318"/>
      <c r="E108" s="318"/>
      <c r="F108" s="291"/>
      <c r="G108" s="291"/>
      <c r="H108" s="306"/>
      <c r="I108" s="291"/>
      <c r="J108" s="306"/>
      <c r="K108" s="291"/>
      <c r="L108" s="306"/>
      <c r="M108" s="291"/>
      <c r="N108" s="291"/>
      <c r="O108" s="291"/>
      <c r="P108" s="291"/>
      <c r="Q108" s="319"/>
      <c r="R108" s="320"/>
      <c r="S108" s="321"/>
      <c r="T108" s="322"/>
      <c r="U108" s="321"/>
      <c r="V108" s="323"/>
      <c r="W108" s="324"/>
    </row>
    <row r="109" spans="1:23" s="143" customFormat="1" ht="43.5" customHeight="1">
      <c r="A109" s="168" t="str">
        <f t="shared" si="1"/>
        <v>-</v>
      </c>
      <c r="B109" s="317"/>
      <c r="C109" s="318"/>
      <c r="D109" s="318"/>
      <c r="E109" s="318"/>
      <c r="F109" s="291"/>
      <c r="G109" s="291"/>
      <c r="H109" s="306"/>
      <c r="I109" s="291"/>
      <c r="J109" s="306"/>
      <c r="K109" s="291"/>
      <c r="L109" s="306"/>
      <c r="M109" s="291"/>
      <c r="N109" s="291"/>
      <c r="O109" s="291"/>
      <c r="P109" s="291"/>
      <c r="Q109" s="319"/>
      <c r="R109" s="320"/>
      <c r="S109" s="321"/>
      <c r="T109" s="322"/>
      <c r="U109" s="321"/>
      <c r="V109" s="323"/>
      <c r="W109" s="324"/>
    </row>
    <row r="110" spans="1:23" s="143" customFormat="1" ht="43.5" customHeight="1">
      <c r="A110" s="168" t="str">
        <f t="shared" si="1"/>
        <v>-</v>
      </c>
      <c r="B110" s="317"/>
      <c r="C110" s="318"/>
      <c r="D110" s="318"/>
      <c r="E110" s="318"/>
      <c r="F110" s="291"/>
      <c r="G110" s="291"/>
      <c r="H110" s="306"/>
      <c r="I110" s="291"/>
      <c r="J110" s="306"/>
      <c r="K110" s="291"/>
      <c r="L110" s="306"/>
      <c r="M110" s="291"/>
      <c r="N110" s="291"/>
      <c r="O110" s="291"/>
      <c r="P110" s="291"/>
      <c r="Q110" s="319"/>
      <c r="R110" s="320"/>
      <c r="S110" s="321"/>
      <c r="T110" s="322"/>
      <c r="U110" s="321"/>
      <c r="V110" s="323"/>
      <c r="W110" s="324"/>
    </row>
    <row r="111" spans="1:23" s="143" customFormat="1" ht="43.5" customHeight="1">
      <c r="A111" s="168" t="str">
        <f t="shared" si="1"/>
        <v>-</v>
      </c>
      <c r="B111" s="317"/>
      <c r="C111" s="318"/>
      <c r="D111" s="318"/>
      <c r="E111" s="318"/>
      <c r="F111" s="291"/>
      <c r="G111" s="291"/>
      <c r="H111" s="306"/>
      <c r="I111" s="291"/>
      <c r="J111" s="306"/>
      <c r="K111" s="291"/>
      <c r="L111" s="306"/>
      <c r="M111" s="291"/>
      <c r="N111" s="291"/>
      <c r="O111" s="291"/>
      <c r="P111" s="291"/>
      <c r="Q111" s="319"/>
      <c r="R111" s="320"/>
      <c r="S111" s="321"/>
      <c r="T111" s="322"/>
      <c r="U111" s="321"/>
      <c r="V111" s="323"/>
      <c r="W111" s="324"/>
    </row>
    <row r="112" spans="1:23" s="143" customFormat="1" ht="43.5" customHeight="1">
      <c r="A112" s="168" t="str">
        <f t="shared" si="1"/>
        <v>-</v>
      </c>
      <c r="B112" s="317"/>
      <c r="C112" s="318"/>
      <c r="D112" s="318"/>
      <c r="E112" s="318"/>
      <c r="F112" s="291"/>
      <c r="G112" s="291"/>
      <c r="H112" s="306"/>
      <c r="I112" s="291"/>
      <c r="J112" s="306"/>
      <c r="K112" s="291"/>
      <c r="L112" s="306"/>
      <c r="M112" s="291"/>
      <c r="N112" s="291"/>
      <c r="O112" s="291"/>
      <c r="P112" s="291"/>
      <c r="Q112" s="319"/>
      <c r="R112" s="320"/>
      <c r="S112" s="321"/>
      <c r="T112" s="322"/>
      <c r="U112" s="321"/>
      <c r="V112" s="323"/>
      <c r="W112" s="324"/>
    </row>
    <row r="113" spans="1:23" s="143" customFormat="1" ht="43.5" customHeight="1">
      <c r="A113" s="168" t="str">
        <f t="shared" si="1"/>
        <v>-</v>
      </c>
      <c r="B113" s="317"/>
      <c r="C113" s="318"/>
      <c r="D113" s="318"/>
      <c r="E113" s="318"/>
      <c r="F113" s="291"/>
      <c r="G113" s="291"/>
      <c r="H113" s="306"/>
      <c r="I113" s="291"/>
      <c r="J113" s="306"/>
      <c r="K113" s="291"/>
      <c r="L113" s="306"/>
      <c r="M113" s="291"/>
      <c r="N113" s="291"/>
      <c r="O113" s="291"/>
      <c r="P113" s="291"/>
      <c r="Q113" s="319"/>
      <c r="R113" s="320"/>
      <c r="S113" s="321"/>
      <c r="T113" s="322"/>
      <c r="U113" s="321"/>
      <c r="V113" s="323"/>
      <c r="W113" s="324"/>
    </row>
    <row r="114" spans="1:23" s="143" customFormat="1" ht="43.5" customHeight="1">
      <c r="A114" s="168" t="str">
        <f t="shared" si="1"/>
        <v>-</v>
      </c>
      <c r="B114" s="317"/>
      <c r="C114" s="318"/>
      <c r="D114" s="318"/>
      <c r="E114" s="318"/>
      <c r="F114" s="291"/>
      <c r="G114" s="291"/>
      <c r="H114" s="306"/>
      <c r="I114" s="291"/>
      <c r="J114" s="306"/>
      <c r="K114" s="291"/>
      <c r="L114" s="306"/>
      <c r="M114" s="291"/>
      <c r="N114" s="291"/>
      <c r="O114" s="291"/>
      <c r="P114" s="291"/>
      <c r="Q114" s="319"/>
      <c r="R114" s="320"/>
      <c r="S114" s="321"/>
      <c r="T114" s="322"/>
      <c r="U114" s="321"/>
      <c r="V114" s="323"/>
      <c r="W114" s="324"/>
    </row>
    <row r="115" spans="1:23" s="143" customFormat="1" ht="43.5" customHeight="1">
      <c r="A115" s="168" t="str">
        <f t="shared" si="1"/>
        <v>-</v>
      </c>
      <c r="B115" s="317"/>
      <c r="C115" s="318"/>
      <c r="D115" s="318"/>
      <c r="E115" s="318"/>
      <c r="F115" s="291"/>
      <c r="G115" s="291"/>
      <c r="H115" s="306"/>
      <c r="I115" s="291"/>
      <c r="J115" s="306"/>
      <c r="K115" s="291"/>
      <c r="L115" s="306"/>
      <c r="M115" s="291"/>
      <c r="N115" s="291"/>
      <c r="O115" s="291"/>
      <c r="P115" s="291"/>
      <c r="Q115" s="319"/>
      <c r="R115" s="320"/>
      <c r="S115" s="321"/>
      <c r="T115" s="322"/>
      <c r="U115" s="321"/>
      <c r="V115" s="323"/>
      <c r="W115" s="324"/>
    </row>
    <row r="116" spans="1:23" s="143" customFormat="1" ht="43.5" customHeight="1">
      <c r="A116" s="168" t="str">
        <f t="shared" si="1"/>
        <v>-</v>
      </c>
      <c r="B116" s="317"/>
      <c r="C116" s="318"/>
      <c r="D116" s="318"/>
      <c r="E116" s="318"/>
      <c r="F116" s="291"/>
      <c r="G116" s="291"/>
      <c r="H116" s="306"/>
      <c r="I116" s="291"/>
      <c r="J116" s="306"/>
      <c r="K116" s="291"/>
      <c r="L116" s="306"/>
      <c r="M116" s="291"/>
      <c r="N116" s="291"/>
      <c r="O116" s="291"/>
      <c r="P116" s="291"/>
      <c r="Q116" s="319"/>
      <c r="R116" s="320"/>
      <c r="S116" s="321"/>
      <c r="T116" s="322"/>
      <c r="U116" s="321"/>
      <c r="V116" s="323"/>
      <c r="W116" s="324"/>
    </row>
    <row r="117" spans="1:23" s="143" customFormat="1" ht="43.5" customHeight="1">
      <c r="A117" s="168" t="str">
        <f t="shared" si="1"/>
        <v>-</v>
      </c>
      <c r="B117" s="317"/>
      <c r="C117" s="318"/>
      <c r="D117" s="318"/>
      <c r="E117" s="318"/>
      <c r="F117" s="291"/>
      <c r="G117" s="291"/>
      <c r="H117" s="306"/>
      <c r="I117" s="291"/>
      <c r="J117" s="306"/>
      <c r="K117" s="291"/>
      <c r="L117" s="306"/>
      <c r="M117" s="291"/>
      <c r="N117" s="291"/>
      <c r="O117" s="291"/>
      <c r="P117" s="291"/>
      <c r="Q117" s="319"/>
      <c r="R117" s="320"/>
      <c r="S117" s="321"/>
      <c r="T117" s="322"/>
      <c r="U117" s="321"/>
      <c r="V117" s="323"/>
      <c r="W117" s="324"/>
    </row>
    <row r="118" spans="1:23" s="143" customFormat="1" ht="43.5" customHeight="1">
      <c r="A118" s="168" t="str">
        <f t="shared" si="1"/>
        <v>-</v>
      </c>
      <c r="B118" s="317"/>
      <c r="C118" s="318"/>
      <c r="D118" s="318"/>
      <c r="E118" s="318"/>
      <c r="F118" s="291"/>
      <c r="G118" s="291"/>
      <c r="H118" s="306"/>
      <c r="I118" s="291"/>
      <c r="J118" s="306"/>
      <c r="K118" s="291"/>
      <c r="L118" s="306"/>
      <c r="M118" s="291"/>
      <c r="N118" s="291"/>
      <c r="O118" s="291"/>
      <c r="P118" s="291"/>
      <c r="Q118" s="319"/>
      <c r="R118" s="320"/>
      <c r="S118" s="321"/>
      <c r="T118" s="322"/>
      <c r="U118" s="321"/>
      <c r="V118" s="323"/>
      <c r="W118" s="324"/>
    </row>
    <row r="119" spans="1:23" s="143" customFormat="1" ht="43.5" customHeight="1">
      <c r="A119" s="168" t="str">
        <f t="shared" si="1"/>
        <v>-</v>
      </c>
      <c r="B119" s="317"/>
      <c r="C119" s="318"/>
      <c r="D119" s="318"/>
      <c r="E119" s="318"/>
      <c r="F119" s="291"/>
      <c r="G119" s="291"/>
      <c r="H119" s="306"/>
      <c r="I119" s="291"/>
      <c r="J119" s="306"/>
      <c r="K119" s="291"/>
      <c r="L119" s="306"/>
      <c r="M119" s="291"/>
      <c r="N119" s="291"/>
      <c r="O119" s="291"/>
      <c r="P119" s="291"/>
      <c r="Q119" s="319"/>
      <c r="R119" s="320"/>
      <c r="S119" s="321"/>
      <c r="T119" s="322"/>
      <c r="U119" s="321"/>
      <c r="V119" s="323"/>
      <c r="W119" s="324"/>
    </row>
    <row r="120" spans="1:23" s="143" customFormat="1" ht="43.5" customHeight="1">
      <c r="A120" s="168" t="str">
        <f t="shared" si="1"/>
        <v>-</v>
      </c>
      <c r="B120" s="317"/>
      <c r="C120" s="318"/>
      <c r="D120" s="318"/>
      <c r="E120" s="318"/>
      <c r="F120" s="291"/>
      <c r="G120" s="291"/>
      <c r="H120" s="306"/>
      <c r="I120" s="291"/>
      <c r="J120" s="306"/>
      <c r="K120" s="291"/>
      <c r="L120" s="306"/>
      <c r="M120" s="291"/>
      <c r="N120" s="291"/>
      <c r="O120" s="291"/>
      <c r="P120" s="291"/>
      <c r="Q120" s="319"/>
      <c r="R120" s="320"/>
      <c r="S120" s="321"/>
      <c r="T120" s="322"/>
      <c r="U120" s="321"/>
      <c r="V120" s="323"/>
      <c r="W120" s="324"/>
    </row>
    <row r="121" spans="1:23" s="143" customFormat="1" ht="43.5" customHeight="1">
      <c r="A121" s="168" t="str">
        <f t="shared" si="1"/>
        <v>-</v>
      </c>
      <c r="B121" s="317"/>
      <c r="C121" s="318"/>
      <c r="D121" s="318"/>
      <c r="E121" s="318"/>
      <c r="F121" s="291"/>
      <c r="G121" s="291"/>
      <c r="H121" s="306"/>
      <c r="I121" s="291"/>
      <c r="J121" s="306"/>
      <c r="K121" s="291"/>
      <c r="L121" s="306"/>
      <c r="M121" s="291"/>
      <c r="N121" s="291"/>
      <c r="O121" s="291"/>
      <c r="P121" s="291"/>
      <c r="Q121" s="319"/>
      <c r="R121" s="320"/>
      <c r="S121" s="321"/>
      <c r="T121" s="322"/>
      <c r="U121" s="321"/>
      <c r="V121" s="323"/>
      <c r="W121" s="324"/>
    </row>
    <row r="122" spans="1:23" s="143" customFormat="1" ht="43.5" customHeight="1">
      <c r="A122" s="168" t="str">
        <f t="shared" si="1"/>
        <v>-</v>
      </c>
      <c r="B122" s="317"/>
      <c r="C122" s="318"/>
      <c r="D122" s="318"/>
      <c r="E122" s="318"/>
      <c r="F122" s="291"/>
      <c r="G122" s="291"/>
      <c r="H122" s="306"/>
      <c r="I122" s="291"/>
      <c r="J122" s="306"/>
      <c r="K122" s="291"/>
      <c r="L122" s="306"/>
      <c r="M122" s="291"/>
      <c r="N122" s="291"/>
      <c r="O122" s="291"/>
      <c r="P122" s="291"/>
      <c r="Q122" s="319"/>
      <c r="R122" s="320"/>
      <c r="S122" s="321"/>
      <c r="T122" s="322"/>
      <c r="U122" s="321"/>
      <c r="V122" s="323"/>
      <c r="W122" s="324"/>
    </row>
    <row r="123" spans="1:23" s="143" customFormat="1" ht="43.5" customHeight="1">
      <c r="A123" s="168" t="str">
        <f t="shared" si="1"/>
        <v>-</v>
      </c>
      <c r="B123" s="317"/>
      <c r="C123" s="318"/>
      <c r="D123" s="318"/>
      <c r="E123" s="318"/>
      <c r="F123" s="291"/>
      <c r="G123" s="291"/>
      <c r="H123" s="306"/>
      <c r="I123" s="291"/>
      <c r="J123" s="306"/>
      <c r="K123" s="291"/>
      <c r="L123" s="306"/>
      <c r="M123" s="291"/>
      <c r="N123" s="291"/>
      <c r="O123" s="291"/>
      <c r="P123" s="291"/>
      <c r="Q123" s="319"/>
      <c r="R123" s="320"/>
      <c r="S123" s="321"/>
      <c r="T123" s="322"/>
      <c r="U123" s="321"/>
      <c r="V123" s="323"/>
      <c r="W123" s="324"/>
    </row>
    <row r="124" spans="1:23" s="143" customFormat="1" ht="43.5" customHeight="1">
      <c r="A124" s="168" t="str">
        <f t="shared" si="1"/>
        <v>-</v>
      </c>
      <c r="B124" s="317"/>
      <c r="C124" s="318"/>
      <c r="D124" s="318"/>
      <c r="E124" s="318"/>
      <c r="F124" s="291"/>
      <c r="G124" s="291"/>
      <c r="H124" s="306"/>
      <c r="I124" s="291"/>
      <c r="J124" s="306"/>
      <c r="K124" s="291"/>
      <c r="L124" s="306"/>
      <c r="M124" s="291"/>
      <c r="N124" s="291"/>
      <c r="O124" s="291"/>
      <c r="P124" s="291"/>
      <c r="Q124" s="319"/>
      <c r="R124" s="320"/>
      <c r="S124" s="321"/>
      <c r="T124" s="322"/>
      <c r="U124" s="321"/>
      <c r="V124" s="323"/>
      <c r="W124" s="324"/>
    </row>
    <row r="125" spans="1:23" s="143" customFormat="1" ht="43.5" customHeight="1">
      <c r="A125" s="168" t="str">
        <f t="shared" si="1"/>
        <v>-</v>
      </c>
      <c r="B125" s="317"/>
      <c r="C125" s="318"/>
      <c r="D125" s="318"/>
      <c r="E125" s="318"/>
      <c r="F125" s="291"/>
      <c r="G125" s="291"/>
      <c r="H125" s="306"/>
      <c r="I125" s="291"/>
      <c r="J125" s="306"/>
      <c r="K125" s="291"/>
      <c r="L125" s="306"/>
      <c r="M125" s="291"/>
      <c r="N125" s="291"/>
      <c r="O125" s="291"/>
      <c r="P125" s="291"/>
      <c r="Q125" s="319"/>
      <c r="R125" s="320"/>
      <c r="S125" s="321"/>
      <c r="T125" s="322"/>
      <c r="U125" s="321"/>
      <c r="V125" s="323"/>
      <c r="W125" s="324"/>
    </row>
    <row r="126" spans="1:23" s="143" customFormat="1" ht="43.5" customHeight="1">
      <c r="A126" s="168" t="str">
        <f t="shared" si="1"/>
        <v>-</v>
      </c>
      <c r="B126" s="317"/>
      <c r="C126" s="318"/>
      <c r="D126" s="318"/>
      <c r="E126" s="318"/>
      <c r="F126" s="291"/>
      <c r="G126" s="291"/>
      <c r="H126" s="306"/>
      <c r="I126" s="291"/>
      <c r="J126" s="306"/>
      <c r="K126" s="291"/>
      <c r="L126" s="306"/>
      <c r="M126" s="291"/>
      <c r="N126" s="291"/>
      <c r="O126" s="291"/>
      <c r="P126" s="291"/>
      <c r="Q126" s="319"/>
      <c r="R126" s="320"/>
      <c r="S126" s="321"/>
      <c r="T126" s="322"/>
      <c r="U126" s="321"/>
      <c r="V126" s="323"/>
      <c r="W126" s="324"/>
    </row>
    <row r="127" spans="1:23" s="143" customFormat="1" ht="43.5" customHeight="1">
      <c r="A127" s="168" t="str">
        <f t="shared" si="1"/>
        <v>-</v>
      </c>
      <c r="B127" s="317"/>
      <c r="C127" s="318"/>
      <c r="D127" s="318"/>
      <c r="E127" s="318"/>
      <c r="F127" s="291"/>
      <c r="G127" s="291"/>
      <c r="H127" s="306"/>
      <c r="I127" s="291"/>
      <c r="J127" s="306"/>
      <c r="K127" s="291"/>
      <c r="L127" s="306"/>
      <c r="M127" s="291"/>
      <c r="N127" s="291"/>
      <c r="O127" s="291"/>
      <c r="P127" s="291"/>
      <c r="Q127" s="319"/>
      <c r="R127" s="320"/>
      <c r="S127" s="321"/>
      <c r="T127" s="322"/>
      <c r="U127" s="321"/>
      <c r="V127" s="323"/>
      <c r="W127" s="324"/>
    </row>
    <row r="128" spans="1:23" s="143" customFormat="1" ht="43.5" customHeight="1">
      <c r="A128" s="168" t="str">
        <f t="shared" si="1"/>
        <v>-</v>
      </c>
      <c r="B128" s="317"/>
      <c r="C128" s="318"/>
      <c r="D128" s="318"/>
      <c r="E128" s="318"/>
      <c r="F128" s="291"/>
      <c r="G128" s="291"/>
      <c r="H128" s="306"/>
      <c r="I128" s="291"/>
      <c r="J128" s="306"/>
      <c r="K128" s="291"/>
      <c r="L128" s="306"/>
      <c r="M128" s="291"/>
      <c r="N128" s="291"/>
      <c r="O128" s="291"/>
      <c r="P128" s="291"/>
      <c r="Q128" s="319"/>
      <c r="R128" s="320"/>
      <c r="S128" s="321"/>
      <c r="T128" s="322"/>
      <c r="U128" s="321"/>
      <c r="V128" s="323"/>
      <c r="W128" s="324"/>
    </row>
    <row r="129" spans="1:23" s="143" customFormat="1" ht="43.5" customHeight="1">
      <c r="A129" s="168" t="str">
        <f t="shared" si="1"/>
        <v>-</v>
      </c>
      <c r="B129" s="317"/>
      <c r="C129" s="318"/>
      <c r="D129" s="318"/>
      <c r="E129" s="318"/>
      <c r="F129" s="291"/>
      <c r="G129" s="291"/>
      <c r="H129" s="306"/>
      <c r="I129" s="291"/>
      <c r="J129" s="306"/>
      <c r="K129" s="291"/>
      <c r="L129" s="306"/>
      <c r="M129" s="291"/>
      <c r="N129" s="291"/>
      <c r="O129" s="291"/>
      <c r="P129" s="291"/>
      <c r="Q129" s="319"/>
      <c r="R129" s="320"/>
      <c r="S129" s="321"/>
      <c r="T129" s="322"/>
      <c r="U129" s="321"/>
      <c r="V129" s="323"/>
      <c r="W129" s="324"/>
    </row>
    <row r="130" spans="1:23" s="143" customFormat="1" ht="43.5" customHeight="1">
      <c r="A130" s="168" t="str">
        <f t="shared" si="1"/>
        <v>-</v>
      </c>
      <c r="B130" s="317"/>
      <c r="C130" s="318"/>
      <c r="D130" s="318"/>
      <c r="E130" s="318"/>
      <c r="F130" s="291"/>
      <c r="G130" s="291"/>
      <c r="H130" s="306"/>
      <c r="I130" s="291"/>
      <c r="J130" s="306"/>
      <c r="K130" s="291"/>
      <c r="L130" s="306"/>
      <c r="M130" s="291"/>
      <c r="N130" s="291"/>
      <c r="O130" s="291"/>
      <c r="P130" s="291"/>
      <c r="Q130" s="319"/>
      <c r="R130" s="320"/>
      <c r="S130" s="321"/>
      <c r="T130" s="322"/>
      <c r="U130" s="321"/>
      <c r="V130" s="323"/>
      <c r="W130" s="324"/>
    </row>
    <row r="131" spans="1:23" s="143" customFormat="1" ht="43.5" customHeight="1">
      <c r="A131" s="168" t="str">
        <f t="shared" ref="A131:A194" si="2">I131&amp; "-" &amp;N131</f>
        <v>-</v>
      </c>
      <c r="B131" s="317"/>
      <c r="C131" s="318"/>
      <c r="D131" s="318"/>
      <c r="E131" s="318"/>
      <c r="F131" s="291"/>
      <c r="G131" s="291"/>
      <c r="H131" s="306"/>
      <c r="I131" s="291"/>
      <c r="J131" s="306"/>
      <c r="K131" s="291"/>
      <c r="L131" s="306"/>
      <c r="M131" s="291"/>
      <c r="N131" s="291"/>
      <c r="O131" s="291"/>
      <c r="P131" s="291"/>
      <c r="Q131" s="319"/>
      <c r="R131" s="320"/>
      <c r="S131" s="321"/>
      <c r="T131" s="322"/>
      <c r="U131" s="321"/>
      <c r="V131" s="323"/>
      <c r="W131" s="324"/>
    </row>
    <row r="132" spans="1:23" s="143" customFormat="1" ht="43.5" customHeight="1">
      <c r="A132" s="168" t="str">
        <f t="shared" si="2"/>
        <v>-</v>
      </c>
      <c r="B132" s="317"/>
      <c r="C132" s="318"/>
      <c r="D132" s="318"/>
      <c r="E132" s="318"/>
      <c r="F132" s="291"/>
      <c r="G132" s="291"/>
      <c r="H132" s="306"/>
      <c r="I132" s="291"/>
      <c r="J132" s="306"/>
      <c r="K132" s="291"/>
      <c r="L132" s="306"/>
      <c r="M132" s="291"/>
      <c r="N132" s="291"/>
      <c r="O132" s="291"/>
      <c r="P132" s="291"/>
      <c r="Q132" s="319"/>
      <c r="R132" s="320"/>
      <c r="S132" s="321"/>
      <c r="T132" s="322"/>
      <c r="U132" s="321"/>
      <c r="V132" s="323"/>
      <c r="W132" s="324"/>
    </row>
    <row r="133" spans="1:23" s="143" customFormat="1" ht="43.5" customHeight="1">
      <c r="A133" s="168" t="str">
        <f t="shared" si="2"/>
        <v>-</v>
      </c>
      <c r="B133" s="317"/>
      <c r="C133" s="318"/>
      <c r="D133" s="318"/>
      <c r="E133" s="318"/>
      <c r="F133" s="291"/>
      <c r="G133" s="291"/>
      <c r="H133" s="306"/>
      <c r="I133" s="291"/>
      <c r="J133" s="306"/>
      <c r="K133" s="291"/>
      <c r="L133" s="306"/>
      <c r="M133" s="291"/>
      <c r="N133" s="291"/>
      <c r="O133" s="291"/>
      <c r="P133" s="291"/>
      <c r="Q133" s="319"/>
      <c r="R133" s="320"/>
      <c r="S133" s="321"/>
      <c r="T133" s="322"/>
      <c r="U133" s="321"/>
      <c r="V133" s="323"/>
      <c r="W133" s="324"/>
    </row>
    <row r="134" spans="1:23" s="143" customFormat="1" ht="43.5" customHeight="1">
      <c r="A134" s="168" t="str">
        <f t="shared" si="2"/>
        <v>-</v>
      </c>
      <c r="B134" s="317"/>
      <c r="C134" s="318"/>
      <c r="D134" s="318"/>
      <c r="E134" s="318"/>
      <c r="F134" s="291"/>
      <c r="G134" s="291"/>
      <c r="H134" s="306"/>
      <c r="I134" s="291"/>
      <c r="J134" s="306"/>
      <c r="K134" s="291"/>
      <c r="L134" s="306"/>
      <c r="M134" s="291"/>
      <c r="N134" s="291"/>
      <c r="O134" s="291"/>
      <c r="P134" s="291"/>
      <c r="Q134" s="319"/>
      <c r="R134" s="320"/>
      <c r="S134" s="321"/>
      <c r="T134" s="322"/>
      <c r="U134" s="321"/>
      <c r="V134" s="323"/>
      <c r="W134" s="324"/>
    </row>
    <row r="135" spans="1:23" s="143" customFormat="1" ht="43.5" customHeight="1">
      <c r="A135" s="168" t="str">
        <f t="shared" si="2"/>
        <v>-</v>
      </c>
      <c r="B135" s="317"/>
      <c r="C135" s="318"/>
      <c r="D135" s="318"/>
      <c r="E135" s="318"/>
      <c r="F135" s="291"/>
      <c r="G135" s="291"/>
      <c r="H135" s="306"/>
      <c r="I135" s="291"/>
      <c r="J135" s="306"/>
      <c r="K135" s="291"/>
      <c r="L135" s="306"/>
      <c r="M135" s="291"/>
      <c r="N135" s="291"/>
      <c r="O135" s="291"/>
      <c r="P135" s="291"/>
      <c r="Q135" s="319"/>
      <c r="R135" s="320"/>
      <c r="S135" s="321"/>
      <c r="T135" s="322"/>
      <c r="U135" s="321"/>
      <c r="V135" s="323"/>
      <c r="W135" s="324"/>
    </row>
    <row r="136" spans="1:23" s="143" customFormat="1" ht="43.5" customHeight="1">
      <c r="A136" s="168" t="str">
        <f t="shared" si="2"/>
        <v>-</v>
      </c>
      <c r="B136" s="317"/>
      <c r="C136" s="318"/>
      <c r="D136" s="318"/>
      <c r="E136" s="318"/>
      <c r="F136" s="291"/>
      <c r="G136" s="291"/>
      <c r="H136" s="306"/>
      <c r="I136" s="291"/>
      <c r="J136" s="306"/>
      <c r="K136" s="291"/>
      <c r="L136" s="306"/>
      <c r="M136" s="291"/>
      <c r="N136" s="291"/>
      <c r="O136" s="291"/>
      <c r="P136" s="291"/>
      <c r="Q136" s="319"/>
      <c r="R136" s="320"/>
      <c r="S136" s="321"/>
      <c r="T136" s="322"/>
      <c r="U136" s="321"/>
      <c r="V136" s="323"/>
      <c r="W136" s="324"/>
    </row>
    <row r="137" spans="1:23" s="143" customFormat="1" ht="43.5" customHeight="1">
      <c r="A137" s="168" t="str">
        <f t="shared" si="2"/>
        <v>-</v>
      </c>
      <c r="B137" s="317"/>
      <c r="C137" s="318"/>
      <c r="D137" s="318"/>
      <c r="E137" s="318"/>
      <c r="F137" s="291"/>
      <c r="G137" s="291"/>
      <c r="H137" s="306"/>
      <c r="I137" s="291"/>
      <c r="J137" s="306"/>
      <c r="K137" s="291"/>
      <c r="L137" s="306"/>
      <c r="M137" s="291"/>
      <c r="N137" s="291"/>
      <c r="O137" s="291"/>
      <c r="P137" s="291"/>
      <c r="Q137" s="319"/>
      <c r="R137" s="320"/>
      <c r="S137" s="321"/>
      <c r="T137" s="322"/>
      <c r="U137" s="321"/>
      <c r="V137" s="323"/>
      <c r="W137" s="324"/>
    </row>
    <row r="138" spans="1:23" s="143" customFormat="1" ht="43.5" customHeight="1">
      <c r="A138" s="168" t="str">
        <f t="shared" si="2"/>
        <v>-</v>
      </c>
      <c r="B138" s="317"/>
      <c r="C138" s="318"/>
      <c r="D138" s="318"/>
      <c r="E138" s="318"/>
      <c r="F138" s="291"/>
      <c r="G138" s="291"/>
      <c r="H138" s="306"/>
      <c r="I138" s="291"/>
      <c r="J138" s="306"/>
      <c r="K138" s="291"/>
      <c r="L138" s="306"/>
      <c r="M138" s="291"/>
      <c r="N138" s="291"/>
      <c r="O138" s="291"/>
      <c r="P138" s="291"/>
      <c r="Q138" s="319"/>
      <c r="R138" s="320"/>
      <c r="S138" s="321"/>
      <c r="T138" s="322"/>
      <c r="U138" s="321"/>
      <c r="V138" s="323"/>
      <c r="W138" s="324"/>
    </row>
    <row r="139" spans="1:23" s="143" customFormat="1" ht="43.5" customHeight="1">
      <c r="A139" s="168" t="str">
        <f t="shared" si="2"/>
        <v>-</v>
      </c>
      <c r="B139" s="317"/>
      <c r="C139" s="318"/>
      <c r="D139" s="318"/>
      <c r="E139" s="318"/>
      <c r="F139" s="291"/>
      <c r="G139" s="291"/>
      <c r="H139" s="306"/>
      <c r="I139" s="291"/>
      <c r="J139" s="306"/>
      <c r="K139" s="291"/>
      <c r="L139" s="306"/>
      <c r="M139" s="291"/>
      <c r="N139" s="291"/>
      <c r="O139" s="291"/>
      <c r="P139" s="291"/>
      <c r="Q139" s="319"/>
      <c r="R139" s="320"/>
      <c r="S139" s="321"/>
      <c r="T139" s="322"/>
      <c r="U139" s="321"/>
      <c r="V139" s="323"/>
      <c r="W139" s="324"/>
    </row>
    <row r="140" spans="1:23" s="143" customFormat="1" ht="43.5" customHeight="1">
      <c r="A140" s="168" t="str">
        <f t="shared" si="2"/>
        <v>-</v>
      </c>
      <c r="B140" s="317"/>
      <c r="C140" s="318"/>
      <c r="D140" s="318"/>
      <c r="E140" s="318"/>
      <c r="F140" s="291"/>
      <c r="G140" s="291"/>
      <c r="H140" s="306"/>
      <c r="I140" s="291"/>
      <c r="J140" s="306"/>
      <c r="K140" s="291"/>
      <c r="L140" s="306"/>
      <c r="M140" s="291"/>
      <c r="N140" s="291"/>
      <c r="O140" s="291"/>
      <c r="P140" s="291"/>
      <c r="Q140" s="319"/>
      <c r="R140" s="320"/>
      <c r="S140" s="321"/>
      <c r="T140" s="322"/>
      <c r="U140" s="321"/>
      <c r="V140" s="323"/>
      <c r="W140" s="324"/>
    </row>
    <row r="141" spans="1:23" s="143" customFormat="1" ht="43.5" customHeight="1">
      <c r="A141" s="168" t="str">
        <f t="shared" si="2"/>
        <v>-</v>
      </c>
      <c r="B141" s="317"/>
      <c r="C141" s="318"/>
      <c r="D141" s="318"/>
      <c r="E141" s="318"/>
      <c r="F141" s="291"/>
      <c r="G141" s="291"/>
      <c r="H141" s="306"/>
      <c r="I141" s="291"/>
      <c r="J141" s="306"/>
      <c r="K141" s="291"/>
      <c r="L141" s="306"/>
      <c r="M141" s="291"/>
      <c r="N141" s="291"/>
      <c r="O141" s="291"/>
      <c r="P141" s="291"/>
      <c r="Q141" s="319"/>
      <c r="R141" s="320"/>
      <c r="S141" s="321"/>
      <c r="T141" s="322"/>
      <c r="U141" s="321"/>
      <c r="V141" s="323"/>
      <c r="W141" s="324"/>
    </row>
    <row r="142" spans="1:23" s="143" customFormat="1" ht="43.5" customHeight="1">
      <c r="A142" s="168" t="str">
        <f t="shared" si="2"/>
        <v>-</v>
      </c>
      <c r="B142" s="317"/>
      <c r="C142" s="318"/>
      <c r="D142" s="318"/>
      <c r="E142" s="318"/>
      <c r="F142" s="291"/>
      <c r="G142" s="291"/>
      <c r="H142" s="306"/>
      <c r="I142" s="291"/>
      <c r="J142" s="306"/>
      <c r="K142" s="291"/>
      <c r="L142" s="306"/>
      <c r="M142" s="291"/>
      <c r="N142" s="291"/>
      <c r="O142" s="291"/>
      <c r="P142" s="291"/>
      <c r="Q142" s="319"/>
      <c r="R142" s="320"/>
      <c r="S142" s="321"/>
      <c r="T142" s="322"/>
      <c r="U142" s="321"/>
      <c r="V142" s="323"/>
      <c r="W142" s="324"/>
    </row>
    <row r="143" spans="1:23" s="143" customFormat="1" ht="43.5" customHeight="1">
      <c r="A143" s="168" t="str">
        <f t="shared" si="2"/>
        <v>-</v>
      </c>
      <c r="B143" s="317"/>
      <c r="C143" s="318"/>
      <c r="D143" s="318"/>
      <c r="E143" s="318"/>
      <c r="F143" s="291"/>
      <c r="G143" s="291"/>
      <c r="H143" s="306"/>
      <c r="I143" s="291"/>
      <c r="J143" s="306"/>
      <c r="K143" s="291"/>
      <c r="L143" s="306"/>
      <c r="M143" s="291"/>
      <c r="N143" s="291"/>
      <c r="O143" s="291"/>
      <c r="P143" s="291"/>
      <c r="Q143" s="319"/>
      <c r="R143" s="320"/>
      <c r="S143" s="321"/>
      <c r="T143" s="322"/>
      <c r="U143" s="321"/>
      <c r="V143" s="323"/>
      <c r="W143" s="324"/>
    </row>
    <row r="144" spans="1:23" s="143" customFormat="1" ht="43.5" customHeight="1">
      <c r="A144" s="168" t="str">
        <f t="shared" si="2"/>
        <v>-</v>
      </c>
      <c r="B144" s="317"/>
      <c r="C144" s="318"/>
      <c r="D144" s="318"/>
      <c r="E144" s="318"/>
      <c r="F144" s="291"/>
      <c r="G144" s="291"/>
      <c r="H144" s="306"/>
      <c r="I144" s="291"/>
      <c r="J144" s="306"/>
      <c r="K144" s="291"/>
      <c r="L144" s="306"/>
      <c r="M144" s="291"/>
      <c r="N144" s="291"/>
      <c r="O144" s="291"/>
      <c r="P144" s="291"/>
      <c r="Q144" s="319"/>
      <c r="R144" s="320"/>
      <c r="S144" s="321"/>
      <c r="T144" s="322"/>
      <c r="U144" s="321"/>
      <c r="V144" s="323"/>
      <c r="W144" s="324"/>
    </row>
    <row r="145" spans="1:23" s="143" customFormat="1" ht="43.5" customHeight="1">
      <c r="A145" s="168" t="str">
        <f t="shared" si="2"/>
        <v>-</v>
      </c>
      <c r="B145" s="317"/>
      <c r="C145" s="318"/>
      <c r="D145" s="318"/>
      <c r="E145" s="318"/>
      <c r="F145" s="291"/>
      <c r="G145" s="291"/>
      <c r="H145" s="306"/>
      <c r="I145" s="291"/>
      <c r="J145" s="306"/>
      <c r="K145" s="291"/>
      <c r="L145" s="306"/>
      <c r="M145" s="291"/>
      <c r="N145" s="291"/>
      <c r="O145" s="291"/>
      <c r="P145" s="291"/>
      <c r="Q145" s="319"/>
      <c r="R145" s="320"/>
      <c r="S145" s="321"/>
      <c r="T145" s="322"/>
      <c r="U145" s="321"/>
      <c r="V145" s="323"/>
      <c r="W145" s="324"/>
    </row>
    <row r="146" spans="1:23" s="143" customFormat="1" ht="43.5" customHeight="1">
      <c r="A146" s="168" t="str">
        <f t="shared" si="2"/>
        <v>-</v>
      </c>
      <c r="B146" s="317"/>
      <c r="C146" s="318"/>
      <c r="D146" s="318"/>
      <c r="E146" s="318"/>
      <c r="F146" s="291"/>
      <c r="G146" s="291"/>
      <c r="H146" s="306"/>
      <c r="I146" s="291"/>
      <c r="J146" s="306"/>
      <c r="K146" s="291"/>
      <c r="L146" s="306"/>
      <c r="M146" s="291"/>
      <c r="N146" s="291"/>
      <c r="O146" s="291"/>
      <c r="P146" s="291"/>
      <c r="Q146" s="319"/>
      <c r="R146" s="320"/>
      <c r="S146" s="321"/>
      <c r="T146" s="322"/>
      <c r="U146" s="321"/>
      <c r="V146" s="323"/>
      <c r="W146" s="324"/>
    </row>
    <row r="147" spans="1:23" s="143" customFormat="1" ht="43.5" customHeight="1">
      <c r="A147" s="168" t="str">
        <f t="shared" si="2"/>
        <v>-</v>
      </c>
      <c r="B147" s="317"/>
      <c r="C147" s="318"/>
      <c r="D147" s="318"/>
      <c r="E147" s="318"/>
      <c r="F147" s="291"/>
      <c r="G147" s="291"/>
      <c r="H147" s="306"/>
      <c r="I147" s="291"/>
      <c r="J147" s="306"/>
      <c r="K147" s="291"/>
      <c r="L147" s="306"/>
      <c r="M147" s="291"/>
      <c r="N147" s="291"/>
      <c r="O147" s="291"/>
      <c r="P147" s="291"/>
      <c r="Q147" s="319"/>
      <c r="R147" s="320"/>
      <c r="S147" s="321"/>
      <c r="T147" s="322"/>
      <c r="U147" s="321"/>
      <c r="V147" s="323"/>
      <c r="W147" s="324"/>
    </row>
    <row r="148" spans="1:23" s="143" customFormat="1" ht="43.5" customHeight="1">
      <c r="A148" s="168" t="str">
        <f t="shared" si="2"/>
        <v>-</v>
      </c>
      <c r="B148" s="317"/>
      <c r="C148" s="318"/>
      <c r="D148" s="318"/>
      <c r="E148" s="318"/>
      <c r="F148" s="291"/>
      <c r="G148" s="291"/>
      <c r="H148" s="306"/>
      <c r="I148" s="291"/>
      <c r="J148" s="306"/>
      <c r="K148" s="291"/>
      <c r="L148" s="306"/>
      <c r="M148" s="291"/>
      <c r="N148" s="291"/>
      <c r="O148" s="291"/>
      <c r="P148" s="291"/>
      <c r="Q148" s="319"/>
      <c r="R148" s="320"/>
      <c r="S148" s="321"/>
      <c r="T148" s="322"/>
      <c r="U148" s="321"/>
      <c r="V148" s="323"/>
      <c r="W148" s="324"/>
    </row>
    <row r="149" spans="1:23" s="143" customFormat="1" ht="43.5" customHeight="1">
      <c r="A149" s="168" t="str">
        <f t="shared" si="2"/>
        <v>-</v>
      </c>
      <c r="B149" s="317"/>
      <c r="C149" s="318"/>
      <c r="D149" s="318"/>
      <c r="E149" s="318"/>
      <c r="F149" s="291"/>
      <c r="G149" s="291"/>
      <c r="H149" s="306"/>
      <c r="I149" s="291"/>
      <c r="J149" s="306"/>
      <c r="K149" s="291"/>
      <c r="L149" s="306"/>
      <c r="M149" s="291"/>
      <c r="N149" s="291"/>
      <c r="O149" s="291"/>
      <c r="P149" s="291"/>
      <c r="Q149" s="319"/>
      <c r="R149" s="320"/>
      <c r="S149" s="321"/>
      <c r="T149" s="322"/>
      <c r="U149" s="321"/>
      <c r="V149" s="323"/>
      <c r="W149" s="324"/>
    </row>
    <row r="150" spans="1:23" s="143" customFormat="1" ht="43.5" customHeight="1">
      <c r="A150" s="168" t="str">
        <f t="shared" si="2"/>
        <v>-</v>
      </c>
      <c r="B150" s="317"/>
      <c r="C150" s="318"/>
      <c r="D150" s="318"/>
      <c r="E150" s="318"/>
      <c r="F150" s="291"/>
      <c r="G150" s="291"/>
      <c r="H150" s="306"/>
      <c r="I150" s="291"/>
      <c r="J150" s="306"/>
      <c r="K150" s="291"/>
      <c r="L150" s="306"/>
      <c r="M150" s="291"/>
      <c r="N150" s="291"/>
      <c r="O150" s="291"/>
      <c r="P150" s="291"/>
      <c r="Q150" s="319"/>
      <c r="R150" s="320"/>
      <c r="S150" s="321"/>
      <c r="T150" s="322"/>
      <c r="U150" s="321"/>
      <c r="V150" s="323"/>
      <c r="W150" s="324"/>
    </row>
    <row r="151" spans="1:23" s="143" customFormat="1" ht="43.5" customHeight="1">
      <c r="A151" s="168" t="str">
        <f t="shared" si="2"/>
        <v>-</v>
      </c>
      <c r="B151" s="317"/>
      <c r="C151" s="318"/>
      <c r="D151" s="318"/>
      <c r="E151" s="318"/>
      <c r="F151" s="291"/>
      <c r="G151" s="291"/>
      <c r="H151" s="306"/>
      <c r="I151" s="291"/>
      <c r="J151" s="306"/>
      <c r="K151" s="291"/>
      <c r="L151" s="306"/>
      <c r="M151" s="291"/>
      <c r="N151" s="291"/>
      <c r="O151" s="291"/>
      <c r="P151" s="291"/>
      <c r="Q151" s="319"/>
      <c r="R151" s="320"/>
      <c r="S151" s="321"/>
      <c r="T151" s="322"/>
      <c r="U151" s="321"/>
      <c r="V151" s="323"/>
      <c r="W151" s="324"/>
    </row>
    <row r="152" spans="1:23" s="143" customFormat="1" ht="43.5" customHeight="1">
      <c r="A152" s="168" t="str">
        <f t="shared" si="2"/>
        <v>-</v>
      </c>
      <c r="B152" s="317"/>
      <c r="C152" s="318"/>
      <c r="D152" s="318"/>
      <c r="E152" s="318"/>
      <c r="F152" s="291"/>
      <c r="G152" s="291"/>
      <c r="H152" s="306"/>
      <c r="I152" s="291"/>
      <c r="J152" s="306"/>
      <c r="K152" s="291"/>
      <c r="L152" s="306"/>
      <c r="M152" s="291"/>
      <c r="N152" s="291"/>
      <c r="O152" s="291"/>
      <c r="P152" s="291"/>
      <c r="Q152" s="319"/>
      <c r="R152" s="320"/>
      <c r="S152" s="321"/>
      <c r="T152" s="322"/>
      <c r="U152" s="321"/>
      <c r="V152" s="323"/>
      <c r="W152" s="324"/>
    </row>
    <row r="153" spans="1:23" s="143" customFormat="1" ht="43.5" customHeight="1">
      <c r="A153" s="168" t="str">
        <f t="shared" si="2"/>
        <v>-</v>
      </c>
      <c r="B153" s="317"/>
      <c r="C153" s="318"/>
      <c r="D153" s="318"/>
      <c r="E153" s="318"/>
      <c r="F153" s="291"/>
      <c r="G153" s="291"/>
      <c r="H153" s="306"/>
      <c r="I153" s="291"/>
      <c r="J153" s="306"/>
      <c r="K153" s="291"/>
      <c r="L153" s="306"/>
      <c r="M153" s="291"/>
      <c r="N153" s="291"/>
      <c r="O153" s="291"/>
      <c r="P153" s="291"/>
      <c r="Q153" s="319"/>
      <c r="R153" s="320"/>
      <c r="S153" s="321"/>
      <c r="T153" s="322"/>
      <c r="U153" s="321"/>
      <c r="V153" s="323"/>
      <c r="W153" s="324"/>
    </row>
    <row r="154" spans="1:23" s="143" customFormat="1" ht="43.5" customHeight="1">
      <c r="A154" s="168" t="str">
        <f t="shared" si="2"/>
        <v>-</v>
      </c>
      <c r="B154" s="317"/>
      <c r="C154" s="318"/>
      <c r="D154" s="318"/>
      <c r="E154" s="318"/>
      <c r="F154" s="291"/>
      <c r="G154" s="291"/>
      <c r="H154" s="306"/>
      <c r="I154" s="291"/>
      <c r="J154" s="306"/>
      <c r="K154" s="291"/>
      <c r="L154" s="306"/>
      <c r="M154" s="291"/>
      <c r="N154" s="291"/>
      <c r="O154" s="291"/>
      <c r="P154" s="291"/>
      <c r="Q154" s="319"/>
      <c r="R154" s="320"/>
      <c r="S154" s="321"/>
      <c r="T154" s="322"/>
      <c r="U154" s="321"/>
      <c r="V154" s="323"/>
      <c r="W154" s="324"/>
    </row>
    <row r="155" spans="1:23" s="143" customFormat="1" ht="43.5" customHeight="1">
      <c r="A155" s="168" t="str">
        <f t="shared" si="2"/>
        <v>-</v>
      </c>
      <c r="B155" s="317"/>
      <c r="C155" s="318"/>
      <c r="D155" s="318"/>
      <c r="E155" s="318"/>
      <c r="F155" s="291"/>
      <c r="G155" s="291"/>
      <c r="H155" s="306"/>
      <c r="I155" s="291"/>
      <c r="J155" s="306"/>
      <c r="K155" s="291"/>
      <c r="L155" s="306"/>
      <c r="M155" s="291"/>
      <c r="N155" s="291"/>
      <c r="O155" s="291"/>
      <c r="P155" s="291"/>
      <c r="Q155" s="319"/>
      <c r="R155" s="320"/>
      <c r="S155" s="321"/>
      <c r="T155" s="322"/>
      <c r="U155" s="321"/>
      <c r="V155" s="323"/>
      <c r="W155" s="324"/>
    </row>
    <row r="156" spans="1:23" s="143" customFormat="1" ht="43.5" customHeight="1">
      <c r="A156" s="168" t="str">
        <f t="shared" si="2"/>
        <v>-</v>
      </c>
      <c r="B156" s="317"/>
      <c r="C156" s="318"/>
      <c r="D156" s="318"/>
      <c r="E156" s="318"/>
      <c r="F156" s="291"/>
      <c r="G156" s="291"/>
      <c r="H156" s="306"/>
      <c r="I156" s="291"/>
      <c r="J156" s="306"/>
      <c r="K156" s="291"/>
      <c r="L156" s="306"/>
      <c r="M156" s="291"/>
      <c r="N156" s="291"/>
      <c r="O156" s="291"/>
      <c r="P156" s="291"/>
      <c r="Q156" s="319"/>
      <c r="R156" s="320"/>
      <c r="S156" s="321"/>
      <c r="T156" s="322"/>
      <c r="U156" s="321"/>
      <c r="V156" s="323"/>
      <c r="W156" s="324"/>
    </row>
    <row r="157" spans="1:23" s="143" customFormat="1" ht="43.5" customHeight="1">
      <c r="A157" s="168" t="str">
        <f t="shared" si="2"/>
        <v>-</v>
      </c>
      <c r="B157" s="317"/>
      <c r="C157" s="318"/>
      <c r="D157" s="318"/>
      <c r="E157" s="318"/>
      <c r="F157" s="291"/>
      <c r="G157" s="291"/>
      <c r="H157" s="306"/>
      <c r="I157" s="291"/>
      <c r="J157" s="306"/>
      <c r="K157" s="291"/>
      <c r="L157" s="306"/>
      <c r="M157" s="291"/>
      <c r="N157" s="291"/>
      <c r="O157" s="291"/>
      <c r="P157" s="291"/>
      <c r="Q157" s="319"/>
      <c r="R157" s="320"/>
      <c r="S157" s="321"/>
      <c r="T157" s="322"/>
      <c r="U157" s="321"/>
      <c r="V157" s="323"/>
      <c r="W157" s="324"/>
    </row>
    <row r="158" spans="1:23" s="143" customFormat="1" ht="43.5" customHeight="1">
      <c r="A158" s="168" t="str">
        <f t="shared" si="2"/>
        <v>-</v>
      </c>
      <c r="B158" s="317"/>
      <c r="C158" s="318"/>
      <c r="D158" s="318"/>
      <c r="E158" s="318"/>
      <c r="F158" s="291"/>
      <c r="G158" s="291"/>
      <c r="H158" s="306"/>
      <c r="I158" s="291"/>
      <c r="J158" s="306"/>
      <c r="K158" s="291"/>
      <c r="L158" s="306"/>
      <c r="M158" s="291"/>
      <c r="N158" s="291"/>
      <c r="O158" s="291"/>
      <c r="P158" s="291"/>
      <c r="Q158" s="319"/>
      <c r="R158" s="320"/>
      <c r="S158" s="321"/>
      <c r="T158" s="322"/>
      <c r="U158" s="321"/>
      <c r="V158" s="323"/>
      <c r="W158" s="324"/>
    </row>
    <row r="159" spans="1:23" s="143" customFormat="1" ht="43.5" customHeight="1">
      <c r="A159" s="168" t="str">
        <f t="shared" si="2"/>
        <v>-</v>
      </c>
      <c r="B159" s="317"/>
      <c r="C159" s="318"/>
      <c r="D159" s="318"/>
      <c r="E159" s="318"/>
      <c r="F159" s="291"/>
      <c r="G159" s="291"/>
      <c r="H159" s="306"/>
      <c r="I159" s="291"/>
      <c r="J159" s="306"/>
      <c r="K159" s="291"/>
      <c r="L159" s="306"/>
      <c r="M159" s="291"/>
      <c r="N159" s="291"/>
      <c r="O159" s="291"/>
      <c r="P159" s="291"/>
      <c r="Q159" s="319"/>
      <c r="R159" s="320"/>
      <c r="S159" s="321"/>
      <c r="T159" s="322"/>
      <c r="U159" s="321"/>
      <c r="V159" s="323"/>
      <c r="W159" s="324"/>
    </row>
    <row r="160" spans="1:23" s="143" customFormat="1" ht="43.5" customHeight="1">
      <c r="A160" s="168" t="str">
        <f t="shared" si="2"/>
        <v>-</v>
      </c>
      <c r="B160" s="317"/>
      <c r="C160" s="318"/>
      <c r="D160" s="318"/>
      <c r="E160" s="318"/>
      <c r="F160" s="291"/>
      <c r="G160" s="291"/>
      <c r="H160" s="306"/>
      <c r="I160" s="291"/>
      <c r="J160" s="306"/>
      <c r="K160" s="291"/>
      <c r="L160" s="306"/>
      <c r="M160" s="291"/>
      <c r="N160" s="291"/>
      <c r="O160" s="291"/>
      <c r="P160" s="291"/>
      <c r="Q160" s="319"/>
      <c r="R160" s="320"/>
      <c r="S160" s="321"/>
      <c r="T160" s="322"/>
      <c r="U160" s="321"/>
      <c r="V160" s="323"/>
      <c r="W160" s="324"/>
    </row>
    <row r="161" spans="1:23" s="143" customFormat="1" ht="43.5" customHeight="1">
      <c r="A161" s="168" t="str">
        <f t="shared" si="2"/>
        <v>-</v>
      </c>
      <c r="B161" s="317"/>
      <c r="C161" s="318"/>
      <c r="D161" s="318"/>
      <c r="E161" s="318"/>
      <c r="F161" s="291"/>
      <c r="G161" s="291"/>
      <c r="H161" s="306"/>
      <c r="I161" s="291"/>
      <c r="J161" s="306"/>
      <c r="K161" s="291"/>
      <c r="L161" s="306"/>
      <c r="M161" s="291"/>
      <c r="N161" s="291"/>
      <c r="O161" s="291"/>
      <c r="P161" s="291"/>
      <c r="Q161" s="319"/>
      <c r="R161" s="320"/>
      <c r="S161" s="321"/>
      <c r="T161" s="322"/>
      <c r="U161" s="321"/>
      <c r="V161" s="323"/>
      <c r="W161" s="324"/>
    </row>
    <row r="162" spans="1:23" s="143" customFormat="1" ht="43.5" customHeight="1">
      <c r="A162" s="168" t="str">
        <f t="shared" si="2"/>
        <v>-</v>
      </c>
      <c r="B162" s="317"/>
      <c r="C162" s="318"/>
      <c r="D162" s="318"/>
      <c r="E162" s="318"/>
      <c r="F162" s="291"/>
      <c r="G162" s="291"/>
      <c r="H162" s="306"/>
      <c r="I162" s="291"/>
      <c r="J162" s="306"/>
      <c r="K162" s="291"/>
      <c r="L162" s="306"/>
      <c r="M162" s="291"/>
      <c r="N162" s="291"/>
      <c r="O162" s="291"/>
      <c r="P162" s="291"/>
      <c r="Q162" s="319"/>
      <c r="R162" s="320"/>
      <c r="S162" s="321"/>
      <c r="T162" s="322"/>
      <c r="U162" s="321"/>
      <c r="V162" s="323"/>
      <c r="W162" s="324"/>
    </row>
    <row r="163" spans="1:23" s="143" customFormat="1" ht="43.5" customHeight="1">
      <c r="A163" s="168" t="str">
        <f t="shared" si="2"/>
        <v>-</v>
      </c>
      <c r="B163" s="317"/>
      <c r="C163" s="318"/>
      <c r="D163" s="318"/>
      <c r="E163" s="318"/>
      <c r="F163" s="291"/>
      <c r="G163" s="291"/>
      <c r="H163" s="306"/>
      <c r="I163" s="291"/>
      <c r="J163" s="306"/>
      <c r="K163" s="291"/>
      <c r="L163" s="306"/>
      <c r="M163" s="291"/>
      <c r="N163" s="291"/>
      <c r="O163" s="291"/>
      <c r="P163" s="291"/>
      <c r="Q163" s="319"/>
      <c r="R163" s="320"/>
      <c r="S163" s="321"/>
      <c r="T163" s="322"/>
      <c r="U163" s="321"/>
      <c r="V163" s="323"/>
      <c r="W163" s="324"/>
    </row>
    <row r="164" spans="1:23" s="143" customFormat="1" ht="43.5" customHeight="1">
      <c r="A164" s="168" t="str">
        <f t="shared" si="2"/>
        <v>-</v>
      </c>
      <c r="B164" s="317"/>
      <c r="C164" s="318"/>
      <c r="D164" s="318"/>
      <c r="E164" s="318"/>
      <c r="F164" s="291"/>
      <c r="G164" s="291"/>
      <c r="H164" s="306"/>
      <c r="I164" s="291"/>
      <c r="J164" s="306"/>
      <c r="K164" s="291"/>
      <c r="L164" s="306"/>
      <c r="M164" s="291"/>
      <c r="N164" s="291"/>
      <c r="O164" s="291"/>
      <c r="P164" s="291"/>
      <c r="Q164" s="319"/>
      <c r="R164" s="320"/>
      <c r="S164" s="321"/>
      <c r="T164" s="322"/>
      <c r="U164" s="321"/>
      <c r="V164" s="323"/>
      <c r="W164" s="324"/>
    </row>
    <row r="165" spans="1:23" s="143" customFormat="1" ht="43.5" customHeight="1">
      <c r="A165" s="168" t="str">
        <f t="shared" si="2"/>
        <v>-</v>
      </c>
      <c r="B165" s="317"/>
      <c r="C165" s="318"/>
      <c r="D165" s="318"/>
      <c r="E165" s="318"/>
      <c r="F165" s="291"/>
      <c r="G165" s="291"/>
      <c r="H165" s="306"/>
      <c r="I165" s="291"/>
      <c r="J165" s="306"/>
      <c r="K165" s="291"/>
      <c r="L165" s="306"/>
      <c r="M165" s="291"/>
      <c r="N165" s="291"/>
      <c r="O165" s="291"/>
      <c r="P165" s="291"/>
      <c r="Q165" s="319"/>
      <c r="R165" s="320"/>
      <c r="S165" s="321"/>
      <c r="T165" s="322"/>
      <c r="U165" s="321"/>
      <c r="V165" s="323"/>
      <c r="W165" s="324"/>
    </row>
    <row r="166" spans="1:23" s="143" customFormat="1" ht="43.5" customHeight="1">
      <c r="A166" s="168" t="str">
        <f t="shared" si="2"/>
        <v>-</v>
      </c>
      <c r="B166" s="317"/>
      <c r="C166" s="318"/>
      <c r="D166" s="318"/>
      <c r="E166" s="318"/>
      <c r="F166" s="291"/>
      <c r="G166" s="291"/>
      <c r="H166" s="306"/>
      <c r="I166" s="291"/>
      <c r="J166" s="306"/>
      <c r="K166" s="291"/>
      <c r="L166" s="306"/>
      <c r="M166" s="291"/>
      <c r="N166" s="291"/>
      <c r="O166" s="291"/>
      <c r="P166" s="291"/>
      <c r="Q166" s="319"/>
      <c r="R166" s="320"/>
      <c r="S166" s="321"/>
      <c r="T166" s="322"/>
      <c r="U166" s="321"/>
      <c r="V166" s="323"/>
      <c r="W166" s="324"/>
    </row>
    <row r="167" spans="1:23" s="143" customFormat="1" ht="43.5" customHeight="1">
      <c r="A167" s="168" t="str">
        <f t="shared" si="2"/>
        <v>-</v>
      </c>
      <c r="B167" s="317"/>
      <c r="C167" s="318"/>
      <c r="D167" s="318"/>
      <c r="E167" s="318"/>
      <c r="F167" s="291"/>
      <c r="G167" s="291"/>
      <c r="H167" s="306"/>
      <c r="I167" s="291"/>
      <c r="J167" s="306"/>
      <c r="K167" s="291"/>
      <c r="L167" s="306"/>
      <c r="M167" s="291"/>
      <c r="N167" s="291"/>
      <c r="O167" s="291"/>
      <c r="P167" s="291"/>
      <c r="Q167" s="319"/>
      <c r="R167" s="320"/>
      <c r="S167" s="321"/>
      <c r="T167" s="322"/>
      <c r="U167" s="321"/>
      <c r="V167" s="323"/>
      <c r="W167" s="324"/>
    </row>
    <row r="168" spans="1:23" s="143" customFormat="1" ht="43.5" customHeight="1">
      <c r="A168" s="168" t="str">
        <f t="shared" si="2"/>
        <v>-</v>
      </c>
      <c r="B168" s="317"/>
      <c r="C168" s="318"/>
      <c r="D168" s="318"/>
      <c r="E168" s="318"/>
      <c r="F168" s="291"/>
      <c r="G168" s="291"/>
      <c r="H168" s="306"/>
      <c r="I168" s="291"/>
      <c r="J168" s="306"/>
      <c r="K168" s="291"/>
      <c r="L168" s="306"/>
      <c r="M168" s="291"/>
      <c r="N168" s="291"/>
      <c r="O168" s="291"/>
      <c r="P168" s="291"/>
      <c r="Q168" s="319"/>
      <c r="R168" s="320"/>
      <c r="S168" s="321"/>
      <c r="T168" s="322"/>
      <c r="U168" s="321"/>
      <c r="V168" s="323"/>
      <c r="W168" s="324"/>
    </row>
    <row r="169" spans="1:23" s="143" customFormat="1" ht="43.5" customHeight="1">
      <c r="A169" s="168" t="str">
        <f t="shared" si="2"/>
        <v>-</v>
      </c>
      <c r="B169" s="317"/>
      <c r="C169" s="318"/>
      <c r="D169" s="318"/>
      <c r="E169" s="318"/>
      <c r="F169" s="291"/>
      <c r="G169" s="291"/>
      <c r="H169" s="306"/>
      <c r="I169" s="291"/>
      <c r="J169" s="306"/>
      <c r="K169" s="291"/>
      <c r="L169" s="306"/>
      <c r="M169" s="291"/>
      <c r="N169" s="291"/>
      <c r="O169" s="291"/>
      <c r="P169" s="291"/>
      <c r="Q169" s="319"/>
      <c r="R169" s="320"/>
      <c r="S169" s="321"/>
      <c r="T169" s="322"/>
      <c r="U169" s="321"/>
      <c r="V169" s="323"/>
      <c r="W169" s="324"/>
    </row>
    <row r="170" spans="1:23" s="143" customFormat="1" ht="43.5" customHeight="1">
      <c r="A170" s="168" t="str">
        <f t="shared" si="2"/>
        <v>-</v>
      </c>
      <c r="B170" s="317"/>
      <c r="C170" s="318"/>
      <c r="D170" s="318"/>
      <c r="E170" s="318"/>
      <c r="F170" s="291"/>
      <c r="G170" s="291"/>
      <c r="H170" s="306"/>
      <c r="I170" s="291"/>
      <c r="J170" s="306"/>
      <c r="K170" s="291"/>
      <c r="L170" s="306"/>
      <c r="M170" s="291"/>
      <c r="N170" s="291"/>
      <c r="O170" s="291"/>
      <c r="P170" s="291"/>
      <c r="Q170" s="319"/>
      <c r="R170" s="320"/>
      <c r="S170" s="321"/>
      <c r="T170" s="322"/>
      <c r="U170" s="321"/>
      <c r="V170" s="323"/>
      <c r="W170" s="324"/>
    </row>
    <row r="171" spans="1:23" s="143" customFormat="1" ht="43.5" customHeight="1">
      <c r="A171" s="168" t="str">
        <f t="shared" si="2"/>
        <v>-</v>
      </c>
      <c r="B171" s="317"/>
      <c r="C171" s="318"/>
      <c r="D171" s="318"/>
      <c r="E171" s="318"/>
      <c r="F171" s="291"/>
      <c r="G171" s="291"/>
      <c r="H171" s="306"/>
      <c r="I171" s="291"/>
      <c r="J171" s="306"/>
      <c r="K171" s="291"/>
      <c r="L171" s="306"/>
      <c r="M171" s="291"/>
      <c r="N171" s="291"/>
      <c r="O171" s="291"/>
      <c r="P171" s="291"/>
      <c r="Q171" s="319"/>
      <c r="R171" s="320"/>
      <c r="S171" s="321"/>
      <c r="T171" s="322"/>
      <c r="U171" s="321"/>
      <c r="V171" s="323"/>
      <c r="W171" s="324"/>
    </row>
    <row r="172" spans="1:23" s="143" customFormat="1" ht="43.5" customHeight="1">
      <c r="A172" s="168" t="str">
        <f t="shared" si="2"/>
        <v>-</v>
      </c>
      <c r="B172" s="317"/>
      <c r="C172" s="318"/>
      <c r="D172" s="318"/>
      <c r="E172" s="318"/>
      <c r="F172" s="291"/>
      <c r="G172" s="291"/>
      <c r="H172" s="306"/>
      <c r="I172" s="291"/>
      <c r="J172" s="306"/>
      <c r="K172" s="291"/>
      <c r="L172" s="306"/>
      <c r="M172" s="291"/>
      <c r="N172" s="291"/>
      <c r="O172" s="291"/>
      <c r="P172" s="291"/>
      <c r="Q172" s="319"/>
      <c r="R172" s="320"/>
      <c r="S172" s="321"/>
      <c r="T172" s="322"/>
      <c r="U172" s="321"/>
      <c r="V172" s="323"/>
      <c r="W172" s="324"/>
    </row>
    <row r="173" spans="1:23" s="143" customFormat="1" ht="43.5" customHeight="1">
      <c r="A173" s="168" t="str">
        <f t="shared" si="2"/>
        <v>-</v>
      </c>
      <c r="B173" s="317"/>
      <c r="C173" s="318"/>
      <c r="D173" s="318"/>
      <c r="E173" s="318"/>
      <c r="F173" s="291"/>
      <c r="G173" s="291"/>
      <c r="H173" s="306"/>
      <c r="I173" s="291"/>
      <c r="J173" s="306"/>
      <c r="K173" s="291"/>
      <c r="L173" s="306"/>
      <c r="M173" s="291"/>
      <c r="N173" s="291"/>
      <c r="O173" s="291"/>
      <c r="P173" s="291"/>
      <c r="Q173" s="319"/>
      <c r="R173" s="320"/>
      <c r="S173" s="321"/>
      <c r="T173" s="322"/>
      <c r="U173" s="321"/>
      <c r="V173" s="323"/>
      <c r="W173" s="324"/>
    </row>
    <row r="174" spans="1:23" s="143" customFormat="1" ht="43.5" customHeight="1">
      <c r="A174" s="168" t="str">
        <f t="shared" si="2"/>
        <v>-</v>
      </c>
      <c r="B174" s="317"/>
      <c r="C174" s="318"/>
      <c r="D174" s="318"/>
      <c r="E174" s="318"/>
      <c r="F174" s="291"/>
      <c r="G174" s="291"/>
      <c r="H174" s="306"/>
      <c r="I174" s="291"/>
      <c r="J174" s="306"/>
      <c r="K174" s="291"/>
      <c r="L174" s="306"/>
      <c r="M174" s="291"/>
      <c r="N174" s="291"/>
      <c r="O174" s="291"/>
      <c r="P174" s="291"/>
      <c r="Q174" s="319"/>
      <c r="R174" s="320"/>
      <c r="S174" s="321"/>
      <c r="T174" s="322"/>
      <c r="U174" s="321"/>
      <c r="V174" s="323"/>
      <c r="W174" s="324"/>
    </row>
    <row r="175" spans="1:23" s="143" customFormat="1" ht="43.5" customHeight="1">
      <c r="A175" s="168" t="str">
        <f t="shared" si="2"/>
        <v>-</v>
      </c>
      <c r="B175" s="317"/>
      <c r="C175" s="318"/>
      <c r="D175" s="318"/>
      <c r="E175" s="318"/>
      <c r="F175" s="291"/>
      <c r="G175" s="291"/>
      <c r="H175" s="306"/>
      <c r="I175" s="291"/>
      <c r="J175" s="306"/>
      <c r="K175" s="291"/>
      <c r="L175" s="306"/>
      <c r="M175" s="291"/>
      <c r="N175" s="291"/>
      <c r="O175" s="291"/>
      <c r="P175" s="291"/>
      <c r="Q175" s="319"/>
      <c r="R175" s="320"/>
      <c r="S175" s="321"/>
      <c r="T175" s="322"/>
      <c r="U175" s="321"/>
      <c r="V175" s="323"/>
      <c r="W175" s="324"/>
    </row>
    <row r="176" spans="1:23" s="143" customFormat="1" ht="43.5" customHeight="1">
      <c r="A176" s="168" t="str">
        <f t="shared" si="2"/>
        <v>-</v>
      </c>
      <c r="B176" s="317"/>
      <c r="C176" s="318"/>
      <c r="D176" s="318"/>
      <c r="E176" s="318"/>
      <c r="F176" s="291"/>
      <c r="G176" s="291"/>
      <c r="H176" s="306"/>
      <c r="I176" s="291"/>
      <c r="J176" s="306"/>
      <c r="K176" s="291"/>
      <c r="L176" s="306"/>
      <c r="M176" s="291"/>
      <c r="N176" s="291"/>
      <c r="O176" s="291"/>
      <c r="P176" s="291"/>
      <c r="Q176" s="319"/>
      <c r="R176" s="320"/>
      <c r="S176" s="321"/>
      <c r="T176" s="322"/>
      <c r="U176" s="321"/>
      <c r="V176" s="323"/>
      <c r="W176" s="324"/>
    </row>
    <row r="177" spans="1:23" s="143" customFormat="1" ht="43.5" customHeight="1">
      <c r="A177" s="168" t="str">
        <f t="shared" si="2"/>
        <v>-</v>
      </c>
      <c r="B177" s="317"/>
      <c r="C177" s="318"/>
      <c r="D177" s="318"/>
      <c r="E177" s="318"/>
      <c r="F177" s="291"/>
      <c r="G177" s="291"/>
      <c r="H177" s="306"/>
      <c r="I177" s="291"/>
      <c r="J177" s="306"/>
      <c r="K177" s="291"/>
      <c r="L177" s="306"/>
      <c r="M177" s="291"/>
      <c r="N177" s="291"/>
      <c r="O177" s="291"/>
      <c r="P177" s="291"/>
      <c r="Q177" s="319"/>
      <c r="R177" s="320"/>
      <c r="S177" s="321"/>
      <c r="T177" s="322"/>
      <c r="U177" s="321"/>
      <c r="V177" s="323"/>
      <c r="W177" s="324"/>
    </row>
    <row r="178" spans="1:23" s="143" customFormat="1" ht="43.5" customHeight="1">
      <c r="A178" s="168" t="str">
        <f t="shared" si="2"/>
        <v>-</v>
      </c>
      <c r="B178" s="317"/>
      <c r="C178" s="318"/>
      <c r="D178" s="318"/>
      <c r="E178" s="318"/>
      <c r="F178" s="291"/>
      <c r="G178" s="291"/>
      <c r="H178" s="306"/>
      <c r="I178" s="291"/>
      <c r="J178" s="306"/>
      <c r="K178" s="291"/>
      <c r="L178" s="306"/>
      <c r="M178" s="291"/>
      <c r="N178" s="291"/>
      <c r="O178" s="291"/>
      <c r="P178" s="291"/>
      <c r="Q178" s="319"/>
      <c r="R178" s="320"/>
      <c r="S178" s="321"/>
      <c r="T178" s="322"/>
      <c r="U178" s="321"/>
      <c r="V178" s="323"/>
      <c r="W178" s="324"/>
    </row>
    <row r="179" spans="1:23" s="143" customFormat="1" ht="43.5" customHeight="1">
      <c r="A179" s="168" t="str">
        <f t="shared" si="2"/>
        <v>-</v>
      </c>
      <c r="B179" s="317"/>
      <c r="C179" s="318"/>
      <c r="D179" s="318"/>
      <c r="E179" s="318"/>
      <c r="F179" s="291"/>
      <c r="G179" s="291"/>
      <c r="H179" s="306"/>
      <c r="I179" s="291"/>
      <c r="J179" s="306"/>
      <c r="K179" s="291"/>
      <c r="L179" s="306"/>
      <c r="M179" s="291"/>
      <c r="N179" s="291"/>
      <c r="O179" s="291"/>
      <c r="P179" s="291"/>
      <c r="Q179" s="319"/>
      <c r="R179" s="320"/>
      <c r="S179" s="321"/>
      <c r="T179" s="322"/>
      <c r="U179" s="321"/>
      <c r="V179" s="323"/>
      <c r="W179" s="324"/>
    </row>
    <row r="180" spans="1:23" s="143" customFormat="1" ht="43.5" customHeight="1">
      <c r="A180" s="168" t="str">
        <f t="shared" si="2"/>
        <v>-</v>
      </c>
      <c r="B180" s="317"/>
      <c r="C180" s="318"/>
      <c r="D180" s="318"/>
      <c r="E180" s="318"/>
      <c r="F180" s="291"/>
      <c r="G180" s="291"/>
      <c r="H180" s="306"/>
      <c r="I180" s="291"/>
      <c r="J180" s="306"/>
      <c r="K180" s="291"/>
      <c r="L180" s="306"/>
      <c r="M180" s="291"/>
      <c r="N180" s="291"/>
      <c r="O180" s="291"/>
      <c r="P180" s="291"/>
      <c r="Q180" s="319"/>
      <c r="R180" s="320"/>
      <c r="S180" s="321"/>
      <c r="T180" s="322"/>
      <c r="U180" s="321"/>
      <c r="V180" s="323"/>
      <c r="W180" s="324"/>
    </row>
    <row r="181" spans="1:23" s="143" customFormat="1" ht="43.5" customHeight="1">
      <c r="A181" s="168" t="str">
        <f t="shared" si="2"/>
        <v>-</v>
      </c>
      <c r="B181" s="317"/>
      <c r="C181" s="318"/>
      <c r="D181" s="318"/>
      <c r="E181" s="318"/>
      <c r="F181" s="291"/>
      <c r="G181" s="291"/>
      <c r="H181" s="306"/>
      <c r="I181" s="291"/>
      <c r="J181" s="306"/>
      <c r="K181" s="291"/>
      <c r="L181" s="306"/>
      <c r="M181" s="291"/>
      <c r="N181" s="291"/>
      <c r="O181" s="291"/>
      <c r="P181" s="291"/>
      <c r="Q181" s="319"/>
      <c r="R181" s="320"/>
      <c r="S181" s="321"/>
      <c r="T181" s="322"/>
      <c r="U181" s="321"/>
      <c r="V181" s="323"/>
      <c r="W181" s="324"/>
    </row>
    <row r="182" spans="1:23" s="143" customFormat="1" ht="43.5" customHeight="1">
      <c r="A182" s="168" t="str">
        <f t="shared" si="2"/>
        <v>-</v>
      </c>
      <c r="B182" s="317"/>
      <c r="C182" s="318"/>
      <c r="D182" s="318"/>
      <c r="E182" s="318"/>
      <c r="F182" s="291"/>
      <c r="G182" s="291"/>
      <c r="H182" s="306"/>
      <c r="I182" s="291"/>
      <c r="J182" s="306"/>
      <c r="K182" s="291"/>
      <c r="L182" s="306"/>
      <c r="M182" s="291"/>
      <c r="N182" s="291"/>
      <c r="O182" s="291"/>
      <c r="P182" s="291"/>
      <c r="Q182" s="319"/>
      <c r="R182" s="320"/>
      <c r="S182" s="321"/>
      <c r="T182" s="322"/>
      <c r="U182" s="321"/>
      <c r="V182" s="323"/>
      <c r="W182" s="324"/>
    </row>
    <row r="183" spans="1:23" s="143" customFormat="1" ht="43.5" customHeight="1">
      <c r="A183" s="168" t="str">
        <f t="shared" si="2"/>
        <v>-</v>
      </c>
      <c r="B183" s="317"/>
      <c r="C183" s="318"/>
      <c r="D183" s="318"/>
      <c r="E183" s="318"/>
      <c r="F183" s="291"/>
      <c r="G183" s="291"/>
      <c r="H183" s="306"/>
      <c r="I183" s="291"/>
      <c r="J183" s="306"/>
      <c r="K183" s="291"/>
      <c r="L183" s="306"/>
      <c r="M183" s="291"/>
      <c r="N183" s="291"/>
      <c r="O183" s="291"/>
      <c r="P183" s="291"/>
      <c r="Q183" s="319"/>
      <c r="R183" s="320"/>
      <c r="S183" s="321"/>
      <c r="T183" s="322"/>
      <c r="U183" s="321"/>
      <c r="V183" s="323"/>
      <c r="W183" s="324"/>
    </row>
    <row r="184" spans="1:23" s="143" customFormat="1" ht="43.5" customHeight="1">
      <c r="A184" s="168" t="str">
        <f t="shared" si="2"/>
        <v>-</v>
      </c>
      <c r="B184" s="317"/>
      <c r="C184" s="318"/>
      <c r="D184" s="318"/>
      <c r="E184" s="318"/>
      <c r="F184" s="291"/>
      <c r="G184" s="291"/>
      <c r="H184" s="306"/>
      <c r="I184" s="291"/>
      <c r="J184" s="306"/>
      <c r="K184" s="291"/>
      <c r="L184" s="306"/>
      <c r="M184" s="291"/>
      <c r="N184" s="291"/>
      <c r="O184" s="291"/>
      <c r="P184" s="291"/>
      <c r="Q184" s="319"/>
      <c r="R184" s="320"/>
      <c r="S184" s="321"/>
      <c r="T184" s="322"/>
      <c r="U184" s="321"/>
      <c r="V184" s="323"/>
      <c r="W184" s="324"/>
    </row>
    <row r="185" spans="1:23" s="143" customFormat="1" ht="43.5" customHeight="1">
      <c r="A185" s="168" t="str">
        <f t="shared" si="2"/>
        <v>-</v>
      </c>
      <c r="B185" s="317"/>
      <c r="C185" s="318"/>
      <c r="D185" s="318"/>
      <c r="E185" s="318"/>
      <c r="F185" s="291"/>
      <c r="G185" s="291"/>
      <c r="H185" s="306"/>
      <c r="I185" s="291"/>
      <c r="J185" s="306"/>
      <c r="K185" s="291"/>
      <c r="L185" s="306"/>
      <c r="M185" s="291"/>
      <c r="N185" s="291"/>
      <c r="O185" s="291"/>
      <c r="P185" s="291"/>
      <c r="Q185" s="319"/>
      <c r="R185" s="320"/>
      <c r="S185" s="321"/>
      <c r="T185" s="322"/>
      <c r="U185" s="321"/>
      <c r="V185" s="323"/>
      <c r="W185" s="324"/>
    </row>
    <row r="186" spans="1:23" s="143" customFormat="1" ht="43.5" customHeight="1">
      <c r="A186" s="168" t="str">
        <f t="shared" si="2"/>
        <v>-</v>
      </c>
      <c r="B186" s="317"/>
      <c r="C186" s="318"/>
      <c r="D186" s="318"/>
      <c r="E186" s="318"/>
      <c r="F186" s="291"/>
      <c r="G186" s="291"/>
      <c r="H186" s="306"/>
      <c r="I186" s="291"/>
      <c r="J186" s="306"/>
      <c r="K186" s="291"/>
      <c r="L186" s="306"/>
      <c r="M186" s="291"/>
      <c r="N186" s="291"/>
      <c r="O186" s="291"/>
      <c r="P186" s="291"/>
      <c r="Q186" s="319"/>
      <c r="R186" s="320"/>
      <c r="S186" s="321"/>
      <c r="T186" s="322"/>
      <c r="U186" s="321"/>
      <c r="V186" s="323"/>
      <c r="W186" s="324"/>
    </row>
    <row r="187" spans="1:23" s="143" customFormat="1" ht="43.5" customHeight="1">
      <c r="A187" s="168" t="str">
        <f t="shared" si="2"/>
        <v>-</v>
      </c>
      <c r="B187" s="317"/>
      <c r="C187" s="318"/>
      <c r="D187" s="318"/>
      <c r="E187" s="318"/>
      <c r="F187" s="291"/>
      <c r="G187" s="291"/>
      <c r="H187" s="306"/>
      <c r="I187" s="291"/>
      <c r="J187" s="306"/>
      <c r="K187" s="291"/>
      <c r="L187" s="306"/>
      <c r="M187" s="291"/>
      <c r="N187" s="291"/>
      <c r="O187" s="291"/>
      <c r="P187" s="291"/>
      <c r="Q187" s="319"/>
      <c r="R187" s="320"/>
      <c r="S187" s="321"/>
      <c r="T187" s="322"/>
      <c r="U187" s="321"/>
      <c r="V187" s="323"/>
      <c r="W187" s="324"/>
    </row>
    <row r="188" spans="1:23" s="143" customFormat="1" ht="43.5" customHeight="1">
      <c r="A188" s="168" t="str">
        <f t="shared" si="2"/>
        <v>-</v>
      </c>
      <c r="B188" s="317"/>
      <c r="C188" s="318"/>
      <c r="D188" s="318"/>
      <c r="E188" s="318"/>
      <c r="F188" s="291"/>
      <c r="G188" s="291"/>
      <c r="H188" s="306"/>
      <c r="I188" s="291"/>
      <c r="J188" s="306"/>
      <c r="K188" s="291"/>
      <c r="L188" s="306"/>
      <c r="M188" s="291"/>
      <c r="N188" s="291"/>
      <c r="O188" s="291"/>
      <c r="P188" s="291"/>
      <c r="Q188" s="319"/>
      <c r="R188" s="320"/>
      <c r="S188" s="321"/>
      <c r="T188" s="322"/>
      <c r="U188" s="321"/>
      <c r="V188" s="323"/>
      <c r="W188" s="324"/>
    </row>
    <row r="189" spans="1:23" s="143" customFormat="1" ht="43.5" customHeight="1">
      <c r="A189" s="168" t="str">
        <f t="shared" si="2"/>
        <v>-</v>
      </c>
      <c r="B189" s="317"/>
      <c r="C189" s="318"/>
      <c r="D189" s="318"/>
      <c r="E189" s="318"/>
      <c r="F189" s="291"/>
      <c r="G189" s="291"/>
      <c r="H189" s="306"/>
      <c r="I189" s="291"/>
      <c r="J189" s="306"/>
      <c r="K189" s="291"/>
      <c r="L189" s="306"/>
      <c r="M189" s="291"/>
      <c r="N189" s="291"/>
      <c r="O189" s="291"/>
      <c r="P189" s="291"/>
      <c r="Q189" s="319"/>
      <c r="R189" s="320"/>
      <c r="S189" s="321"/>
      <c r="T189" s="322"/>
      <c r="U189" s="321"/>
      <c r="V189" s="323"/>
      <c r="W189" s="324"/>
    </row>
    <row r="190" spans="1:23" s="143" customFormat="1" ht="43.5" customHeight="1">
      <c r="A190" s="168" t="str">
        <f t="shared" si="2"/>
        <v>-</v>
      </c>
      <c r="B190" s="317"/>
      <c r="C190" s="318"/>
      <c r="D190" s="318"/>
      <c r="E190" s="318"/>
      <c r="F190" s="291"/>
      <c r="G190" s="291"/>
      <c r="H190" s="306"/>
      <c r="I190" s="291"/>
      <c r="J190" s="306"/>
      <c r="K190" s="291"/>
      <c r="L190" s="306"/>
      <c r="M190" s="291"/>
      <c r="N190" s="291"/>
      <c r="O190" s="291"/>
      <c r="P190" s="291"/>
      <c r="Q190" s="319"/>
      <c r="R190" s="320"/>
      <c r="S190" s="321"/>
      <c r="T190" s="322"/>
      <c r="U190" s="321"/>
      <c r="V190" s="323"/>
      <c r="W190" s="324"/>
    </row>
    <row r="191" spans="1:23" s="143" customFormat="1" ht="43.5" customHeight="1">
      <c r="A191" s="168" t="str">
        <f t="shared" si="2"/>
        <v>-</v>
      </c>
      <c r="B191" s="317"/>
      <c r="C191" s="318"/>
      <c r="D191" s="318"/>
      <c r="E191" s="318"/>
      <c r="F191" s="291"/>
      <c r="G191" s="291"/>
      <c r="H191" s="306"/>
      <c r="I191" s="291"/>
      <c r="J191" s="306"/>
      <c r="K191" s="291"/>
      <c r="L191" s="306"/>
      <c r="M191" s="291"/>
      <c r="N191" s="291"/>
      <c r="O191" s="291"/>
      <c r="P191" s="291"/>
      <c r="Q191" s="319"/>
      <c r="R191" s="320"/>
      <c r="S191" s="321"/>
      <c r="T191" s="322"/>
      <c r="U191" s="321"/>
      <c r="V191" s="323"/>
      <c r="W191" s="324"/>
    </row>
    <row r="192" spans="1:23" s="143" customFormat="1" ht="43.5" customHeight="1">
      <c r="A192" s="168" t="str">
        <f t="shared" si="2"/>
        <v>-</v>
      </c>
      <c r="B192" s="317"/>
      <c r="C192" s="318"/>
      <c r="D192" s="318"/>
      <c r="E192" s="318"/>
      <c r="F192" s="291"/>
      <c r="G192" s="291"/>
      <c r="H192" s="306"/>
      <c r="I192" s="291"/>
      <c r="J192" s="306"/>
      <c r="K192" s="291"/>
      <c r="L192" s="306"/>
      <c r="M192" s="291"/>
      <c r="N192" s="291"/>
      <c r="O192" s="291"/>
      <c r="P192" s="291"/>
      <c r="Q192" s="319"/>
      <c r="R192" s="320"/>
      <c r="S192" s="321"/>
      <c r="T192" s="322"/>
      <c r="U192" s="321"/>
      <c r="V192" s="323"/>
      <c r="W192" s="324"/>
    </row>
    <row r="193" spans="1:23" s="143" customFormat="1" ht="43.5" customHeight="1">
      <c r="A193" s="168" t="str">
        <f t="shared" si="2"/>
        <v>-</v>
      </c>
      <c r="B193" s="317"/>
      <c r="C193" s="318"/>
      <c r="D193" s="318"/>
      <c r="E193" s="318"/>
      <c r="F193" s="291"/>
      <c r="G193" s="291"/>
      <c r="H193" s="306"/>
      <c r="I193" s="291"/>
      <c r="J193" s="306"/>
      <c r="K193" s="291"/>
      <c r="L193" s="306"/>
      <c r="M193" s="291"/>
      <c r="N193" s="291"/>
      <c r="O193" s="291"/>
      <c r="P193" s="291"/>
      <c r="Q193" s="319"/>
      <c r="R193" s="320"/>
      <c r="S193" s="321"/>
      <c r="T193" s="322"/>
      <c r="U193" s="321"/>
      <c r="V193" s="323"/>
      <c r="W193" s="324"/>
    </row>
    <row r="194" spans="1:23" s="143" customFormat="1" ht="43.5" customHeight="1">
      <c r="A194" s="168" t="str">
        <f t="shared" si="2"/>
        <v>-</v>
      </c>
      <c r="B194" s="317"/>
      <c r="C194" s="318"/>
      <c r="D194" s="318"/>
      <c r="E194" s="318"/>
      <c r="F194" s="291"/>
      <c r="G194" s="291"/>
      <c r="H194" s="306"/>
      <c r="I194" s="291"/>
      <c r="J194" s="306"/>
      <c r="K194" s="291"/>
      <c r="L194" s="306"/>
      <c r="M194" s="291"/>
      <c r="N194" s="291"/>
      <c r="O194" s="291"/>
      <c r="P194" s="291"/>
      <c r="Q194" s="319"/>
      <c r="R194" s="320"/>
      <c r="S194" s="321"/>
      <c r="T194" s="322"/>
      <c r="U194" s="321"/>
      <c r="V194" s="323"/>
      <c r="W194" s="324"/>
    </row>
    <row r="195" spans="1:23" s="143" customFormat="1" ht="43.5" customHeight="1">
      <c r="A195" s="168" t="str">
        <f t="shared" ref="A195:A258" si="3">I195&amp; "-" &amp;N195</f>
        <v>-</v>
      </c>
      <c r="B195" s="317"/>
      <c r="C195" s="318"/>
      <c r="D195" s="318"/>
      <c r="E195" s="318"/>
      <c r="F195" s="291"/>
      <c r="G195" s="291"/>
      <c r="H195" s="306"/>
      <c r="I195" s="291"/>
      <c r="J195" s="306"/>
      <c r="K195" s="291"/>
      <c r="L195" s="306"/>
      <c r="M195" s="291"/>
      <c r="N195" s="291"/>
      <c r="O195" s="291"/>
      <c r="P195" s="291"/>
      <c r="Q195" s="319"/>
      <c r="R195" s="320"/>
      <c r="S195" s="321"/>
      <c r="T195" s="322"/>
      <c r="U195" s="321"/>
      <c r="V195" s="323"/>
      <c r="W195" s="324"/>
    </row>
    <row r="196" spans="1:23" s="143" customFormat="1" ht="43.5" customHeight="1">
      <c r="A196" s="168" t="str">
        <f t="shared" si="3"/>
        <v>-</v>
      </c>
      <c r="B196" s="317"/>
      <c r="C196" s="318"/>
      <c r="D196" s="318"/>
      <c r="E196" s="318"/>
      <c r="F196" s="291"/>
      <c r="G196" s="291"/>
      <c r="H196" s="306"/>
      <c r="I196" s="291"/>
      <c r="J196" s="306"/>
      <c r="K196" s="291"/>
      <c r="L196" s="306"/>
      <c r="M196" s="291"/>
      <c r="N196" s="291"/>
      <c r="O196" s="291"/>
      <c r="P196" s="291"/>
      <c r="Q196" s="319"/>
      <c r="R196" s="320"/>
      <c r="S196" s="321"/>
      <c r="T196" s="322"/>
      <c r="U196" s="321"/>
      <c r="V196" s="323"/>
      <c r="W196" s="324"/>
    </row>
    <row r="197" spans="1:23" s="143" customFormat="1" ht="43.5" customHeight="1">
      <c r="A197" s="168" t="str">
        <f t="shared" si="3"/>
        <v>-</v>
      </c>
      <c r="B197" s="317"/>
      <c r="C197" s="318"/>
      <c r="D197" s="318"/>
      <c r="E197" s="318"/>
      <c r="F197" s="291"/>
      <c r="G197" s="291"/>
      <c r="H197" s="306"/>
      <c r="I197" s="291"/>
      <c r="J197" s="306"/>
      <c r="K197" s="291"/>
      <c r="L197" s="306"/>
      <c r="M197" s="291"/>
      <c r="N197" s="291"/>
      <c r="O197" s="291"/>
      <c r="P197" s="291"/>
      <c r="Q197" s="319"/>
      <c r="R197" s="320"/>
      <c r="S197" s="321"/>
      <c r="T197" s="322"/>
      <c r="U197" s="321"/>
      <c r="V197" s="323"/>
      <c r="W197" s="324"/>
    </row>
    <row r="198" spans="1:23" s="143" customFormat="1" ht="43.5" customHeight="1">
      <c r="A198" s="168" t="str">
        <f t="shared" si="3"/>
        <v>-</v>
      </c>
      <c r="B198" s="317"/>
      <c r="C198" s="318"/>
      <c r="D198" s="318"/>
      <c r="E198" s="318"/>
      <c r="F198" s="291"/>
      <c r="G198" s="291"/>
      <c r="H198" s="306"/>
      <c r="I198" s="291"/>
      <c r="J198" s="306"/>
      <c r="K198" s="291"/>
      <c r="L198" s="306"/>
      <c r="M198" s="291"/>
      <c r="N198" s="291"/>
      <c r="O198" s="291"/>
      <c r="P198" s="291"/>
      <c r="Q198" s="319"/>
      <c r="R198" s="320"/>
      <c r="S198" s="321"/>
      <c r="T198" s="322"/>
      <c r="U198" s="321"/>
      <c r="V198" s="323"/>
      <c r="W198" s="324"/>
    </row>
    <row r="199" spans="1:23" s="143" customFormat="1" ht="43.5" customHeight="1">
      <c r="A199" s="168" t="str">
        <f t="shared" si="3"/>
        <v>-</v>
      </c>
      <c r="B199" s="317"/>
      <c r="C199" s="318"/>
      <c r="D199" s="318"/>
      <c r="E199" s="318"/>
      <c r="F199" s="291"/>
      <c r="G199" s="291"/>
      <c r="H199" s="306"/>
      <c r="I199" s="291"/>
      <c r="J199" s="306"/>
      <c r="K199" s="291"/>
      <c r="L199" s="306"/>
      <c r="M199" s="291"/>
      <c r="N199" s="291"/>
      <c r="O199" s="291"/>
      <c r="P199" s="291"/>
      <c r="Q199" s="319"/>
      <c r="R199" s="320"/>
      <c r="S199" s="321"/>
      <c r="T199" s="322"/>
      <c r="U199" s="321"/>
      <c r="V199" s="323"/>
      <c r="W199" s="324"/>
    </row>
    <row r="200" spans="1:23" s="143" customFormat="1" ht="43.5" customHeight="1">
      <c r="A200" s="168" t="str">
        <f t="shared" si="3"/>
        <v>-</v>
      </c>
      <c r="B200" s="317"/>
      <c r="C200" s="318"/>
      <c r="D200" s="318"/>
      <c r="E200" s="318"/>
      <c r="F200" s="291"/>
      <c r="G200" s="291"/>
      <c r="H200" s="306"/>
      <c r="I200" s="291"/>
      <c r="J200" s="306"/>
      <c r="K200" s="291"/>
      <c r="L200" s="306"/>
      <c r="M200" s="291"/>
      <c r="N200" s="291"/>
      <c r="O200" s="291"/>
      <c r="P200" s="291"/>
      <c r="Q200" s="319"/>
      <c r="R200" s="320"/>
      <c r="S200" s="321"/>
      <c r="T200" s="322"/>
      <c r="U200" s="321"/>
      <c r="V200" s="323"/>
      <c r="W200" s="324"/>
    </row>
    <row r="201" spans="1:23" s="143" customFormat="1" ht="43.5" customHeight="1">
      <c r="A201" s="168" t="str">
        <f t="shared" si="3"/>
        <v>-</v>
      </c>
      <c r="B201" s="317"/>
      <c r="C201" s="318"/>
      <c r="D201" s="318"/>
      <c r="E201" s="318"/>
      <c r="F201" s="291"/>
      <c r="G201" s="291"/>
      <c r="H201" s="306"/>
      <c r="I201" s="291"/>
      <c r="J201" s="306"/>
      <c r="K201" s="291"/>
      <c r="L201" s="306"/>
      <c r="M201" s="291"/>
      <c r="N201" s="291"/>
      <c r="O201" s="291"/>
      <c r="P201" s="291"/>
      <c r="Q201" s="319"/>
      <c r="R201" s="320"/>
      <c r="S201" s="321"/>
      <c r="T201" s="322"/>
      <c r="U201" s="321"/>
      <c r="V201" s="323"/>
      <c r="W201" s="324"/>
    </row>
    <row r="202" spans="1:23" s="143" customFormat="1" ht="43.5" customHeight="1">
      <c r="A202" s="168" t="str">
        <f t="shared" si="3"/>
        <v>-</v>
      </c>
      <c r="B202" s="317"/>
      <c r="C202" s="318"/>
      <c r="D202" s="318"/>
      <c r="E202" s="318"/>
      <c r="F202" s="291"/>
      <c r="G202" s="291"/>
      <c r="H202" s="306"/>
      <c r="I202" s="291"/>
      <c r="J202" s="306"/>
      <c r="K202" s="291"/>
      <c r="L202" s="306"/>
      <c r="M202" s="291"/>
      <c r="N202" s="291"/>
      <c r="O202" s="291"/>
      <c r="P202" s="291"/>
      <c r="Q202" s="319"/>
      <c r="R202" s="320"/>
      <c r="S202" s="321"/>
      <c r="T202" s="322"/>
      <c r="U202" s="321"/>
      <c r="V202" s="323"/>
      <c r="W202" s="324"/>
    </row>
    <row r="203" spans="1:23" s="143" customFormat="1" ht="43.5" customHeight="1">
      <c r="A203" s="168" t="str">
        <f t="shared" si="3"/>
        <v>-</v>
      </c>
      <c r="B203" s="317"/>
      <c r="C203" s="318"/>
      <c r="D203" s="318"/>
      <c r="E203" s="318"/>
      <c r="F203" s="291"/>
      <c r="G203" s="291"/>
      <c r="H203" s="306"/>
      <c r="I203" s="291"/>
      <c r="J203" s="306"/>
      <c r="K203" s="291"/>
      <c r="L203" s="306"/>
      <c r="M203" s="291"/>
      <c r="N203" s="291"/>
      <c r="O203" s="291"/>
      <c r="P203" s="291"/>
      <c r="Q203" s="319"/>
      <c r="R203" s="320"/>
      <c r="S203" s="321"/>
      <c r="T203" s="322"/>
      <c r="U203" s="321"/>
      <c r="V203" s="323"/>
      <c r="W203" s="324"/>
    </row>
    <row r="204" spans="1:23" s="143" customFormat="1" ht="43.5" customHeight="1">
      <c r="A204" s="168" t="str">
        <f t="shared" si="3"/>
        <v>-</v>
      </c>
      <c r="B204" s="317"/>
      <c r="C204" s="318"/>
      <c r="D204" s="318"/>
      <c r="E204" s="318"/>
      <c r="F204" s="291"/>
      <c r="G204" s="291"/>
      <c r="H204" s="306"/>
      <c r="I204" s="291"/>
      <c r="J204" s="306"/>
      <c r="K204" s="291"/>
      <c r="L204" s="306"/>
      <c r="M204" s="291"/>
      <c r="N204" s="291"/>
      <c r="O204" s="291"/>
      <c r="P204" s="291"/>
      <c r="Q204" s="319"/>
      <c r="R204" s="320"/>
      <c r="S204" s="321"/>
      <c r="T204" s="322"/>
      <c r="U204" s="321"/>
      <c r="V204" s="323"/>
      <c r="W204" s="324"/>
    </row>
    <row r="205" spans="1:23" s="143" customFormat="1" ht="43.5" customHeight="1">
      <c r="A205" s="168" t="str">
        <f t="shared" si="3"/>
        <v>-</v>
      </c>
      <c r="B205" s="317"/>
      <c r="C205" s="318"/>
      <c r="D205" s="318"/>
      <c r="E205" s="318"/>
      <c r="F205" s="291"/>
      <c r="G205" s="291"/>
      <c r="H205" s="306"/>
      <c r="I205" s="291"/>
      <c r="J205" s="306"/>
      <c r="K205" s="291"/>
      <c r="L205" s="306"/>
      <c r="M205" s="291"/>
      <c r="N205" s="291"/>
      <c r="O205" s="291"/>
      <c r="P205" s="291"/>
      <c r="Q205" s="319"/>
      <c r="R205" s="320"/>
      <c r="S205" s="321"/>
      <c r="T205" s="322"/>
      <c r="U205" s="321"/>
      <c r="V205" s="323"/>
      <c r="W205" s="324"/>
    </row>
    <row r="206" spans="1:23" s="143" customFormat="1" ht="43.5" customHeight="1">
      <c r="A206" s="168" t="str">
        <f t="shared" si="3"/>
        <v>-</v>
      </c>
      <c r="B206" s="317"/>
      <c r="C206" s="318"/>
      <c r="D206" s="318"/>
      <c r="E206" s="318"/>
      <c r="F206" s="291"/>
      <c r="G206" s="291"/>
      <c r="H206" s="306"/>
      <c r="I206" s="291"/>
      <c r="J206" s="306"/>
      <c r="K206" s="291"/>
      <c r="L206" s="306"/>
      <c r="M206" s="291"/>
      <c r="N206" s="291"/>
      <c r="O206" s="291"/>
      <c r="P206" s="291"/>
      <c r="Q206" s="319"/>
      <c r="R206" s="320"/>
      <c r="S206" s="321"/>
      <c r="T206" s="322"/>
      <c r="U206" s="321"/>
      <c r="V206" s="323"/>
      <c r="W206" s="324"/>
    </row>
    <row r="207" spans="1:23" s="143" customFormat="1" ht="43.5" customHeight="1">
      <c r="A207" s="168" t="str">
        <f t="shared" si="3"/>
        <v>-</v>
      </c>
      <c r="B207" s="317"/>
      <c r="C207" s="318"/>
      <c r="D207" s="318"/>
      <c r="E207" s="318"/>
      <c r="F207" s="291"/>
      <c r="G207" s="291"/>
      <c r="H207" s="306"/>
      <c r="I207" s="291"/>
      <c r="J207" s="306"/>
      <c r="K207" s="291"/>
      <c r="L207" s="306"/>
      <c r="M207" s="291"/>
      <c r="N207" s="291"/>
      <c r="O207" s="291"/>
      <c r="P207" s="291"/>
      <c r="Q207" s="319"/>
      <c r="R207" s="320"/>
      <c r="S207" s="321"/>
      <c r="T207" s="322"/>
      <c r="U207" s="321"/>
      <c r="V207" s="323"/>
      <c r="W207" s="324"/>
    </row>
    <row r="208" spans="1:23" s="143" customFormat="1" ht="43.5" customHeight="1">
      <c r="A208" s="168" t="str">
        <f t="shared" si="3"/>
        <v>-</v>
      </c>
      <c r="B208" s="317"/>
      <c r="C208" s="318"/>
      <c r="D208" s="318"/>
      <c r="E208" s="318"/>
      <c r="F208" s="291"/>
      <c r="G208" s="291"/>
      <c r="H208" s="306"/>
      <c r="I208" s="291"/>
      <c r="J208" s="306"/>
      <c r="K208" s="291"/>
      <c r="L208" s="306"/>
      <c r="M208" s="291"/>
      <c r="N208" s="291"/>
      <c r="O208" s="291"/>
      <c r="P208" s="291"/>
      <c r="Q208" s="319"/>
      <c r="R208" s="320"/>
      <c r="S208" s="321"/>
      <c r="T208" s="322"/>
      <c r="U208" s="321"/>
      <c r="V208" s="323"/>
      <c r="W208" s="324"/>
    </row>
    <row r="209" spans="1:23" s="143" customFormat="1" ht="43.5" customHeight="1">
      <c r="A209" s="168" t="str">
        <f t="shared" si="3"/>
        <v>-</v>
      </c>
      <c r="B209" s="317"/>
      <c r="C209" s="318"/>
      <c r="D209" s="318"/>
      <c r="E209" s="318"/>
      <c r="F209" s="291"/>
      <c r="G209" s="291"/>
      <c r="H209" s="306"/>
      <c r="I209" s="291"/>
      <c r="J209" s="306"/>
      <c r="K209" s="291"/>
      <c r="L209" s="306"/>
      <c r="M209" s="291"/>
      <c r="N209" s="291"/>
      <c r="O209" s="291"/>
      <c r="P209" s="291"/>
      <c r="Q209" s="319"/>
      <c r="R209" s="320"/>
      <c r="S209" s="321"/>
      <c r="T209" s="322"/>
      <c r="U209" s="321"/>
      <c r="V209" s="323"/>
      <c r="W209" s="324"/>
    </row>
    <row r="210" spans="1:23" s="143" customFormat="1" ht="43.5" customHeight="1">
      <c r="A210" s="168" t="str">
        <f t="shared" si="3"/>
        <v>-</v>
      </c>
      <c r="B210" s="317"/>
      <c r="C210" s="318"/>
      <c r="D210" s="318"/>
      <c r="E210" s="318"/>
      <c r="F210" s="291"/>
      <c r="G210" s="291"/>
      <c r="H210" s="306"/>
      <c r="I210" s="291"/>
      <c r="J210" s="306"/>
      <c r="K210" s="291"/>
      <c r="L210" s="306"/>
      <c r="M210" s="291"/>
      <c r="N210" s="291"/>
      <c r="O210" s="291"/>
      <c r="P210" s="291"/>
      <c r="Q210" s="319"/>
      <c r="R210" s="320"/>
      <c r="S210" s="321"/>
      <c r="T210" s="322"/>
      <c r="U210" s="321"/>
      <c r="V210" s="323"/>
      <c r="W210" s="324"/>
    </row>
    <row r="211" spans="1:23" s="143" customFormat="1" ht="43.5" customHeight="1">
      <c r="A211" s="168" t="str">
        <f t="shared" si="3"/>
        <v>-</v>
      </c>
      <c r="B211" s="317"/>
      <c r="C211" s="318"/>
      <c r="D211" s="318"/>
      <c r="E211" s="318"/>
      <c r="F211" s="291"/>
      <c r="G211" s="291"/>
      <c r="H211" s="306"/>
      <c r="I211" s="291"/>
      <c r="J211" s="306"/>
      <c r="K211" s="291"/>
      <c r="L211" s="306"/>
      <c r="M211" s="291"/>
      <c r="N211" s="291"/>
      <c r="O211" s="291"/>
      <c r="P211" s="291"/>
      <c r="Q211" s="319"/>
      <c r="R211" s="320"/>
      <c r="S211" s="321"/>
      <c r="T211" s="322"/>
      <c r="U211" s="321"/>
      <c r="V211" s="323"/>
      <c r="W211" s="324"/>
    </row>
    <row r="212" spans="1:23" s="143" customFormat="1" ht="43.5" customHeight="1">
      <c r="A212" s="168" t="str">
        <f t="shared" si="3"/>
        <v>-</v>
      </c>
      <c r="B212" s="317"/>
      <c r="C212" s="318"/>
      <c r="D212" s="318"/>
      <c r="E212" s="318"/>
      <c r="F212" s="291"/>
      <c r="G212" s="291"/>
      <c r="H212" s="306"/>
      <c r="I212" s="291"/>
      <c r="J212" s="306"/>
      <c r="K212" s="291"/>
      <c r="L212" s="306"/>
      <c r="M212" s="291"/>
      <c r="N212" s="291"/>
      <c r="O212" s="291"/>
      <c r="P212" s="291"/>
      <c r="Q212" s="319"/>
      <c r="R212" s="320"/>
      <c r="S212" s="321"/>
      <c r="T212" s="322"/>
      <c r="U212" s="321"/>
      <c r="V212" s="323"/>
      <c r="W212" s="324"/>
    </row>
    <row r="213" spans="1:23" s="143" customFormat="1" ht="43.5" customHeight="1">
      <c r="A213" s="168" t="str">
        <f t="shared" si="3"/>
        <v>-</v>
      </c>
      <c r="B213" s="317"/>
      <c r="C213" s="318"/>
      <c r="D213" s="318"/>
      <c r="E213" s="318"/>
      <c r="F213" s="291"/>
      <c r="G213" s="291"/>
      <c r="H213" s="306"/>
      <c r="I213" s="291"/>
      <c r="J213" s="306"/>
      <c r="K213" s="291"/>
      <c r="L213" s="306"/>
      <c r="M213" s="291"/>
      <c r="N213" s="291"/>
      <c r="O213" s="291"/>
      <c r="P213" s="291"/>
      <c r="Q213" s="319"/>
      <c r="R213" s="320"/>
      <c r="S213" s="321"/>
      <c r="T213" s="322"/>
      <c r="U213" s="321"/>
      <c r="V213" s="323"/>
      <c r="W213" s="324"/>
    </row>
    <row r="214" spans="1:23" s="143" customFormat="1" ht="43.5" customHeight="1">
      <c r="A214" s="168" t="str">
        <f t="shared" si="3"/>
        <v>-</v>
      </c>
      <c r="B214" s="317"/>
      <c r="C214" s="318"/>
      <c r="D214" s="318"/>
      <c r="E214" s="318"/>
      <c r="F214" s="291"/>
      <c r="G214" s="291"/>
      <c r="H214" s="306"/>
      <c r="I214" s="291"/>
      <c r="J214" s="306"/>
      <c r="K214" s="291"/>
      <c r="L214" s="306"/>
      <c r="M214" s="291"/>
      <c r="N214" s="291"/>
      <c r="O214" s="291"/>
      <c r="P214" s="291"/>
      <c r="Q214" s="319"/>
      <c r="R214" s="320"/>
      <c r="S214" s="321"/>
      <c r="T214" s="322"/>
      <c r="U214" s="321"/>
      <c r="V214" s="323"/>
      <c r="W214" s="324"/>
    </row>
    <row r="215" spans="1:23" s="143" customFormat="1" ht="43.5" customHeight="1">
      <c r="A215" s="168" t="str">
        <f t="shared" si="3"/>
        <v>-</v>
      </c>
      <c r="B215" s="317"/>
      <c r="C215" s="318"/>
      <c r="D215" s="318"/>
      <c r="E215" s="318"/>
      <c r="F215" s="291"/>
      <c r="G215" s="291"/>
      <c r="H215" s="306"/>
      <c r="I215" s="291"/>
      <c r="J215" s="306"/>
      <c r="K215" s="291"/>
      <c r="L215" s="306"/>
      <c r="M215" s="291"/>
      <c r="N215" s="291"/>
      <c r="O215" s="291"/>
      <c r="P215" s="291"/>
      <c r="Q215" s="319"/>
      <c r="R215" s="320"/>
      <c r="S215" s="321"/>
      <c r="T215" s="322"/>
      <c r="U215" s="321"/>
      <c r="V215" s="323"/>
      <c r="W215" s="324"/>
    </row>
    <row r="216" spans="1:23" s="143" customFormat="1" ht="43.5" customHeight="1">
      <c r="A216" s="168" t="str">
        <f t="shared" si="3"/>
        <v>-</v>
      </c>
      <c r="B216" s="317"/>
      <c r="C216" s="318"/>
      <c r="D216" s="318"/>
      <c r="E216" s="318"/>
      <c r="F216" s="291"/>
      <c r="G216" s="291"/>
      <c r="H216" s="306"/>
      <c r="I216" s="291"/>
      <c r="J216" s="306"/>
      <c r="K216" s="291"/>
      <c r="L216" s="306"/>
      <c r="M216" s="291"/>
      <c r="N216" s="291"/>
      <c r="O216" s="291"/>
      <c r="P216" s="291"/>
      <c r="Q216" s="319"/>
      <c r="R216" s="320"/>
      <c r="S216" s="321"/>
      <c r="T216" s="322"/>
      <c r="U216" s="321"/>
      <c r="V216" s="323"/>
      <c r="W216" s="324"/>
    </row>
    <row r="217" spans="1:23" s="143" customFormat="1" ht="43.5" customHeight="1">
      <c r="A217" s="168" t="str">
        <f t="shared" si="3"/>
        <v>-</v>
      </c>
      <c r="B217" s="317"/>
      <c r="C217" s="318"/>
      <c r="D217" s="318"/>
      <c r="E217" s="318"/>
      <c r="F217" s="291"/>
      <c r="G217" s="291"/>
      <c r="H217" s="306"/>
      <c r="I217" s="291"/>
      <c r="J217" s="306"/>
      <c r="K217" s="291"/>
      <c r="L217" s="306"/>
      <c r="M217" s="291"/>
      <c r="N217" s="291"/>
      <c r="O217" s="291"/>
      <c r="P217" s="291"/>
      <c r="Q217" s="319"/>
      <c r="R217" s="320"/>
      <c r="S217" s="321"/>
      <c r="T217" s="322"/>
      <c r="U217" s="321"/>
      <c r="V217" s="323"/>
      <c r="W217" s="324"/>
    </row>
    <row r="218" spans="1:23" s="143" customFormat="1" ht="43.5" customHeight="1">
      <c r="A218" s="168" t="str">
        <f t="shared" si="3"/>
        <v>-</v>
      </c>
      <c r="B218" s="317"/>
      <c r="C218" s="318"/>
      <c r="D218" s="318"/>
      <c r="E218" s="318"/>
      <c r="F218" s="291"/>
      <c r="G218" s="291"/>
      <c r="H218" s="306"/>
      <c r="I218" s="291"/>
      <c r="J218" s="306"/>
      <c r="K218" s="291"/>
      <c r="L218" s="306"/>
      <c r="M218" s="291"/>
      <c r="N218" s="291"/>
      <c r="O218" s="291"/>
      <c r="P218" s="291"/>
      <c r="Q218" s="319"/>
      <c r="R218" s="320"/>
      <c r="S218" s="321"/>
      <c r="T218" s="322"/>
      <c r="U218" s="321"/>
      <c r="V218" s="323"/>
      <c r="W218" s="324"/>
    </row>
    <row r="219" spans="1:23" s="143" customFormat="1" ht="43.5" customHeight="1">
      <c r="A219" s="168" t="str">
        <f t="shared" si="3"/>
        <v>-</v>
      </c>
      <c r="B219" s="317"/>
      <c r="C219" s="318"/>
      <c r="D219" s="318"/>
      <c r="E219" s="318"/>
      <c r="F219" s="291"/>
      <c r="G219" s="291"/>
      <c r="H219" s="306"/>
      <c r="I219" s="291"/>
      <c r="J219" s="306"/>
      <c r="K219" s="291"/>
      <c r="L219" s="306"/>
      <c r="M219" s="291"/>
      <c r="N219" s="291"/>
      <c r="O219" s="291"/>
      <c r="P219" s="291"/>
      <c r="Q219" s="319"/>
      <c r="R219" s="320"/>
      <c r="S219" s="321"/>
      <c r="T219" s="322"/>
      <c r="U219" s="321"/>
      <c r="V219" s="323"/>
      <c r="W219" s="324"/>
    </row>
    <row r="220" spans="1:23" s="143" customFormat="1" ht="43.5" customHeight="1">
      <c r="A220" s="168" t="str">
        <f t="shared" si="3"/>
        <v>-</v>
      </c>
      <c r="B220" s="317"/>
      <c r="C220" s="318"/>
      <c r="D220" s="318"/>
      <c r="E220" s="318"/>
      <c r="F220" s="291"/>
      <c r="G220" s="291"/>
      <c r="H220" s="306"/>
      <c r="I220" s="291"/>
      <c r="J220" s="306"/>
      <c r="K220" s="291"/>
      <c r="L220" s="306"/>
      <c r="M220" s="291"/>
      <c r="N220" s="291"/>
      <c r="O220" s="291"/>
      <c r="P220" s="291"/>
      <c r="Q220" s="319"/>
      <c r="R220" s="320"/>
      <c r="S220" s="321"/>
      <c r="T220" s="322"/>
      <c r="U220" s="321"/>
      <c r="V220" s="323"/>
      <c r="W220" s="324"/>
    </row>
    <row r="221" spans="1:23" s="143" customFormat="1" ht="43.5" customHeight="1">
      <c r="A221" s="168" t="str">
        <f t="shared" si="3"/>
        <v>-</v>
      </c>
      <c r="B221" s="317"/>
      <c r="C221" s="318"/>
      <c r="D221" s="318"/>
      <c r="E221" s="318"/>
      <c r="F221" s="291"/>
      <c r="G221" s="291"/>
      <c r="H221" s="306"/>
      <c r="I221" s="291"/>
      <c r="J221" s="306"/>
      <c r="K221" s="291"/>
      <c r="L221" s="306"/>
      <c r="M221" s="291"/>
      <c r="N221" s="291"/>
      <c r="O221" s="291"/>
      <c r="P221" s="291"/>
      <c r="Q221" s="319"/>
      <c r="R221" s="320"/>
      <c r="S221" s="321"/>
      <c r="T221" s="322"/>
      <c r="U221" s="321"/>
      <c r="V221" s="323"/>
      <c r="W221" s="324"/>
    </row>
    <row r="222" spans="1:23" s="143" customFormat="1" ht="43.5" customHeight="1">
      <c r="A222" s="168" t="str">
        <f t="shared" si="3"/>
        <v>-</v>
      </c>
      <c r="B222" s="317"/>
      <c r="C222" s="318"/>
      <c r="D222" s="318"/>
      <c r="E222" s="318"/>
      <c r="F222" s="291"/>
      <c r="G222" s="291"/>
      <c r="H222" s="306"/>
      <c r="I222" s="291"/>
      <c r="J222" s="306"/>
      <c r="K222" s="291"/>
      <c r="L222" s="306"/>
      <c r="M222" s="291"/>
      <c r="N222" s="291"/>
      <c r="O222" s="291"/>
      <c r="P222" s="291"/>
      <c r="Q222" s="319"/>
      <c r="R222" s="320"/>
      <c r="S222" s="321"/>
      <c r="T222" s="322"/>
      <c r="U222" s="321"/>
      <c r="V222" s="323"/>
      <c r="W222" s="324"/>
    </row>
    <row r="223" spans="1:23" s="143" customFormat="1" ht="43.5" customHeight="1">
      <c r="A223" s="168" t="str">
        <f t="shared" si="3"/>
        <v>-</v>
      </c>
      <c r="B223" s="317"/>
      <c r="C223" s="318"/>
      <c r="D223" s="318"/>
      <c r="E223" s="318"/>
      <c r="F223" s="291"/>
      <c r="G223" s="291"/>
      <c r="H223" s="306"/>
      <c r="I223" s="291"/>
      <c r="J223" s="306"/>
      <c r="K223" s="291"/>
      <c r="L223" s="306"/>
      <c r="M223" s="291"/>
      <c r="N223" s="291"/>
      <c r="O223" s="291"/>
      <c r="P223" s="291"/>
      <c r="Q223" s="319"/>
      <c r="R223" s="320"/>
      <c r="S223" s="321"/>
      <c r="T223" s="322"/>
      <c r="U223" s="321"/>
      <c r="V223" s="323"/>
      <c r="W223" s="324"/>
    </row>
    <row r="224" spans="1:23" s="143" customFormat="1" ht="43.5" customHeight="1">
      <c r="A224" s="168" t="str">
        <f t="shared" si="3"/>
        <v>-</v>
      </c>
      <c r="B224" s="317"/>
      <c r="C224" s="318"/>
      <c r="D224" s="318"/>
      <c r="E224" s="318"/>
      <c r="F224" s="291"/>
      <c r="G224" s="291"/>
      <c r="H224" s="306"/>
      <c r="I224" s="291"/>
      <c r="J224" s="306"/>
      <c r="K224" s="291"/>
      <c r="L224" s="306"/>
      <c r="M224" s="291"/>
      <c r="N224" s="291"/>
      <c r="O224" s="291"/>
      <c r="P224" s="291"/>
      <c r="Q224" s="319"/>
      <c r="R224" s="320"/>
      <c r="S224" s="321"/>
      <c r="T224" s="322"/>
      <c r="U224" s="321"/>
      <c r="V224" s="323"/>
      <c r="W224" s="324"/>
    </row>
    <row r="225" spans="1:23" s="143" customFormat="1" ht="43.5" customHeight="1">
      <c r="A225" s="168" t="str">
        <f t="shared" si="3"/>
        <v>-</v>
      </c>
      <c r="B225" s="317"/>
      <c r="C225" s="318"/>
      <c r="D225" s="318"/>
      <c r="E225" s="318"/>
      <c r="F225" s="291"/>
      <c r="G225" s="291"/>
      <c r="H225" s="306"/>
      <c r="I225" s="291"/>
      <c r="J225" s="306"/>
      <c r="K225" s="291"/>
      <c r="L225" s="306"/>
      <c r="M225" s="291"/>
      <c r="N225" s="291"/>
      <c r="O225" s="291"/>
      <c r="P225" s="291"/>
      <c r="Q225" s="319"/>
      <c r="R225" s="320"/>
      <c r="S225" s="321"/>
      <c r="T225" s="322"/>
      <c r="U225" s="321"/>
      <c r="V225" s="323"/>
      <c r="W225" s="324"/>
    </row>
    <row r="226" spans="1:23" s="143" customFormat="1" ht="43.5" customHeight="1">
      <c r="A226" s="168" t="str">
        <f t="shared" si="3"/>
        <v>-</v>
      </c>
      <c r="B226" s="317"/>
      <c r="C226" s="318"/>
      <c r="D226" s="318"/>
      <c r="E226" s="318"/>
      <c r="F226" s="291"/>
      <c r="G226" s="291"/>
      <c r="H226" s="306"/>
      <c r="I226" s="291"/>
      <c r="J226" s="306"/>
      <c r="K226" s="291"/>
      <c r="L226" s="306"/>
      <c r="M226" s="291"/>
      <c r="N226" s="291"/>
      <c r="O226" s="291"/>
      <c r="P226" s="291"/>
      <c r="Q226" s="319"/>
      <c r="R226" s="320"/>
      <c r="S226" s="321"/>
      <c r="T226" s="322"/>
      <c r="U226" s="321"/>
      <c r="V226" s="323"/>
      <c r="W226" s="324"/>
    </row>
    <row r="227" spans="1:23" s="143" customFormat="1" ht="43.5" customHeight="1">
      <c r="A227" s="168" t="str">
        <f t="shared" si="3"/>
        <v>-</v>
      </c>
      <c r="B227" s="317"/>
      <c r="C227" s="318"/>
      <c r="D227" s="318"/>
      <c r="E227" s="318"/>
      <c r="F227" s="291"/>
      <c r="G227" s="291"/>
      <c r="H227" s="306"/>
      <c r="I227" s="291"/>
      <c r="J227" s="306"/>
      <c r="K227" s="291"/>
      <c r="L227" s="306"/>
      <c r="M227" s="291"/>
      <c r="N227" s="291"/>
      <c r="O227" s="291"/>
      <c r="P227" s="291"/>
      <c r="Q227" s="319"/>
      <c r="R227" s="320"/>
      <c r="S227" s="321"/>
      <c r="T227" s="322"/>
      <c r="U227" s="321"/>
      <c r="V227" s="323"/>
      <c r="W227" s="324"/>
    </row>
    <row r="228" spans="1:23" s="143" customFormat="1" ht="43.5" customHeight="1">
      <c r="A228" s="168" t="str">
        <f t="shared" si="3"/>
        <v>-</v>
      </c>
      <c r="B228" s="317"/>
      <c r="C228" s="318"/>
      <c r="D228" s="318"/>
      <c r="E228" s="318"/>
      <c r="F228" s="291"/>
      <c r="G228" s="291"/>
      <c r="H228" s="306"/>
      <c r="I228" s="291"/>
      <c r="J228" s="306"/>
      <c r="K228" s="291"/>
      <c r="L228" s="306"/>
      <c r="M228" s="291"/>
      <c r="N228" s="291"/>
      <c r="O228" s="291"/>
      <c r="P228" s="291"/>
      <c r="Q228" s="319"/>
      <c r="R228" s="320"/>
      <c r="S228" s="321"/>
      <c r="T228" s="322"/>
      <c r="U228" s="321"/>
      <c r="V228" s="323"/>
      <c r="W228" s="324"/>
    </row>
    <row r="229" spans="1:23" s="143" customFormat="1" ht="43.5" customHeight="1">
      <c r="A229" s="168" t="str">
        <f t="shared" si="3"/>
        <v>-</v>
      </c>
      <c r="B229" s="317"/>
      <c r="C229" s="318"/>
      <c r="D229" s="318"/>
      <c r="E229" s="318"/>
      <c r="F229" s="291"/>
      <c r="G229" s="291"/>
      <c r="H229" s="306"/>
      <c r="I229" s="291"/>
      <c r="J229" s="306"/>
      <c r="K229" s="291"/>
      <c r="L229" s="306"/>
      <c r="M229" s="291"/>
      <c r="N229" s="291"/>
      <c r="O229" s="291"/>
      <c r="P229" s="291"/>
      <c r="Q229" s="319"/>
      <c r="R229" s="320"/>
      <c r="S229" s="321"/>
      <c r="T229" s="322"/>
      <c r="U229" s="321"/>
      <c r="V229" s="323"/>
      <c r="W229" s="324"/>
    </row>
    <row r="230" spans="1:23" s="143" customFormat="1" ht="43.5" customHeight="1">
      <c r="A230" s="168" t="str">
        <f t="shared" si="3"/>
        <v>-</v>
      </c>
      <c r="B230" s="317"/>
      <c r="C230" s="318"/>
      <c r="D230" s="318"/>
      <c r="E230" s="318"/>
      <c r="F230" s="291"/>
      <c r="G230" s="291"/>
      <c r="H230" s="306"/>
      <c r="I230" s="291"/>
      <c r="J230" s="306"/>
      <c r="K230" s="291"/>
      <c r="L230" s="306"/>
      <c r="M230" s="291"/>
      <c r="N230" s="291"/>
      <c r="O230" s="291"/>
      <c r="P230" s="291"/>
      <c r="Q230" s="319"/>
      <c r="R230" s="320"/>
      <c r="S230" s="321"/>
      <c r="T230" s="322"/>
      <c r="U230" s="321"/>
      <c r="V230" s="323"/>
      <c r="W230" s="324"/>
    </row>
    <row r="231" spans="1:23" s="143" customFormat="1" ht="43.5" customHeight="1">
      <c r="A231" s="168" t="str">
        <f t="shared" si="3"/>
        <v>-</v>
      </c>
      <c r="B231" s="317"/>
      <c r="C231" s="318"/>
      <c r="D231" s="318"/>
      <c r="E231" s="318"/>
      <c r="F231" s="291"/>
      <c r="G231" s="291"/>
      <c r="H231" s="306"/>
      <c r="I231" s="291"/>
      <c r="J231" s="306"/>
      <c r="K231" s="291"/>
      <c r="L231" s="306"/>
      <c r="M231" s="291"/>
      <c r="N231" s="291"/>
      <c r="O231" s="291"/>
      <c r="P231" s="291"/>
      <c r="Q231" s="319"/>
      <c r="R231" s="320"/>
      <c r="S231" s="321"/>
      <c r="T231" s="322"/>
      <c r="U231" s="321"/>
      <c r="V231" s="323"/>
      <c r="W231" s="324"/>
    </row>
    <row r="232" spans="1:23" s="143" customFormat="1" ht="43.5" customHeight="1">
      <c r="A232" s="168" t="str">
        <f t="shared" si="3"/>
        <v>-</v>
      </c>
      <c r="B232" s="317"/>
      <c r="C232" s="318"/>
      <c r="D232" s="318"/>
      <c r="E232" s="318"/>
      <c r="F232" s="291"/>
      <c r="G232" s="291"/>
      <c r="H232" s="306"/>
      <c r="I232" s="291"/>
      <c r="J232" s="306"/>
      <c r="K232" s="291"/>
      <c r="L232" s="306"/>
      <c r="M232" s="291"/>
      <c r="N232" s="291"/>
      <c r="O232" s="291"/>
      <c r="P232" s="291"/>
      <c r="Q232" s="319"/>
      <c r="R232" s="320"/>
      <c r="S232" s="321"/>
      <c r="T232" s="322"/>
      <c r="U232" s="321"/>
      <c r="V232" s="323"/>
      <c r="W232" s="324"/>
    </row>
    <row r="233" spans="1:23" s="143" customFormat="1" ht="43.5" customHeight="1">
      <c r="A233" s="168" t="str">
        <f t="shared" si="3"/>
        <v>-</v>
      </c>
      <c r="B233" s="317"/>
      <c r="C233" s="318"/>
      <c r="D233" s="318"/>
      <c r="E233" s="318"/>
      <c r="F233" s="291"/>
      <c r="G233" s="291"/>
      <c r="H233" s="306"/>
      <c r="I233" s="291"/>
      <c r="J233" s="306"/>
      <c r="K233" s="291"/>
      <c r="L233" s="306"/>
      <c r="M233" s="291"/>
      <c r="N233" s="291"/>
      <c r="O233" s="291"/>
      <c r="P233" s="291"/>
      <c r="Q233" s="319"/>
      <c r="R233" s="320"/>
      <c r="S233" s="321"/>
      <c r="T233" s="322"/>
      <c r="U233" s="321"/>
      <c r="V233" s="323"/>
      <c r="W233" s="324"/>
    </row>
    <row r="234" spans="1:23" s="143" customFormat="1" ht="43.5" customHeight="1">
      <c r="A234" s="168" t="str">
        <f t="shared" si="3"/>
        <v>-</v>
      </c>
      <c r="B234" s="317"/>
      <c r="C234" s="318"/>
      <c r="D234" s="318"/>
      <c r="E234" s="318"/>
      <c r="F234" s="291"/>
      <c r="G234" s="291"/>
      <c r="H234" s="306"/>
      <c r="I234" s="291"/>
      <c r="J234" s="306"/>
      <c r="K234" s="291"/>
      <c r="L234" s="306"/>
      <c r="M234" s="291"/>
      <c r="N234" s="291"/>
      <c r="O234" s="291"/>
      <c r="P234" s="291"/>
      <c r="Q234" s="319"/>
      <c r="R234" s="320"/>
      <c r="S234" s="321"/>
      <c r="T234" s="322"/>
      <c r="U234" s="321"/>
      <c r="V234" s="323"/>
      <c r="W234" s="324"/>
    </row>
    <row r="235" spans="1:23" s="143" customFormat="1" ht="43.5" customHeight="1">
      <c r="A235" s="168" t="str">
        <f t="shared" si="3"/>
        <v>-</v>
      </c>
      <c r="B235" s="317"/>
      <c r="C235" s="318"/>
      <c r="D235" s="318"/>
      <c r="E235" s="318"/>
      <c r="F235" s="291"/>
      <c r="G235" s="291"/>
      <c r="H235" s="306"/>
      <c r="I235" s="291"/>
      <c r="J235" s="306"/>
      <c r="K235" s="291"/>
      <c r="L235" s="306"/>
      <c r="M235" s="291"/>
      <c r="N235" s="291"/>
      <c r="O235" s="291"/>
      <c r="P235" s="291"/>
      <c r="Q235" s="319"/>
      <c r="R235" s="320"/>
      <c r="S235" s="321"/>
      <c r="T235" s="322"/>
      <c r="U235" s="321"/>
      <c r="V235" s="323"/>
      <c r="W235" s="324"/>
    </row>
    <row r="236" spans="1:23" s="143" customFormat="1" ht="43.5" customHeight="1">
      <c r="A236" s="168" t="str">
        <f t="shared" si="3"/>
        <v>-</v>
      </c>
      <c r="B236" s="317"/>
      <c r="C236" s="318"/>
      <c r="D236" s="318"/>
      <c r="E236" s="318"/>
      <c r="F236" s="291"/>
      <c r="G236" s="291"/>
      <c r="H236" s="306"/>
      <c r="I236" s="291"/>
      <c r="J236" s="306"/>
      <c r="K236" s="291"/>
      <c r="L236" s="306"/>
      <c r="M236" s="291"/>
      <c r="N236" s="291"/>
      <c r="O236" s="291"/>
      <c r="P236" s="291"/>
      <c r="Q236" s="319"/>
      <c r="R236" s="320"/>
      <c r="S236" s="321"/>
      <c r="T236" s="322"/>
      <c r="U236" s="321"/>
      <c r="V236" s="323"/>
      <c r="W236" s="324"/>
    </row>
    <row r="237" spans="1:23" s="143" customFormat="1" ht="43.5" customHeight="1">
      <c r="A237" s="168" t="str">
        <f t="shared" si="3"/>
        <v>-</v>
      </c>
      <c r="B237" s="317"/>
      <c r="C237" s="318"/>
      <c r="D237" s="318"/>
      <c r="E237" s="318"/>
      <c r="F237" s="291"/>
      <c r="G237" s="291"/>
      <c r="H237" s="306"/>
      <c r="I237" s="291"/>
      <c r="J237" s="306"/>
      <c r="K237" s="291"/>
      <c r="L237" s="306"/>
      <c r="M237" s="291"/>
      <c r="N237" s="291"/>
      <c r="O237" s="291"/>
      <c r="P237" s="291"/>
      <c r="Q237" s="319"/>
      <c r="R237" s="320"/>
      <c r="S237" s="321"/>
      <c r="T237" s="322"/>
      <c r="U237" s="321"/>
      <c r="V237" s="323"/>
      <c r="W237" s="324"/>
    </row>
    <row r="238" spans="1:23" s="143" customFormat="1" ht="43.5" customHeight="1">
      <c r="A238" s="168" t="str">
        <f t="shared" si="3"/>
        <v>-</v>
      </c>
      <c r="B238" s="317"/>
      <c r="C238" s="318"/>
      <c r="D238" s="318"/>
      <c r="E238" s="318"/>
      <c r="F238" s="291"/>
      <c r="G238" s="291"/>
      <c r="H238" s="306"/>
      <c r="I238" s="291"/>
      <c r="J238" s="306"/>
      <c r="K238" s="291"/>
      <c r="L238" s="306"/>
      <c r="M238" s="291"/>
      <c r="N238" s="291"/>
      <c r="O238" s="291"/>
      <c r="P238" s="291"/>
      <c r="Q238" s="319"/>
      <c r="R238" s="320"/>
      <c r="S238" s="321"/>
      <c r="T238" s="322"/>
      <c r="U238" s="321"/>
      <c r="V238" s="323"/>
      <c r="W238" s="324"/>
    </row>
    <row r="239" spans="1:23" s="143" customFormat="1" ht="43.5" customHeight="1">
      <c r="A239" s="168" t="str">
        <f t="shared" si="3"/>
        <v>-</v>
      </c>
      <c r="B239" s="317"/>
      <c r="C239" s="318"/>
      <c r="D239" s="318"/>
      <c r="E239" s="318"/>
      <c r="F239" s="291"/>
      <c r="G239" s="291"/>
      <c r="H239" s="306"/>
      <c r="I239" s="291"/>
      <c r="J239" s="306"/>
      <c r="K239" s="291"/>
      <c r="L239" s="306"/>
      <c r="M239" s="291"/>
      <c r="N239" s="291"/>
      <c r="O239" s="291"/>
      <c r="P239" s="291"/>
      <c r="Q239" s="319"/>
      <c r="R239" s="320"/>
      <c r="S239" s="321"/>
      <c r="T239" s="322"/>
      <c r="U239" s="321"/>
      <c r="V239" s="323"/>
      <c r="W239" s="324"/>
    </row>
    <row r="240" spans="1:23" s="143" customFormat="1" ht="43.5" customHeight="1">
      <c r="A240" s="168" t="str">
        <f t="shared" si="3"/>
        <v>-</v>
      </c>
      <c r="B240" s="317"/>
      <c r="C240" s="318"/>
      <c r="D240" s="318"/>
      <c r="E240" s="318"/>
      <c r="F240" s="291"/>
      <c r="G240" s="291"/>
      <c r="H240" s="306"/>
      <c r="I240" s="291"/>
      <c r="J240" s="306"/>
      <c r="K240" s="291"/>
      <c r="L240" s="306"/>
      <c r="M240" s="291"/>
      <c r="N240" s="291"/>
      <c r="O240" s="291"/>
      <c r="P240" s="291"/>
      <c r="Q240" s="319"/>
      <c r="R240" s="320"/>
      <c r="S240" s="321"/>
      <c r="T240" s="322"/>
      <c r="U240" s="321"/>
      <c r="V240" s="323"/>
      <c r="W240" s="324"/>
    </row>
    <row r="241" spans="1:23" s="143" customFormat="1" ht="43.5" customHeight="1">
      <c r="A241" s="168" t="str">
        <f t="shared" si="3"/>
        <v>-</v>
      </c>
      <c r="B241" s="317"/>
      <c r="C241" s="318"/>
      <c r="D241" s="318"/>
      <c r="E241" s="318"/>
      <c r="F241" s="291"/>
      <c r="G241" s="291"/>
      <c r="H241" s="306"/>
      <c r="I241" s="291"/>
      <c r="J241" s="306"/>
      <c r="K241" s="291"/>
      <c r="L241" s="306"/>
      <c r="M241" s="291"/>
      <c r="N241" s="291"/>
      <c r="O241" s="291"/>
      <c r="P241" s="291"/>
      <c r="Q241" s="319"/>
      <c r="R241" s="320"/>
      <c r="S241" s="321"/>
      <c r="T241" s="322"/>
      <c r="U241" s="321"/>
      <c r="V241" s="323"/>
      <c r="W241" s="324"/>
    </row>
    <row r="242" spans="1:23" s="143" customFormat="1" ht="43.5" customHeight="1">
      <c r="A242" s="168" t="str">
        <f t="shared" si="3"/>
        <v>-</v>
      </c>
      <c r="B242" s="317"/>
      <c r="C242" s="318"/>
      <c r="D242" s="318"/>
      <c r="E242" s="318"/>
      <c r="F242" s="291"/>
      <c r="G242" s="291"/>
      <c r="H242" s="306"/>
      <c r="I242" s="291"/>
      <c r="J242" s="306"/>
      <c r="K242" s="291"/>
      <c r="L242" s="306"/>
      <c r="M242" s="291"/>
      <c r="N242" s="291"/>
      <c r="O242" s="291"/>
      <c r="P242" s="291"/>
      <c r="Q242" s="319"/>
      <c r="R242" s="320"/>
      <c r="S242" s="321"/>
      <c r="T242" s="322"/>
      <c r="U242" s="321"/>
      <c r="V242" s="323"/>
      <c r="W242" s="324"/>
    </row>
    <row r="243" spans="1:23" s="143" customFormat="1" ht="43.5" customHeight="1">
      <c r="A243" s="168" t="str">
        <f t="shared" si="3"/>
        <v>-</v>
      </c>
      <c r="B243" s="317"/>
      <c r="C243" s="318"/>
      <c r="D243" s="318"/>
      <c r="E243" s="318"/>
      <c r="F243" s="291"/>
      <c r="G243" s="291"/>
      <c r="H243" s="306"/>
      <c r="I243" s="291"/>
      <c r="J243" s="306"/>
      <c r="K243" s="291"/>
      <c r="L243" s="306"/>
      <c r="M243" s="291"/>
      <c r="N243" s="291"/>
      <c r="O243" s="291"/>
      <c r="P243" s="291"/>
      <c r="Q243" s="319"/>
      <c r="R243" s="320"/>
      <c r="S243" s="321"/>
      <c r="T243" s="322"/>
      <c r="U243" s="321"/>
      <c r="V243" s="323"/>
      <c r="W243" s="324"/>
    </row>
    <row r="244" spans="1:23" s="143" customFormat="1" ht="43.5" customHeight="1">
      <c r="A244" s="168" t="str">
        <f t="shared" si="3"/>
        <v>-</v>
      </c>
      <c r="B244" s="317"/>
      <c r="C244" s="318"/>
      <c r="D244" s="318"/>
      <c r="E244" s="318"/>
      <c r="F244" s="291"/>
      <c r="G244" s="291"/>
      <c r="H244" s="306"/>
      <c r="I244" s="291"/>
      <c r="J244" s="306"/>
      <c r="K244" s="291"/>
      <c r="L244" s="306"/>
      <c r="M244" s="291"/>
      <c r="N244" s="291"/>
      <c r="O244" s="291"/>
      <c r="P244" s="291"/>
      <c r="Q244" s="319"/>
      <c r="R244" s="320"/>
      <c r="S244" s="321"/>
      <c r="T244" s="322"/>
      <c r="U244" s="321"/>
      <c r="V244" s="323"/>
      <c r="W244" s="324"/>
    </row>
    <row r="245" spans="1:23" s="143" customFormat="1" ht="43.5" customHeight="1">
      <c r="A245" s="168" t="str">
        <f t="shared" si="3"/>
        <v>-</v>
      </c>
      <c r="B245" s="317"/>
      <c r="C245" s="318"/>
      <c r="D245" s="318"/>
      <c r="E245" s="318"/>
      <c r="F245" s="291"/>
      <c r="G245" s="291"/>
      <c r="H245" s="306"/>
      <c r="I245" s="291"/>
      <c r="J245" s="306"/>
      <c r="K245" s="291"/>
      <c r="L245" s="306"/>
      <c r="M245" s="291"/>
      <c r="N245" s="291"/>
      <c r="O245" s="291"/>
      <c r="P245" s="291"/>
      <c r="Q245" s="319"/>
      <c r="R245" s="320"/>
      <c r="S245" s="321"/>
      <c r="T245" s="322"/>
      <c r="U245" s="321"/>
      <c r="V245" s="323"/>
      <c r="W245" s="324"/>
    </row>
    <row r="246" spans="1:23" s="143" customFormat="1" ht="43.5" customHeight="1">
      <c r="A246" s="168" t="str">
        <f t="shared" si="3"/>
        <v>-</v>
      </c>
      <c r="B246" s="317"/>
      <c r="C246" s="318"/>
      <c r="D246" s="318"/>
      <c r="E246" s="318"/>
      <c r="F246" s="291"/>
      <c r="G246" s="291"/>
      <c r="H246" s="306"/>
      <c r="I246" s="291"/>
      <c r="J246" s="306"/>
      <c r="K246" s="291"/>
      <c r="L246" s="306"/>
      <c r="M246" s="291"/>
      <c r="N246" s="291"/>
      <c r="O246" s="291"/>
      <c r="P246" s="291"/>
      <c r="Q246" s="319"/>
      <c r="R246" s="320"/>
      <c r="S246" s="321"/>
      <c r="T246" s="322"/>
      <c r="U246" s="321"/>
      <c r="V246" s="323"/>
      <c r="W246" s="324"/>
    </row>
    <row r="247" spans="1:23" s="143" customFormat="1" ht="43.5" customHeight="1">
      <c r="A247" s="168" t="str">
        <f t="shared" si="3"/>
        <v>-</v>
      </c>
      <c r="B247" s="317"/>
      <c r="C247" s="318"/>
      <c r="D247" s="318"/>
      <c r="E247" s="318"/>
      <c r="F247" s="291"/>
      <c r="G247" s="291"/>
      <c r="H247" s="306"/>
      <c r="I247" s="291"/>
      <c r="J247" s="306"/>
      <c r="K247" s="291"/>
      <c r="L247" s="306"/>
      <c r="M247" s="291"/>
      <c r="N247" s="291"/>
      <c r="O247" s="291"/>
      <c r="P247" s="291"/>
      <c r="Q247" s="319"/>
      <c r="R247" s="320"/>
      <c r="S247" s="321"/>
      <c r="T247" s="322"/>
      <c r="U247" s="321"/>
      <c r="V247" s="323"/>
      <c r="W247" s="324"/>
    </row>
    <row r="248" spans="1:23" s="143" customFormat="1" ht="43.5" customHeight="1">
      <c r="A248" s="168" t="str">
        <f t="shared" si="3"/>
        <v>-</v>
      </c>
      <c r="B248" s="317"/>
      <c r="C248" s="318"/>
      <c r="D248" s="318"/>
      <c r="E248" s="318"/>
      <c r="F248" s="291"/>
      <c r="G248" s="291"/>
      <c r="H248" s="306"/>
      <c r="I248" s="291"/>
      <c r="J248" s="306"/>
      <c r="K248" s="291"/>
      <c r="L248" s="306"/>
      <c r="M248" s="291"/>
      <c r="N248" s="291"/>
      <c r="O248" s="291"/>
      <c r="P248" s="291"/>
      <c r="Q248" s="319"/>
      <c r="R248" s="320"/>
      <c r="S248" s="321"/>
      <c r="T248" s="322"/>
      <c r="U248" s="321"/>
      <c r="V248" s="323"/>
      <c r="W248" s="324"/>
    </row>
    <row r="249" spans="1:23" s="143" customFormat="1" ht="43.5" customHeight="1">
      <c r="A249" s="168" t="str">
        <f t="shared" si="3"/>
        <v>-</v>
      </c>
      <c r="B249" s="317"/>
      <c r="C249" s="318"/>
      <c r="D249" s="318"/>
      <c r="E249" s="318"/>
      <c r="F249" s="291"/>
      <c r="G249" s="291"/>
      <c r="H249" s="306"/>
      <c r="I249" s="291"/>
      <c r="J249" s="306"/>
      <c r="K249" s="291"/>
      <c r="L249" s="306"/>
      <c r="M249" s="291"/>
      <c r="N249" s="291"/>
      <c r="O249" s="291"/>
      <c r="P249" s="291"/>
      <c r="Q249" s="319"/>
      <c r="R249" s="320"/>
      <c r="S249" s="321"/>
      <c r="T249" s="322"/>
      <c r="U249" s="321"/>
      <c r="V249" s="323"/>
      <c r="W249" s="324"/>
    </row>
    <row r="250" spans="1:23" s="143" customFormat="1" ht="43.5" customHeight="1">
      <c r="A250" s="168" t="str">
        <f t="shared" si="3"/>
        <v>-</v>
      </c>
      <c r="B250" s="317"/>
      <c r="C250" s="318"/>
      <c r="D250" s="318"/>
      <c r="E250" s="318"/>
      <c r="F250" s="291"/>
      <c r="G250" s="291"/>
      <c r="H250" s="306"/>
      <c r="I250" s="291"/>
      <c r="J250" s="306"/>
      <c r="K250" s="291"/>
      <c r="L250" s="306"/>
      <c r="M250" s="291"/>
      <c r="N250" s="291"/>
      <c r="O250" s="291"/>
      <c r="P250" s="291"/>
      <c r="Q250" s="319"/>
      <c r="R250" s="320"/>
      <c r="S250" s="321"/>
      <c r="T250" s="322"/>
      <c r="U250" s="321"/>
      <c r="V250" s="323"/>
      <c r="W250" s="324"/>
    </row>
    <row r="251" spans="1:23" s="143" customFormat="1" ht="43.5" customHeight="1">
      <c r="A251" s="168" t="str">
        <f t="shared" si="3"/>
        <v>-</v>
      </c>
      <c r="B251" s="317"/>
      <c r="C251" s="318"/>
      <c r="D251" s="318"/>
      <c r="E251" s="318"/>
      <c r="F251" s="291"/>
      <c r="G251" s="291"/>
      <c r="H251" s="306"/>
      <c r="I251" s="291"/>
      <c r="J251" s="306"/>
      <c r="K251" s="291"/>
      <c r="L251" s="306"/>
      <c r="M251" s="291"/>
      <c r="N251" s="291"/>
      <c r="O251" s="291"/>
      <c r="P251" s="291"/>
      <c r="Q251" s="319"/>
      <c r="R251" s="320"/>
      <c r="S251" s="321"/>
      <c r="T251" s="322"/>
      <c r="U251" s="321"/>
      <c r="V251" s="323"/>
      <c r="W251" s="324"/>
    </row>
    <row r="252" spans="1:23" s="143" customFormat="1" ht="43.5" customHeight="1">
      <c r="A252" s="168" t="str">
        <f t="shared" si="3"/>
        <v>-</v>
      </c>
      <c r="B252" s="317"/>
      <c r="C252" s="318"/>
      <c r="D252" s="318"/>
      <c r="E252" s="318"/>
      <c r="F252" s="291"/>
      <c r="G252" s="291"/>
      <c r="H252" s="306"/>
      <c r="I252" s="291"/>
      <c r="J252" s="306"/>
      <c r="K252" s="291"/>
      <c r="L252" s="306"/>
      <c r="M252" s="291"/>
      <c r="N252" s="291"/>
      <c r="O252" s="291"/>
      <c r="P252" s="291"/>
      <c r="Q252" s="319"/>
      <c r="R252" s="320"/>
      <c r="S252" s="321"/>
      <c r="T252" s="322"/>
      <c r="U252" s="321"/>
      <c r="V252" s="323"/>
      <c r="W252" s="324"/>
    </row>
    <row r="253" spans="1:23" s="143" customFormat="1" ht="43.5" customHeight="1">
      <c r="A253" s="168" t="str">
        <f t="shared" si="3"/>
        <v>-</v>
      </c>
      <c r="B253" s="317"/>
      <c r="C253" s="318"/>
      <c r="D253" s="318"/>
      <c r="E253" s="318"/>
      <c r="F253" s="291"/>
      <c r="G253" s="291"/>
      <c r="H253" s="306"/>
      <c r="I253" s="291"/>
      <c r="J253" s="306"/>
      <c r="K253" s="291"/>
      <c r="L253" s="306"/>
      <c r="M253" s="291"/>
      <c r="N253" s="291"/>
      <c r="O253" s="291"/>
      <c r="P253" s="291"/>
      <c r="Q253" s="319"/>
      <c r="R253" s="320"/>
      <c r="S253" s="321"/>
      <c r="T253" s="322"/>
      <c r="U253" s="321"/>
      <c r="V253" s="323"/>
      <c r="W253" s="324"/>
    </row>
    <row r="254" spans="1:23" s="143" customFormat="1" ht="43.5" customHeight="1">
      <c r="A254" s="168" t="str">
        <f t="shared" si="3"/>
        <v>-</v>
      </c>
      <c r="B254" s="317"/>
      <c r="C254" s="318"/>
      <c r="D254" s="318"/>
      <c r="E254" s="318"/>
      <c r="F254" s="291"/>
      <c r="G254" s="291"/>
      <c r="H254" s="306"/>
      <c r="I254" s="291"/>
      <c r="J254" s="306"/>
      <c r="K254" s="291"/>
      <c r="L254" s="306"/>
      <c r="M254" s="291"/>
      <c r="N254" s="291"/>
      <c r="O254" s="291"/>
      <c r="P254" s="291"/>
      <c r="Q254" s="319"/>
      <c r="R254" s="320"/>
      <c r="S254" s="321"/>
      <c r="T254" s="322"/>
      <c r="U254" s="321"/>
      <c r="V254" s="323"/>
      <c r="W254" s="324"/>
    </row>
    <row r="255" spans="1:23" s="143" customFormat="1" ht="43.5" customHeight="1">
      <c r="A255" s="168" t="str">
        <f t="shared" si="3"/>
        <v>-</v>
      </c>
      <c r="B255" s="317"/>
      <c r="C255" s="318"/>
      <c r="D255" s="318"/>
      <c r="E255" s="318"/>
      <c r="F255" s="291"/>
      <c r="G255" s="291"/>
      <c r="H255" s="306"/>
      <c r="I255" s="291"/>
      <c r="J255" s="306"/>
      <c r="K255" s="291"/>
      <c r="L255" s="306"/>
      <c r="M255" s="291"/>
      <c r="N255" s="291"/>
      <c r="O255" s="291"/>
      <c r="P255" s="291"/>
      <c r="Q255" s="319"/>
      <c r="R255" s="320"/>
      <c r="S255" s="321"/>
      <c r="T255" s="322"/>
      <c r="U255" s="321"/>
      <c r="V255" s="323"/>
      <c r="W255" s="324"/>
    </row>
    <row r="256" spans="1:23" s="143" customFormat="1" ht="43.5" customHeight="1">
      <c r="A256" s="168" t="str">
        <f t="shared" si="3"/>
        <v>-</v>
      </c>
      <c r="B256" s="317"/>
      <c r="C256" s="318"/>
      <c r="D256" s="318"/>
      <c r="E256" s="318"/>
      <c r="F256" s="291"/>
      <c r="G256" s="291"/>
      <c r="H256" s="306"/>
      <c r="I256" s="291"/>
      <c r="J256" s="306"/>
      <c r="K256" s="291"/>
      <c r="L256" s="306"/>
      <c r="M256" s="291"/>
      <c r="N256" s="291"/>
      <c r="O256" s="291"/>
      <c r="P256" s="291"/>
      <c r="Q256" s="319"/>
      <c r="R256" s="320"/>
      <c r="S256" s="321"/>
      <c r="T256" s="322"/>
      <c r="U256" s="321"/>
      <c r="V256" s="323"/>
      <c r="W256" s="324"/>
    </row>
    <row r="257" spans="1:23" s="143" customFormat="1" ht="43.5" customHeight="1">
      <c r="A257" s="168" t="str">
        <f t="shared" si="3"/>
        <v>-</v>
      </c>
      <c r="B257" s="317"/>
      <c r="C257" s="318"/>
      <c r="D257" s="318"/>
      <c r="E257" s="318"/>
      <c r="F257" s="291"/>
      <c r="G257" s="291"/>
      <c r="H257" s="306"/>
      <c r="I257" s="291"/>
      <c r="J257" s="306"/>
      <c r="K257" s="291"/>
      <c r="L257" s="306"/>
      <c r="M257" s="291"/>
      <c r="N257" s="291"/>
      <c r="O257" s="291"/>
      <c r="P257" s="291"/>
      <c r="Q257" s="319"/>
      <c r="R257" s="320"/>
      <c r="S257" s="321"/>
      <c r="T257" s="322"/>
      <c r="U257" s="321"/>
      <c r="V257" s="323"/>
      <c r="W257" s="324"/>
    </row>
    <row r="258" spans="1:23" s="143" customFormat="1" ht="43.5" customHeight="1">
      <c r="A258" s="168" t="str">
        <f t="shared" si="3"/>
        <v>-</v>
      </c>
      <c r="B258" s="317"/>
      <c r="C258" s="318"/>
      <c r="D258" s="318"/>
      <c r="E258" s="318"/>
      <c r="F258" s="291"/>
      <c r="G258" s="291"/>
      <c r="H258" s="306"/>
      <c r="I258" s="291"/>
      <c r="J258" s="306"/>
      <c r="K258" s="291"/>
      <c r="L258" s="306"/>
      <c r="M258" s="291"/>
      <c r="N258" s="291"/>
      <c r="O258" s="291"/>
      <c r="P258" s="291"/>
      <c r="Q258" s="319"/>
      <c r="R258" s="320"/>
      <c r="S258" s="321"/>
      <c r="T258" s="322"/>
      <c r="U258" s="321"/>
      <c r="V258" s="323"/>
      <c r="W258" s="324"/>
    </row>
    <row r="259" spans="1:23" s="143" customFormat="1" ht="43.5" customHeight="1">
      <c r="A259" s="168" t="str">
        <f t="shared" ref="A259:A322" si="4">I259&amp; "-" &amp;N259</f>
        <v>-</v>
      </c>
      <c r="B259" s="317"/>
      <c r="C259" s="318"/>
      <c r="D259" s="318"/>
      <c r="E259" s="318"/>
      <c r="F259" s="291"/>
      <c r="G259" s="291"/>
      <c r="H259" s="306"/>
      <c r="I259" s="291"/>
      <c r="J259" s="306"/>
      <c r="K259" s="291"/>
      <c r="L259" s="306"/>
      <c r="M259" s="291"/>
      <c r="N259" s="291"/>
      <c r="O259" s="291"/>
      <c r="P259" s="291"/>
      <c r="Q259" s="319"/>
      <c r="R259" s="320"/>
      <c r="S259" s="321"/>
      <c r="T259" s="322"/>
      <c r="U259" s="321"/>
      <c r="V259" s="323"/>
      <c r="W259" s="324"/>
    </row>
    <row r="260" spans="1:23" s="143" customFormat="1" ht="43.5" customHeight="1">
      <c r="A260" s="168" t="str">
        <f t="shared" si="4"/>
        <v>-</v>
      </c>
      <c r="B260" s="317"/>
      <c r="C260" s="318"/>
      <c r="D260" s="318"/>
      <c r="E260" s="318"/>
      <c r="F260" s="291"/>
      <c r="G260" s="291"/>
      <c r="H260" s="306"/>
      <c r="I260" s="291"/>
      <c r="J260" s="306"/>
      <c r="K260" s="291"/>
      <c r="L260" s="306"/>
      <c r="M260" s="291"/>
      <c r="N260" s="291"/>
      <c r="O260" s="291"/>
      <c r="P260" s="291"/>
      <c r="Q260" s="319"/>
      <c r="R260" s="320"/>
      <c r="S260" s="321"/>
      <c r="T260" s="322"/>
      <c r="U260" s="321"/>
      <c r="V260" s="323"/>
      <c r="W260" s="324"/>
    </row>
    <row r="261" spans="1:23" s="143" customFormat="1" ht="43.5" customHeight="1">
      <c r="A261" s="168" t="str">
        <f t="shared" si="4"/>
        <v>-</v>
      </c>
      <c r="B261" s="317"/>
      <c r="C261" s="318"/>
      <c r="D261" s="318"/>
      <c r="E261" s="318"/>
      <c r="F261" s="291"/>
      <c r="G261" s="291"/>
      <c r="H261" s="306"/>
      <c r="I261" s="291"/>
      <c r="J261" s="306"/>
      <c r="K261" s="291"/>
      <c r="L261" s="306"/>
      <c r="M261" s="291"/>
      <c r="N261" s="291"/>
      <c r="O261" s="291"/>
      <c r="P261" s="291"/>
      <c r="Q261" s="319"/>
      <c r="R261" s="320"/>
      <c r="S261" s="321"/>
      <c r="T261" s="322"/>
      <c r="U261" s="321"/>
      <c r="V261" s="323"/>
      <c r="W261" s="324"/>
    </row>
    <row r="262" spans="1:23" s="143" customFormat="1" ht="43.5" customHeight="1">
      <c r="A262" s="168" t="str">
        <f t="shared" si="4"/>
        <v>-</v>
      </c>
      <c r="B262" s="317"/>
      <c r="C262" s="318"/>
      <c r="D262" s="318"/>
      <c r="E262" s="318"/>
      <c r="F262" s="291"/>
      <c r="G262" s="291"/>
      <c r="H262" s="306"/>
      <c r="I262" s="291"/>
      <c r="J262" s="306"/>
      <c r="K262" s="291"/>
      <c r="L262" s="306"/>
      <c r="M262" s="291"/>
      <c r="N262" s="291"/>
      <c r="O262" s="291"/>
      <c r="P262" s="291"/>
      <c r="Q262" s="319"/>
      <c r="R262" s="320"/>
      <c r="S262" s="321"/>
      <c r="T262" s="322"/>
      <c r="U262" s="321"/>
      <c r="V262" s="323"/>
      <c r="W262" s="324"/>
    </row>
    <row r="263" spans="1:23" s="143" customFormat="1" ht="43.5" customHeight="1">
      <c r="A263" s="168" t="str">
        <f t="shared" si="4"/>
        <v>-</v>
      </c>
      <c r="B263" s="317"/>
      <c r="C263" s="318"/>
      <c r="D263" s="318"/>
      <c r="E263" s="318"/>
      <c r="F263" s="291"/>
      <c r="G263" s="291"/>
      <c r="H263" s="306"/>
      <c r="I263" s="291"/>
      <c r="J263" s="306"/>
      <c r="K263" s="291"/>
      <c r="L263" s="306"/>
      <c r="M263" s="291"/>
      <c r="N263" s="291"/>
      <c r="O263" s="291"/>
      <c r="P263" s="291"/>
      <c r="Q263" s="319"/>
      <c r="R263" s="320"/>
      <c r="S263" s="321"/>
      <c r="T263" s="322"/>
      <c r="U263" s="321"/>
      <c r="V263" s="323"/>
      <c r="W263" s="324"/>
    </row>
    <row r="264" spans="1:23" s="143" customFormat="1" ht="43.5" customHeight="1">
      <c r="A264" s="168" t="str">
        <f t="shared" si="4"/>
        <v>-</v>
      </c>
      <c r="B264" s="317"/>
      <c r="C264" s="318"/>
      <c r="D264" s="318"/>
      <c r="E264" s="318"/>
      <c r="F264" s="291"/>
      <c r="G264" s="291"/>
      <c r="H264" s="306"/>
      <c r="I264" s="291"/>
      <c r="J264" s="306"/>
      <c r="K264" s="291"/>
      <c r="L264" s="306"/>
      <c r="M264" s="291"/>
      <c r="N264" s="291"/>
      <c r="O264" s="291"/>
      <c r="P264" s="291"/>
      <c r="Q264" s="319"/>
      <c r="R264" s="320"/>
      <c r="S264" s="321"/>
      <c r="T264" s="322"/>
      <c r="U264" s="321"/>
      <c r="V264" s="323"/>
      <c r="W264" s="324"/>
    </row>
    <row r="265" spans="1:23" s="143" customFormat="1" ht="43.5" customHeight="1">
      <c r="A265" s="168" t="str">
        <f t="shared" si="4"/>
        <v>-</v>
      </c>
      <c r="B265" s="317"/>
      <c r="C265" s="318"/>
      <c r="D265" s="318"/>
      <c r="E265" s="318"/>
      <c r="F265" s="291"/>
      <c r="G265" s="291"/>
      <c r="H265" s="306"/>
      <c r="I265" s="291"/>
      <c r="J265" s="306"/>
      <c r="K265" s="291"/>
      <c r="L265" s="306"/>
      <c r="M265" s="291"/>
      <c r="N265" s="291"/>
      <c r="O265" s="291"/>
      <c r="P265" s="291"/>
      <c r="Q265" s="319"/>
      <c r="R265" s="320"/>
      <c r="S265" s="321"/>
      <c r="T265" s="322"/>
      <c r="U265" s="321"/>
      <c r="V265" s="323"/>
      <c r="W265" s="324"/>
    </row>
    <row r="266" spans="1:23" s="143" customFormat="1" ht="43.5" customHeight="1">
      <c r="A266" s="168" t="str">
        <f t="shared" si="4"/>
        <v>-</v>
      </c>
      <c r="B266" s="317"/>
      <c r="C266" s="318"/>
      <c r="D266" s="318"/>
      <c r="E266" s="318"/>
      <c r="F266" s="291"/>
      <c r="G266" s="291"/>
      <c r="H266" s="306"/>
      <c r="I266" s="291"/>
      <c r="J266" s="306"/>
      <c r="K266" s="291"/>
      <c r="L266" s="306"/>
      <c r="M266" s="291"/>
      <c r="N266" s="291"/>
      <c r="O266" s="291"/>
      <c r="P266" s="291"/>
      <c r="Q266" s="319"/>
      <c r="R266" s="320"/>
      <c r="S266" s="321"/>
      <c r="T266" s="322"/>
      <c r="U266" s="321"/>
      <c r="V266" s="323"/>
      <c r="W266" s="324"/>
    </row>
    <row r="267" spans="1:23" s="143" customFormat="1" ht="43.5" customHeight="1">
      <c r="A267" s="168" t="str">
        <f t="shared" si="4"/>
        <v>-</v>
      </c>
      <c r="B267" s="317"/>
      <c r="C267" s="318"/>
      <c r="D267" s="318"/>
      <c r="E267" s="318"/>
      <c r="F267" s="291"/>
      <c r="G267" s="291"/>
      <c r="H267" s="306"/>
      <c r="I267" s="291"/>
      <c r="J267" s="306"/>
      <c r="K267" s="291"/>
      <c r="L267" s="306"/>
      <c r="M267" s="291"/>
      <c r="N267" s="291"/>
      <c r="O267" s="291"/>
      <c r="P267" s="291"/>
      <c r="Q267" s="319"/>
      <c r="R267" s="320"/>
      <c r="S267" s="321"/>
      <c r="T267" s="322"/>
      <c r="U267" s="321"/>
      <c r="V267" s="323"/>
      <c r="W267" s="324"/>
    </row>
    <row r="268" spans="1:23" s="143" customFormat="1" ht="43.5" customHeight="1">
      <c r="A268" s="168" t="str">
        <f t="shared" si="4"/>
        <v>-</v>
      </c>
      <c r="B268" s="317"/>
      <c r="C268" s="318"/>
      <c r="D268" s="318"/>
      <c r="E268" s="318"/>
      <c r="F268" s="291"/>
      <c r="G268" s="291"/>
      <c r="H268" s="306"/>
      <c r="I268" s="291"/>
      <c r="J268" s="306"/>
      <c r="K268" s="291"/>
      <c r="L268" s="306"/>
      <c r="M268" s="291"/>
      <c r="N268" s="291"/>
      <c r="O268" s="291"/>
      <c r="P268" s="291"/>
      <c r="Q268" s="319"/>
      <c r="R268" s="320"/>
      <c r="S268" s="321"/>
      <c r="T268" s="322"/>
      <c r="U268" s="321"/>
      <c r="V268" s="323"/>
      <c r="W268" s="324"/>
    </row>
    <row r="269" spans="1:23" s="143" customFormat="1" ht="43.5" customHeight="1">
      <c r="A269" s="168" t="str">
        <f t="shared" si="4"/>
        <v>-</v>
      </c>
      <c r="B269" s="317"/>
      <c r="C269" s="318"/>
      <c r="D269" s="318"/>
      <c r="E269" s="318"/>
      <c r="F269" s="291"/>
      <c r="G269" s="291"/>
      <c r="H269" s="306"/>
      <c r="I269" s="291"/>
      <c r="J269" s="306"/>
      <c r="K269" s="291"/>
      <c r="L269" s="306"/>
      <c r="M269" s="291"/>
      <c r="N269" s="291"/>
      <c r="O269" s="291"/>
      <c r="P269" s="291"/>
      <c r="Q269" s="319"/>
      <c r="R269" s="320"/>
      <c r="S269" s="321"/>
      <c r="T269" s="322"/>
      <c r="U269" s="321"/>
      <c r="V269" s="323"/>
      <c r="W269" s="324"/>
    </row>
    <row r="270" spans="1:23" s="143" customFormat="1" ht="43.5" customHeight="1">
      <c r="A270" s="168" t="str">
        <f t="shared" si="4"/>
        <v>-</v>
      </c>
      <c r="B270" s="317"/>
      <c r="C270" s="318"/>
      <c r="D270" s="318"/>
      <c r="E270" s="318"/>
      <c r="F270" s="291"/>
      <c r="G270" s="291"/>
      <c r="H270" s="306"/>
      <c r="I270" s="291"/>
      <c r="J270" s="306"/>
      <c r="K270" s="291"/>
      <c r="L270" s="306"/>
      <c r="M270" s="291"/>
      <c r="N270" s="291"/>
      <c r="O270" s="291"/>
      <c r="P270" s="291"/>
      <c r="Q270" s="319"/>
      <c r="R270" s="320"/>
      <c r="S270" s="321"/>
      <c r="T270" s="322"/>
      <c r="U270" s="321"/>
      <c r="V270" s="323"/>
      <c r="W270" s="324"/>
    </row>
    <row r="271" spans="1:23" s="143" customFormat="1" ht="43.5" customHeight="1">
      <c r="A271" s="168" t="str">
        <f t="shared" si="4"/>
        <v>-</v>
      </c>
      <c r="B271" s="317"/>
      <c r="C271" s="318"/>
      <c r="D271" s="318"/>
      <c r="E271" s="318"/>
      <c r="F271" s="291"/>
      <c r="G271" s="291"/>
      <c r="H271" s="306"/>
      <c r="I271" s="291"/>
      <c r="J271" s="306"/>
      <c r="K271" s="291"/>
      <c r="L271" s="306"/>
      <c r="M271" s="291"/>
      <c r="N271" s="291"/>
      <c r="O271" s="291"/>
      <c r="P271" s="291"/>
      <c r="Q271" s="319"/>
      <c r="R271" s="320"/>
      <c r="S271" s="321"/>
      <c r="T271" s="322"/>
      <c r="U271" s="321"/>
      <c r="V271" s="323"/>
      <c r="W271" s="324"/>
    </row>
    <row r="272" spans="1:23" s="143" customFormat="1" ht="43.5" customHeight="1">
      <c r="A272" s="168" t="str">
        <f t="shared" si="4"/>
        <v>-</v>
      </c>
      <c r="B272" s="317"/>
      <c r="C272" s="318"/>
      <c r="D272" s="318"/>
      <c r="E272" s="318"/>
      <c r="F272" s="291"/>
      <c r="G272" s="291"/>
      <c r="H272" s="306"/>
      <c r="I272" s="291"/>
      <c r="J272" s="306"/>
      <c r="K272" s="291"/>
      <c r="L272" s="306"/>
      <c r="M272" s="291"/>
      <c r="N272" s="291"/>
      <c r="O272" s="291"/>
      <c r="P272" s="291"/>
      <c r="Q272" s="319"/>
      <c r="R272" s="320"/>
      <c r="S272" s="321"/>
      <c r="T272" s="322"/>
      <c r="U272" s="321"/>
      <c r="V272" s="323"/>
      <c r="W272" s="324"/>
    </row>
    <row r="273" spans="1:23" s="143" customFormat="1" ht="43.5" customHeight="1">
      <c r="A273" s="168" t="str">
        <f t="shared" si="4"/>
        <v>-</v>
      </c>
      <c r="B273" s="317"/>
      <c r="C273" s="318"/>
      <c r="D273" s="318"/>
      <c r="E273" s="318"/>
      <c r="F273" s="291"/>
      <c r="G273" s="291"/>
      <c r="H273" s="306"/>
      <c r="I273" s="291"/>
      <c r="J273" s="306"/>
      <c r="K273" s="291"/>
      <c r="L273" s="306"/>
      <c r="M273" s="291"/>
      <c r="N273" s="291"/>
      <c r="O273" s="291"/>
      <c r="P273" s="291"/>
      <c r="Q273" s="319"/>
      <c r="R273" s="320"/>
      <c r="S273" s="321"/>
      <c r="T273" s="322"/>
      <c r="U273" s="321"/>
      <c r="V273" s="323"/>
      <c r="W273" s="324"/>
    </row>
    <row r="274" spans="1:23" s="143" customFormat="1" ht="43.5" customHeight="1">
      <c r="A274" s="168" t="str">
        <f t="shared" si="4"/>
        <v>-</v>
      </c>
      <c r="B274" s="317"/>
      <c r="C274" s="318"/>
      <c r="D274" s="318"/>
      <c r="E274" s="318"/>
      <c r="F274" s="291"/>
      <c r="G274" s="291"/>
      <c r="H274" s="306"/>
      <c r="I274" s="291"/>
      <c r="J274" s="306"/>
      <c r="K274" s="291"/>
      <c r="L274" s="306"/>
      <c r="M274" s="291"/>
      <c r="N274" s="291"/>
      <c r="O274" s="291"/>
      <c r="P274" s="291"/>
      <c r="Q274" s="319"/>
      <c r="R274" s="320"/>
      <c r="S274" s="321"/>
      <c r="T274" s="322"/>
      <c r="U274" s="321"/>
      <c r="V274" s="323"/>
      <c r="W274" s="324"/>
    </row>
    <row r="275" spans="1:23" s="143" customFormat="1" ht="43.5" customHeight="1">
      <c r="A275" s="168" t="str">
        <f t="shared" si="4"/>
        <v>-</v>
      </c>
      <c r="B275" s="317"/>
      <c r="C275" s="318"/>
      <c r="D275" s="318"/>
      <c r="E275" s="318"/>
      <c r="F275" s="291"/>
      <c r="G275" s="291"/>
      <c r="H275" s="306"/>
      <c r="I275" s="291"/>
      <c r="J275" s="306"/>
      <c r="K275" s="291"/>
      <c r="L275" s="306"/>
      <c r="M275" s="291"/>
      <c r="N275" s="291"/>
      <c r="O275" s="291"/>
      <c r="P275" s="291"/>
      <c r="Q275" s="319"/>
      <c r="R275" s="320"/>
      <c r="S275" s="321"/>
      <c r="T275" s="322"/>
      <c r="U275" s="321"/>
      <c r="V275" s="323"/>
      <c r="W275" s="324"/>
    </row>
    <row r="276" spans="1:23" s="143" customFormat="1" ht="43.5" customHeight="1">
      <c r="A276" s="168" t="str">
        <f t="shared" si="4"/>
        <v>-</v>
      </c>
      <c r="B276" s="317"/>
      <c r="C276" s="318"/>
      <c r="D276" s="318"/>
      <c r="E276" s="318"/>
      <c r="F276" s="291"/>
      <c r="G276" s="291"/>
      <c r="H276" s="306"/>
      <c r="I276" s="291"/>
      <c r="J276" s="306"/>
      <c r="K276" s="291"/>
      <c r="L276" s="306"/>
      <c r="M276" s="291"/>
      <c r="N276" s="291"/>
      <c r="O276" s="291"/>
      <c r="P276" s="291"/>
      <c r="Q276" s="319"/>
      <c r="R276" s="320"/>
      <c r="S276" s="321"/>
      <c r="T276" s="322"/>
      <c r="U276" s="321"/>
      <c r="V276" s="323"/>
      <c r="W276" s="324"/>
    </row>
    <row r="277" spans="1:23" s="143" customFormat="1" ht="43.5" customHeight="1">
      <c r="A277" s="168" t="str">
        <f t="shared" si="4"/>
        <v>-</v>
      </c>
      <c r="B277" s="317"/>
      <c r="C277" s="318"/>
      <c r="D277" s="318"/>
      <c r="E277" s="318"/>
      <c r="F277" s="291"/>
      <c r="G277" s="291"/>
      <c r="H277" s="306"/>
      <c r="I277" s="291"/>
      <c r="J277" s="306"/>
      <c r="K277" s="291"/>
      <c r="L277" s="306"/>
      <c r="M277" s="291"/>
      <c r="N277" s="291"/>
      <c r="O277" s="291"/>
      <c r="P277" s="291"/>
      <c r="Q277" s="319"/>
      <c r="R277" s="320"/>
      <c r="S277" s="321"/>
      <c r="T277" s="322"/>
      <c r="U277" s="321"/>
      <c r="V277" s="323"/>
      <c r="W277" s="324"/>
    </row>
    <row r="278" spans="1:23" s="143" customFormat="1" ht="43.5" customHeight="1">
      <c r="A278" s="168" t="str">
        <f t="shared" si="4"/>
        <v>-</v>
      </c>
      <c r="B278" s="317"/>
      <c r="C278" s="318"/>
      <c r="D278" s="318"/>
      <c r="E278" s="318"/>
      <c r="F278" s="291"/>
      <c r="G278" s="291"/>
      <c r="H278" s="306"/>
      <c r="I278" s="291"/>
      <c r="J278" s="306"/>
      <c r="K278" s="291"/>
      <c r="L278" s="306"/>
      <c r="M278" s="291"/>
      <c r="N278" s="291"/>
      <c r="O278" s="291"/>
      <c r="P278" s="291"/>
      <c r="Q278" s="319"/>
      <c r="R278" s="320"/>
      <c r="S278" s="321"/>
      <c r="T278" s="322"/>
      <c r="U278" s="321"/>
      <c r="V278" s="323"/>
      <c r="W278" s="324"/>
    </row>
    <row r="279" spans="1:23" s="143" customFormat="1" ht="43.5" customHeight="1">
      <c r="A279" s="168" t="str">
        <f t="shared" si="4"/>
        <v>-</v>
      </c>
      <c r="B279" s="317"/>
      <c r="C279" s="318"/>
      <c r="D279" s="318"/>
      <c r="E279" s="318"/>
      <c r="F279" s="291"/>
      <c r="G279" s="291"/>
      <c r="H279" s="306"/>
      <c r="I279" s="291"/>
      <c r="J279" s="306"/>
      <c r="K279" s="291"/>
      <c r="L279" s="306"/>
      <c r="M279" s="291"/>
      <c r="N279" s="291"/>
      <c r="O279" s="291"/>
      <c r="P279" s="291"/>
      <c r="Q279" s="319"/>
      <c r="R279" s="320"/>
      <c r="S279" s="321"/>
      <c r="T279" s="322"/>
      <c r="U279" s="321"/>
      <c r="V279" s="323"/>
      <c r="W279" s="324"/>
    </row>
    <row r="280" spans="1:23" s="143" customFormat="1" ht="43.5" customHeight="1">
      <c r="A280" s="168" t="str">
        <f t="shared" si="4"/>
        <v>-</v>
      </c>
      <c r="B280" s="317"/>
      <c r="C280" s="318"/>
      <c r="D280" s="318"/>
      <c r="E280" s="318"/>
      <c r="F280" s="291"/>
      <c r="G280" s="291"/>
      <c r="H280" s="306"/>
      <c r="I280" s="291"/>
      <c r="J280" s="306"/>
      <c r="K280" s="291"/>
      <c r="L280" s="306"/>
      <c r="M280" s="291"/>
      <c r="N280" s="291"/>
      <c r="O280" s="291"/>
      <c r="P280" s="291"/>
      <c r="Q280" s="319"/>
      <c r="R280" s="320"/>
      <c r="S280" s="321"/>
      <c r="T280" s="322"/>
      <c r="U280" s="321"/>
      <c r="V280" s="323"/>
      <c r="W280" s="324"/>
    </row>
    <row r="281" spans="1:23" s="143" customFormat="1" ht="43.5" customHeight="1">
      <c r="A281" s="168" t="str">
        <f t="shared" si="4"/>
        <v>-</v>
      </c>
      <c r="B281" s="317"/>
      <c r="C281" s="318"/>
      <c r="D281" s="318"/>
      <c r="E281" s="318"/>
      <c r="F281" s="291"/>
      <c r="G281" s="291"/>
      <c r="H281" s="306"/>
      <c r="I281" s="291"/>
      <c r="J281" s="306"/>
      <c r="K281" s="291"/>
      <c r="L281" s="306"/>
      <c r="M281" s="291"/>
      <c r="N281" s="291"/>
      <c r="O281" s="291"/>
      <c r="P281" s="291"/>
      <c r="Q281" s="319"/>
      <c r="R281" s="320"/>
      <c r="S281" s="321"/>
      <c r="T281" s="322"/>
      <c r="U281" s="321"/>
      <c r="V281" s="323"/>
      <c r="W281" s="324"/>
    </row>
    <row r="282" spans="1:23" s="143" customFormat="1" ht="43.5" customHeight="1">
      <c r="A282" s="168" t="str">
        <f t="shared" si="4"/>
        <v>-</v>
      </c>
      <c r="B282" s="317"/>
      <c r="C282" s="318"/>
      <c r="D282" s="318"/>
      <c r="E282" s="318"/>
      <c r="F282" s="291"/>
      <c r="G282" s="291"/>
      <c r="H282" s="306"/>
      <c r="I282" s="291"/>
      <c r="J282" s="306"/>
      <c r="K282" s="291"/>
      <c r="L282" s="306"/>
      <c r="M282" s="291"/>
      <c r="N282" s="291"/>
      <c r="O282" s="291"/>
      <c r="P282" s="291"/>
      <c r="Q282" s="319"/>
      <c r="R282" s="320"/>
      <c r="S282" s="321"/>
      <c r="T282" s="322"/>
      <c r="U282" s="321"/>
      <c r="V282" s="323"/>
      <c r="W282" s="324"/>
    </row>
    <row r="283" spans="1:23" s="143" customFormat="1" ht="43.5" customHeight="1">
      <c r="A283" s="168" t="str">
        <f t="shared" si="4"/>
        <v>-</v>
      </c>
      <c r="B283" s="317"/>
      <c r="C283" s="318"/>
      <c r="D283" s="318"/>
      <c r="E283" s="318"/>
      <c r="F283" s="291"/>
      <c r="G283" s="291"/>
      <c r="H283" s="306"/>
      <c r="I283" s="291"/>
      <c r="J283" s="306"/>
      <c r="K283" s="291"/>
      <c r="L283" s="306"/>
      <c r="M283" s="291"/>
      <c r="N283" s="291"/>
      <c r="O283" s="291"/>
      <c r="P283" s="291"/>
      <c r="Q283" s="319"/>
      <c r="R283" s="320"/>
      <c r="S283" s="321"/>
      <c r="T283" s="322"/>
      <c r="U283" s="321"/>
      <c r="V283" s="323"/>
      <c r="W283" s="324"/>
    </row>
    <row r="284" spans="1:23" s="143" customFormat="1" ht="43.5" customHeight="1">
      <c r="A284" s="168" t="str">
        <f t="shared" si="4"/>
        <v>-</v>
      </c>
      <c r="B284" s="317"/>
      <c r="C284" s="318"/>
      <c r="D284" s="318"/>
      <c r="E284" s="318"/>
      <c r="F284" s="291"/>
      <c r="G284" s="291"/>
      <c r="H284" s="306"/>
      <c r="I284" s="291"/>
      <c r="J284" s="306"/>
      <c r="K284" s="291"/>
      <c r="L284" s="306"/>
      <c r="M284" s="291"/>
      <c r="N284" s="291"/>
      <c r="O284" s="291"/>
      <c r="P284" s="291"/>
      <c r="Q284" s="319"/>
      <c r="R284" s="320"/>
      <c r="S284" s="321"/>
      <c r="T284" s="322"/>
      <c r="U284" s="321"/>
      <c r="V284" s="323"/>
      <c r="W284" s="324"/>
    </row>
    <row r="285" spans="1:23" s="143" customFormat="1" ht="43.5" customHeight="1">
      <c r="A285" s="168" t="str">
        <f t="shared" si="4"/>
        <v>-</v>
      </c>
      <c r="B285" s="317"/>
      <c r="C285" s="318"/>
      <c r="D285" s="318"/>
      <c r="E285" s="318"/>
      <c r="F285" s="291"/>
      <c r="G285" s="291"/>
      <c r="H285" s="306"/>
      <c r="I285" s="291"/>
      <c r="J285" s="306"/>
      <c r="K285" s="291"/>
      <c r="L285" s="306"/>
      <c r="M285" s="291"/>
      <c r="N285" s="291"/>
      <c r="O285" s="291"/>
      <c r="P285" s="291"/>
      <c r="Q285" s="319"/>
      <c r="R285" s="320"/>
      <c r="S285" s="321"/>
      <c r="T285" s="322"/>
      <c r="U285" s="321"/>
      <c r="V285" s="323"/>
      <c r="W285" s="324"/>
    </row>
    <row r="286" spans="1:23" s="143" customFormat="1" ht="43.5" customHeight="1">
      <c r="A286" s="168" t="str">
        <f t="shared" si="4"/>
        <v>-</v>
      </c>
      <c r="B286" s="317"/>
      <c r="C286" s="318"/>
      <c r="D286" s="318"/>
      <c r="E286" s="318"/>
      <c r="F286" s="291"/>
      <c r="G286" s="291"/>
      <c r="H286" s="306"/>
      <c r="I286" s="291"/>
      <c r="J286" s="306"/>
      <c r="K286" s="291"/>
      <c r="L286" s="306"/>
      <c r="M286" s="291"/>
      <c r="N286" s="291"/>
      <c r="O286" s="291"/>
      <c r="P286" s="291"/>
      <c r="Q286" s="319"/>
      <c r="R286" s="320"/>
      <c r="S286" s="321"/>
      <c r="T286" s="322"/>
      <c r="U286" s="321"/>
      <c r="V286" s="323"/>
      <c r="W286" s="324"/>
    </row>
    <row r="287" spans="1:23" s="143" customFormat="1" ht="43.5" customHeight="1">
      <c r="A287" s="168" t="str">
        <f t="shared" si="4"/>
        <v>-</v>
      </c>
      <c r="B287" s="317"/>
      <c r="C287" s="318"/>
      <c r="D287" s="318"/>
      <c r="E287" s="318"/>
      <c r="F287" s="291"/>
      <c r="G287" s="291"/>
      <c r="H287" s="306"/>
      <c r="I287" s="291"/>
      <c r="J287" s="306"/>
      <c r="K287" s="291"/>
      <c r="L287" s="306"/>
      <c r="M287" s="291"/>
      <c r="N287" s="291"/>
      <c r="O287" s="291"/>
      <c r="P287" s="291"/>
      <c r="Q287" s="319"/>
      <c r="R287" s="320"/>
      <c r="S287" s="321"/>
      <c r="T287" s="322"/>
      <c r="U287" s="321"/>
      <c r="V287" s="323"/>
      <c r="W287" s="324"/>
    </row>
    <row r="288" spans="1:23" s="143" customFormat="1" ht="43.5" customHeight="1">
      <c r="A288" s="168" t="str">
        <f t="shared" si="4"/>
        <v>-</v>
      </c>
      <c r="B288" s="317"/>
      <c r="C288" s="318"/>
      <c r="D288" s="318"/>
      <c r="E288" s="318"/>
      <c r="F288" s="291"/>
      <c r="G288" s="291"/>
      <c r="H288" s="306"/>
      <c r="I288" s="291"/>
      <c r="J288" s="306"/>
      <c r="K288" s="291"/>
      <c r="L288" s="306"/>
      <c r="M288" s="291"/>
      <c r="N288" s="291"/>
      <c r="O288" s="291"/>
      <c r="P288" s="291"/>
      <c r="Q288" s="319"/>
      <c r="R288" s="320"/>
      <c r="S288" s="321"/>
      <c r="T288" s="322"/>
      <c r="U288" s="321"/>
      <c r="V288" s="323"/>
      <c r="W288" s="324"/>
    </row>
    <row r="289" spans="1:23" s="143" customFormat="1" ht="43.5" customHeight="1">
      <c r="A289" s="168" t="str">
        <f t="shared" si="4"/>
        <v>-</v>
      </c>
      <c r="B289" s="317"/>
      <c r="C289" s="318"/>
      <c r="D289" s="318"/>
      <c r="E289" s="318"/>
      <c r="F289" s="291"/>
      <c r="G289" s="291"/>
      <c r="H289" s="306"/>
      <c r="I289" s="291"/>
      <c r="J289" s="306"/>
      <c r="K289" s="291"/>
      <c r="L289" s="306"/>
      <c r="M289" s="291"/>
      <c r="N289" s="291"/>
      <c r="O289" s="291"/>
      <c r="P289" s="291"/>
      <c r="Q289" s="319"/>
      <c r="R289" s="320"/>
      <c r="S289" s="321"/>
      <c r="T289" s="322"/>
      <c r="U289" s="321"/>
      <c r="V289" s="323"/>
      <c r="W289" s="324"/>
    </row>
    <row r="290" spans="1:23" s="143" customFormat="1" ht="43.5" customHeight="1">
      <c r="A290" s="168" t="str">
        <f t="shared" si="4"/>
        <v>-</v>
      </c>
      <c r="B290" s="317"/>
      <c r="C290" s="318"/>
      <c r="D290" s="318"/>
      <c r="E290" s="318"/>
      <c r="F290" s="291"/>
      <c r="G290" s="291"/>
      <c r="H290" s="306"/>
      <c r="I290" s="291"/>
      <c r="J290" s="306"/>
      <c r="K290" s="291"/>
      <c r="L290" s="306"/>
      <c r="M290" s="291"/>
      <c r="N290" s="291"/>
      <c r="O290" s="291"/>
      <c r="P290" s="291"/>
      <c r="Q290" s="319"/>
      <c r="R290" s="320"/>
      <c r="S290" s="321"/>
      <c r="T290" s="322"/>
      <c r="U290" s="321"/>
      <c r="V290" s="323"/>
      <c r="W290" s="324"/>
    </row>
    <row r="291" spans="1:23" s="143" customFormat="1" ht="43.5" customHeight="1">
      <c r="A291" s="168" t="str">
        <f t="shared" si="4"/>
        <v>-</v>
      </c>
      <c r="B291" s="317"/>
      <c r="C291" s="318"/>
      <c r="D291" s="318"/>
      <c r="E291" s="318"/>
      <c r="F291" s="291"/>
      <c r="G291" s="291"/>
      <c r="H291" s="306"/>
      <c r="I291" s="291"/>
      <c r="J291" s="306"/>
      <c r="K291" s="291"/>
      <c r="L291" s="306"/>
      <c r="M291" s="291"/>
      <c r="N291" s="291"/>
      <c r="O291" s="291"/>
      <c r="P291" s="291"/>
      <c r="Q291" s="319"/>
      <c r="R291" s="320"/>
      <c r="S291" s="321"/>
      <c r="T291" s="322"/>
      <c r="U291" s="321"/>
      <c r="V291" s="323"/>
      <c r="W291" s="324"/>
    </row>
    <row r="292" spans="1:23" s="143" customFormat="1" ht="43.5" customHeight="1">
      <c r="A292" s="168" t="str">
        <f t="shared" si="4"/>
        <v>-</v>
      </c>
      <c r="B292" s="317"/>
      <c r="C292" s="318"/>
      <c r="D292" s="318"/>
      <c r="E292" s="318"/>
      <c r="F292" s="291"/>
      <c r="G292" s="291"/>
      <c r="H292" s="306"/>
      <c r="I292" s="291"/>
      <c r="J292" s="306"/>
      <c r="K292" s="291"/>
      <c r="L292" s="306"/>
      <c r="M292" s="291"/>
      <c r="N292" s="291"/>
      <c r="O292" s="291"/>
      <c r="P292" s="291"/>
      <c r="Q292" s="319"/>
      <c r="R292" s="320"/>
      <c r="S292" s="321"/>
      <c r="T292" s="322"/>
      <c r="U292" s="321"/>
      <c r="V292" s="323"/>
      <c r="W292" s="324"/>
    </row>
    <row r="293" spans="1:23" s="143" customFormat="1" ht="43.5" customHeight="1">
      <c r="A293" s="168" t="str">
        <f t="shared" si="4"/>
        <v>-</v>
      </c>
      <c r="B293" s="317"/>
      <c r="C293" s="318"/>
      <c r="D293" s="318"/>
      <c r="E293" s="318"/>
      <c r="F293" s="291"/>
      <c r="G293" s="291"/>
      <c r="H293" s="306"/>
      <c r="I293" s="291"/>
      <c r="J293" s="306"/>
      <c r="K293" s="291"/>
      <c r="L293" s="306"/>
      <c r="M293" s="291"/>
      <c r="N293" s="291"/>
      <c r="O293" s="291"/>
      <c r="P293" s="291"/>
      <c r="Q293" s="319"/>
      <c r="R293" s="320"/>
      <c r="S293" s="321"/>
      <c r="T293" s="322"/>
      <c r="U293" s="321"/>
      <c r="V293" s="323"/>
      <c r="W293" s="324"/>
    </row>
    <row r="294" spans="1:23" s="143" customFormat="1" ht="43.5" customHeight="1">
      <c r="A294" s="168" t="str">
        <f t="shared" si="4"/>
        <v>-</v>
      </c>
      <c r="B294" s="317"/>
      <c r="C294" s="318"/>
      <c r="D294" s="318"/>
      <c r="E294" s="318"/>
      <c r="F294" s="291"/>
      <c r="G294" s="291"/>
      <c r="H294" s="306"/>
      <c r="I294" s="291"/>
      <c r="J294" s="306"/>
      <c r="K294" s="291"/>
      <c r="L294" s="306"/>
      <c r="M294" s="291"/>
      <c r="N294" s="291"/>
      <c r="O294" s="291"/>
      <c r="P294" s="291"/>
      <c r="Q294" s="319"/>
      <c r="R294" s="320"/>
      <c r="S294" s="321"/>
      <c r="T294" s="322"/>
      <c r="U294" s="321"/>
      <c r="V294" s="323"/>
      <c r="W294" s="324"/>
    </row>
    <row r="295" spans="1:23" s="143" customFormat="1" ht="43.5" customHeight="1">
      <c r="A295" s="168" t="str">
        <f t="shared" si="4"/>
        <v>-</v>
      </c>
      <c r="B295" s="317"/>
      <c r="C295" s="318"/>
      <c r="D295" s="318"/>
      <c r="E295" s="318"/>
      <c r="F295" s="291"/>
      <c r="G295" s="291"/>
      <c r="H295" s="306"/>
      <c r="I295" s="291"/>
      <c r="J295" s="306"/>
      <c r="K295" s="291"/>
      <c r="L295" s="306"/>
      <c r="M295" s="291"/>
      <c r="N295" s="291"/>
      <c r="O295" s="291"/>
      <c r="P295" s="291"/>
      <c r="Q295" s="319"/>
      <c r="R295" s="320"/>
      <c r="S295" s="321"/>
      <c r="T295" s="322"/>
      <c r="U295" s="321"/>
      <c r="V295" s="323"/>
      <c r="W295" s="324"/>
    </row>
    <row r="296" spans="1:23" s="143" customFormat="1" ht="43.5" customHeight="1">
      <c r="A296" s="168" t="str">
        <f t="shared" si="4"/>
        <v>-</v>
      </c>
      <c r="B296" s="317"/>
      <c r="C296" s="318"/>
      <c r="D296" s="318"/>
      <c r="E296" s="318"/>
      <c r="F296" s="291"/>
      <c r="G296" s="291"/>
      <c r="H296" s="306"/>
      <c r="I296" s="291"/>
      <c r="J296" s="306"/>
      <c r="K296" s="291"/>
      <c r="L296" s="306"/>
      <c r="M296" s="291"/>
      <c r="N296" s="291"/>
      <c r="O296" s="291"/>
      <c r="P296" s="291"/>
      <c r="Q296" s="319"/>
      <c r="R296" s="320"/>
      <c r="S296" s="321"/>
      <c r="T296" s="322"/>
      <c r="U296" s="321"/>
      <c r="V296" s="323"/>
      <c r="W296" s="324"/>
    </row>
    <row r="297" spans="1:23" s="143" customFormat="1" ht="43.5" customHeight="1">
      <c r="A297" s="168" t="str">
        <f t="shared" si="4"/>
        <v>-</v>
      </c>
      <c r="B297" s="317"/>
      <c r="C297" s="318"/>
      <c r="D297" s="318"/>
      <c r="E297" s="318"/>
      <c r="F297" s="291"/>
      <c r="G297" s="291"/>
      <c r="H297" s="306"/>
      <c r="I297" s="291"/>
      <c r="J297" s="306"/>
      <c r="K297" s="291"/>
      <c r="L297" s="306"/>
      <c r="M297" s="291"/>
      <c r="N297" s="291"/>
      <c r="O297" s="291"/>
      <c r="P297" s="291"/>
      <c r="Q297" s="319"/>
      <c r="R297" s="320"/>
      <c r="S297" s="321"/>
      <c r="T297" s="322"/>
      <c r="U297" s="321"/>
      <c r="V297" s="323"/>
      <c r="W297" s="324"/>
    </row>
    <row r="298" spans="1:23" s="143" customFormat="1" ht="43.5" customHeight="1">
      <c r="A298" s="168" t="str">
        <f t="shared" si="4"/>
        <v>-</v>
      </c>
      <c r="B298" s="317"/>
      <c r="C298" s="318"/>
      <c r="D298" s="318"/>
      <c r="E298" s="318"/>
      <c r="F298" s="291"/>
      <c r="G298" s="291"/>
      <c r="H298" s="306"/>
      <c r="I298" s="291"/>
      <c r="J298" s="306"/>
      <c r="K298" s="291"/>
      <c r="L298" s="306"/>
      <c r="M298" s="291"/>
      <c r="N298" s="291"/>
      <c r="O298" s="291"/>
      <c r="P298" s="291"/>
      <c r="Q298" s="319"/>
      <c r="R298" s="320"/>
      <c r="S298" s="321"/>
      <c r="T298" s="322"/>
      <c r="U298" s="321"/>
      <c r="V298" s="323"/>
      <c r="W298" s="324"/>
    </row>
    <row r="299" spans="1:23" s="143" customFormat="1" ht="43.5" customHeight="1">
      <c r="A299" s="168" t="str">
        <f t="shared" si="4"/>
        <v>-</v>
      </c>
      <c r="B299" s="317"/>
      <c r="C299" s="318"/>
      <c r="D299" s="318"/>
      <c r="E299" s="318"/>
      <c r="F299" s="291"/>
      <c r="G299" s="291"/>
      <c r="H299" s="306"/>
      <c r="I299" s="291"/>
      <c r="J299" s="306"/>
      <c r="K299" s="291"/>
      <c r="L299" s="306"/>
      <c r="M299" s="291"/>
      <c r="N299" s="291"/>
      <c r="O299" s="291"/>
      <c r="P299" s="291"/>
      <c r="Q299" s="319"/>
      <c r="R299" s="320"/>
      <c r="S299" s="321"/>
      <c r="T299" s="322"/>
      <c r="U299" s="321"/>
      <c r="V299" s="323"/>
      <c r="W299" s="324"/>
    </row>
    <row r="300" spans="1:23" s="143" customFormat="1" ht="43.5" customHeight="1">
      <c r="A300" s="168" t="str">
        <f t="shared" si="4"/>
        <v>-</v>
      </c>
      <c r="B300" s="317"/>
      <c r="C300" s="318"/>
      <c r="D300" s="318"/>
      <c r="E300" s="318"/>
      <c r="F300" s="291"/>
      <c r="G300" s="291"/>
      <c r="H300" s="306"/>
      <c r="I300" s="291"/>
      <c r="J300" s="306"/>
      <c r="K300" s="291"/>
      <c r="L300" s="306"/>
      <c r="M300" s="291"/>
      <c r="N300" s="291"/>
      <c r="O300" s="291"/>
      <c r="P300" s="291"/>
      <c r="Q300" s="319"/>
      <c r="R300" s="320"/>
      <c r="S300" s="321"/>
      <c r="T300" s="322"/>
      <c r="U300" s="321"/>
      <c r="V300" s="323"/>
      <c r="W300" s="324"/>
    </row>
    <row r="301" spans="1:23" s="143" customFormat="1" ht="43.5" customHeight="1">
      <c r="A301" s="168" t="str">
        <f t="shared" si="4"/>
        <v>-</v>
      </c>
      <c r="B301" s="317"/>
      <c r="C301" s="318"/>
      <c r="D301" s="318"/>
      <c r="E301" s="318"/>
      <c r="F301" s="291"/>
      <c r="G301" s="291"/>
      <c r="H301" s="306"/>
      <c r="I301" s="291"/>
      <c r="J301" s="306"/>
      <c r="K301" s="291"/>
      <c r="L301" s="306"/>
      <c r="M301" s="291"/>
      <c r="N301" s="291"/>
      <c r="O301" s="291"/>
      <c r="P301" s="291"/>
      <c r="Q301" s="319"/>
      <c r="R301" s="320"/>
      <c r="S301" s="321"/>
      <c r="T301" s="322"/>
      <c r="U301" s="321"/>
      <c r="V301" s="323"/>
      <c r="W301" s="324"/>
    </row>
    <row r="302" spans="1:23" s="143" customFormat="1" ht="43.5" customHeight="1">
      <c r="A302" s="168" t="str">
        <f t="shared" si="4"/>
        <v>-</v>
      </c>
      <c r="B302" s="317"/>
      <c r="C302" s="318"/>
      <c r="D302" s="318"/>
      <c r="E302" s="318"/>
      <c r="F302" s="291"/>
      <c r="G302" s="291"/>
      <c r="H302" s="306"/>
      <c r="I302" s="291"/>
      <c r="J302" s="306"/>
      <c r="K302" s="291"/>
      <c r="L302" s="306"/>
      <c r="M302" s="291"/>
      <c r="N302" s="291"/>
      <c r="O302" s="291"/>
      <c r="P302" s="291"/>
      <c r="Q302" s="319"/>
      <c r="R302" s="320"/>
      <c r="S302" s="321"/>
      <c r="T302" s="322"/>
      <c r="U302" s="321"/>
      <c r="V302" s="323"/>
      <c r="W302" s="324"/>
    </row>
    <row r="303" spans="1:23" s="143" customFormat="1" ht="43.5" customHeight="1">
      <c r="A303" s="168" t="str">
        <f t="shared" si="4"/>
        <v>-</v>
      </c>
      <c r="B303" s="317"/>
      <c r="C303" s="318"/>
      <c r="D303" s="318"/>
      <c r="E303" s="318"/>
      <c r="F303" s="291"/>
      <c r="G303" s="291"/>
      <c r="H303" s="306"/>
      <c r="I303" s="291"/>
      <c r="J303" s="306"/>
      <c r="K303" s="291"/>
      <c r="L303" s="306"/>
      <c r="M303" s="291"/>
      <c r="N303" s="291"/>
      <c r="O303" s="291"/>
      <c r="P303" s="291"/>
      <c r="Q303" s="319"/>
      <c r="R303" s="320"/>
      <c r="S303" s="321"/>
      <c r="T303" s="322"/>
      <c r="U303" s="321"/>
      <c r="V303" s="323"/>
      <c r="W303" s="324"/>
    </row>
    <row r="304" spans="1:23" s="143" customFormat="1" ht="43.5" customHeight="1">
      <c r="A304" s="168" t="str">
        <f t="shared" si="4"/>
        <v>-</v>
      </c>
      <c r="B304" s="317"/>
      <c r="C304" s="318"/>
      <c r="D304" s="318"/>
      <c r="E304" s="318"/>
      <c r="F304" s="291"/>
      <c r="G304" s="291"/>
      <c r="H304" s="306"/>
      <c r="I304" s="291"/>
      <c r="J304" s="306"/>
      <c r="K304" s="291"/>
      <c r="L304" s="306"/>
      <c r="M304" s="291"/>
      <c r="N304" s="291"/>
      <c r="O304" s="291"/>
      <c r="P304" s="291"/>
      <c r="Q304" s="319"/>
      <c r="R304" s="320"/>
      <c r="S304" s="321"/>
      <c r="T304" s="322"/>
      <c r="U304" s="321"/>
      <c r="V304" s="323"/>
      <c r="W304" s="324"/>
    </row>
    <row r="305" spans="1:23" s="143" customFormat="1" ht="43.5" customHeight="1">
      <c r="A305" s="168" t="str">
        <f t="shared" si="4"/>
        <v>-</v>
      </c>
      <c r="B305" s="317"/>
      <c r="C305" s="318"/>
      <c r="D305" s="318"/>
      <c r="E305" s="318"/>
      <c r="F305" s="291"/>
      <c r="G305" s="291"/>
      <c r="H305" s="306"/>
      <c r="I305" s="291"/>
      <c r="J305" s="306"/>
      <c r="K305" s="291"/>
      <c r="L305" s="306"/>
      <c r="M305" s="291"/>
      <c r="N305" s="291"/>
      <c r="O305" s="291"/>
      <c r="P305" s="291"/>
      <c r="Q305" s="319"/>
      <c r="R305" s="320"/>
      <c r="S305" s="321"/>
      <c r="T305" s="322"/>
      <c r="U305" s="321"/>
      <c r="V305" s="323"/>
      <c r="W305" s="324"/>
    </row>
    <row r="306" spans="1:23" s="143" customFormat="1" ht="43.5" customHeight="1">
      <c r="A306" s="168" t="str">
        <f t="shared" si="4"/>
        <v>-</v>
      </c>
      <c r="B306" s="317"/>
      <c r="C306" s="318"/>
      <c r="D306" s="318"/>
      <c r="E306" s="318"/>
      <c r="F306" s="291"/>
      <c r="G306" s="291"/>
      <c r="H306" s="306"/>
      <c r="I306" s="291"/>
      <c r="J306" s="306"/>
      <c r="K306" s="291"/>
      <c r="L306" s="306"/>
      <c r="M306" s="291"/>
      <c r="N306" s="291"/>
      <c r="O306" s="291"/>
      <c r="P306" s="291"/>
      <c r="Q306" s="319"/>
      <c r="R306" s="320"/>
      <c r="S306" s="321"/>
      <c r="T306" s="322"/>
      <c r="U306" s="321"/>
      <c r="V306" s="323"/>
      <c r="W306" s="324"/>
    </row>
    <row r="307" spans="1:23" s="143" customFormat="1" ht="43.5" customHeight="1">
      <c r="A307" s="168" t="str">
        <f t="shared" si="4"/>
        <v>-</v>
      </c>
      <c r="B307" s="317"/>
      <c r="C307" s="318"/>
      <c r="D307" s="318"/>
      <c r="E307" s="318"/>
      <c r="F307" s="291"/>
      <c r="G307" s="291"/>
      <c r="H307" s="306"/>
      <c r="I307" s="291"/>
      <c r="J307" s="306"/>
      <c r="K307" s="291"/>
      <c r="L307" s="306"/>
      <c r="M307" s="291"/>
      <c r="N307" s="291"/>
      <c r="O307" s="291"/>
      <c r="P307" s="291"/>
      <c r="Q307" s="319"/>
      <c r="R307" s="320"/>
      <c r="S307" s="321"/>
      <c r="T307" s="322"/>
      <c r="U307" s="321"/>
      <c r="V307" s="323"/>
      <c r="W307" s="324"/>
    </row>
    <row r="308" spans="1:23" s="143" customFormat="1" ht="43.5" customHeight="1">
      <c r="A308" s="168" t="str">
        <f t="shared" si="4"/>
        <v>-</v>
      </c>
      <c r="B308" s="317"/>
      <c r="C308" s="318"/>
      <c r="D308" s="318"/>
      <c r="E308" s="318"/>
      <c r="F308" s="291"/>
      <c r="G308" s="291"/>
      <c r="H308" s="306"/>
      <c r="I308" s="291"/>
      <c r="J308" s="306"/>
      <c r="K308" s="291"/>
      <c r="L308" s="306"/>
      <c r="M308" s="291"/>
      <c r="N308" s="291"/>
      <c r="O308" s="291"/>
      <c r="P308" s="291"/>
      <c r="Q308" s="319"/>
      <c r="R308" s="320"/>
      <c r="S308" s="321"/>
      <c r="T308" s="322"/>
      <c r="U308" s="321"/>
      <c r="V308" s="323"/>
      <c r="W308" s="324"/>
    </row>
    <row r="309" spans="1:23" s="143" customFormat="1" ht="43.5" customHeight="1">
      <c r="A309" s="168" t="str">
        <f t="shared" si="4"/>
        <v>-</v>
      </c>
      <c r="B309" s="317"/>
      <c r="C309" s="318"/>
      <c r="D309" s="318"/>
      <c r="E309" s="318"/>
      <c r="F309" s="291"/>
      <c r="G309" s="291"/>
      <c r="H309" s="306"/>
      <c r="I309" s="291"/>
      <c r="J309" s="306"/>
      <c r="K309" s="291"/>
      <c r="L309" s="306"/>
      <c r="M309" s="291"/>
      <c r="N309" s="291"/>
      <c r="O309" s="291"/>
      <c r="P309" s="291"/>
      <c r="Q309" s="319"/>
      <c r="R309" s="320"/>
      <c r="S309" s="321"/>
      <c r="T309" s="322"/>
      <c r="U309" s="321"/>
      <c r="V309" s="323"/>
      <c r="W309" s="324"/>
    </row>
    <row r="310" spans="1:23" s="143" customFormat="1" ht="43.5" customHeight="1">
      <c r="A310" s="168" t="str">
        <f t="shared" si="4"/>
        <v>-</v>
      </c>
      <c r="B310" s="317"/>
      <c r="C310" s="318"/>
      <c r="D310" s="318"/>
      <c r="E310" s="318"/>
      <c r="F310" s="291"/>
      <c r="G310" s="291"/>
      <c r="H310" s="306"/>
      <c r="I310" s="291"/>
      <c r="J310" s="306"/>
      <c r="K310" s="291"/>
      <c r="L310" s="306"/>
      <c r="M310" s="291"/>
      <c r="N310" s="291"/>
      <c r="O310" s="291"/>
      <c r="P310" s="291"/>
      <c r="Q310" s="319"/>
      <c r="R310" s="320"/>
      <c r="S310" s="321"/>
      <c r="T310" s="322"/>
      <c r="U310" s="321"/>
      <c r="V310" s="323"/>
      <c r="W310" s="324"/>
    </row>
    <row r="311" spans="1:23" s="143" customFormat="1" ht="43.5" customHeight="1">
      <c r="A311" s="168" t="str">
        <f t="shared" si="4"/>
        <v>-</v>
      </c>
      <c r="B311" s="317"/>
      <c r="C311" s="318"/>
      <c r="D311" s="318"/>
      <c r="E311" s="318"/>
      <c r="F311" s="291"/>
      <c r="G311" s="291"/>
      <c r="H311" s="306"/>
      <c r="I311" s="291"/>
      <c r="J311" s="306"/>
      <c r="K311" s="291"/>
      <c r="L311" s="306"/>
      <c r="M311" s="291"/>
      <c r="N311" s="291"/>
      <c r="O311" s="291"/>
      <c r="P311" s="291"/>
      <c r="Q311" s="319"/>
      <c r="R311" s="320"/>
      <c r="S311" s="321"/>
      <c r="T311" s="322"/>
      <c r="U311" s="321"/>
      <c r="V311" s="323"/>
      <c r="W311" s="324"/>
    </row>
    <row r="312" spans="1:23" s="143" customFormat="1" ht="43.5" customHeight="1">
      <c r="A312" s="168" t="str">
        <f t="shared" si="4"/>
        <v>-</v>
      </c>
      <c r="B312" s="317"/>
      <c r="C312" s="318"/>
      <c r="D312" s="318"/>
      <c r="E312" s="318"/>
      <c r="F312" s="291"/>
      <c r="G312" s="291"/>
      <c r="H312" s="306"/>
      <c r="I312" s="291"/>
      <c r="J312" s="306"/>
      <c r="K312" s="291"/>
      <c r="L312" s="306"/>
      <c r="M312" s="291"/>
      <c r="N312" s="291"/>
      <c r="O312" s="291"/>
      <c r="P312" s="291"/>
      <c r="Q312" s="319"/>
      <c r="R312" s="320"/>
      <c r="S312" s="321"/>
      <c r="T312" s="322"/>
      <c r="U312" s="321"/>
      <c r="V312" s="323"/>
      <c r="W312" s="324"/>
    </row>
    <row r="313" spans="1:23" s="143" customFormat="1" ht="43.5" customHeight="1">
      <c r="A313" s="168" t="str">
        <f t="shared" si="4"/>
        <v>-</v>
      </c>
      <c r="B313" s="317"/>
      <c r="C313" s="318"/>
      <c r="D313" s="318"/>
      <c r="E313" s="318"/>
      <c r="F313" s="291"/>
      <c r="G313" s="291"/>
      <c r="H313" s="306"/>
      <c r="I313" s="291"/>
      <c r="J313" s="306"/>
      <c r="K313" s="291"/>
      <c r="L313" s="306"/>
      <c r="M313" s="291"/>
      <c r="N313" s="291"/>
      <c r="O313" s="291"/>
      <c r="P313" s="291"/>
      <c r="Q313" s="319"/>
      <c r="R313" s="320"/>
      <c r="S313" s="321"/>
      <c r="T313" s="322"/>
      <c r="U313" s="321"/>
      <c r="V313" s="323"/>
      <c r="W313" s="324"/>
    </row>
    <row r="314" spans="1:23" s="143" customFormat="1" ht="43.5" customHeight="1">
      <c r="A314" s="168" t="str">
        <f t="shared" si="4"/>
        <v>-</v>
      </c>
      <c r="B314" s="317"/>
      <c r="C314" s="318"/>
      <c r="D314" s="318"/>
      <c r="E314" s="318"/>
      <c r="F314" s="291"/>
      <c r="G314" s="291"/>
      <c r="H314" s="306"/>
      <c r="I314" s="291"/>
      <c r="J314" s="306"/>
      <c r="K314" s="291"/>
      <c r="L314" s="306"/>
      <c r="M314" s="291"/>
      <c r="N314" s="291"/>
      <c r="O314" s="291"/>
      <c r="P314" s="291"/>
      <c r="Q314" s="319"/>
      <c r="R314" s="320"/>
      <c r="S314" s="321"/>
      <c r="T314" s="322"/>
      <c r="U314" s="321"/>
      <c r="V314" s="323"/>
      <c r="W314" s="324"/>
    </row>
    <row r="315" spans="1:23" s="143" customFormat="1" ht="43.5" customHeight="1">
      <c r="A315" s="168" t="str">
        <f t="shared" si="4"/>
        <v>-</v>
      </c>
      <c r="B315" s="317"/>
      <c r="C315" s="318"/>
      <c r="D315" s="318"/>
      <c r="E315" s="318"/>
      <c r="F315" s="291"/>
      <c r="G315" s="291"/>
      <c r="H315" s="306"/>
      <c r="I315" s="291"/>
      <c r="J315" s="306"/>
      <c r="K315" s="291"/>
      <c r="L315" s="306"/>
      <c r="M315" s="291"/>
      <c r="N315" s="291"/>
      <c r="O315" s="291"/>
      <c r="P315" s="291"/>
      <c r="Q315" s="319"/>
      <c r="R315" s="320"/>
      <c r="S315" s="321"/>
      <c r="T315" s="322"/>
      <c r="U315" s="321"/>
      <c r="V315" s="323"/>
      <c r="W315" s="324"/>
    </row>
    <row r="316" spans="1:23" s="143" customFormat="1" ht="43.5" customHeight="1">
      <c r="A316" s="168" t="str">
        <f t="shared" si="4"/>
        <v>-</v>
      </c>
      <c r="B316" s="317"/>
      <c r="C316" s="318"/>
      <c r="D316" s="318"/>
      <c r="E316" s="318"/>
      <c r="F316" s="291"/>
      <c r="G316" s="291"/>
      <c r="H316" s="306"/>
      <c r="I316" s="291"/>
      <c r="J316" s="306"/>
      <c r="K316" s="291"/>
      <c r="L316" s="306"/>
      <c r="M316" s="291"/>
      <c r="N316" s="291"/>
      <c r="O316" s="291"/>
      <c r="P316" s="291"/>
      <c r="Q316" s="319"/>
      <c r="R316" s="320"/>
      <c r="S316" s="321"/>
      <c r="T316" s="322"/>
      <c r="U316" s="321"/>
      <c r="V316" s="323"/>
      <c r="W316" s="324"/>
    </row>
    <row r="317" spans="1:23" s="143" customFormat="1" ht="43.5" customHeight="1">
      <c r="A317" s="168" t="str">
        <f t="shared" si="4"/>
        <v>-</v>
      </c>
      <c r="B317" s="317"/>
      <c r="C317" s="318"/>
      <c r="D317" s="318"/>
      <c r="E317" s="318"/>
      <c r="F317" s="291"/>
      <c r="G317" s="291"/>
      <c r="H317" s="306"/>
      <c r="I317" s="291"/>
      <c r="J317" s="306"/>
      <c r="K317" s="291"/>
      <c r="L317" s="306"/>
      <c r="M317" s="291"/>
      <c r="N317" s="291"/>
      <c r="O317" s="291"/>
      <c r="P317" s="291"/>
      <c r="Q317" s="319"/>
      <c r="R317" s="320"/>
      <c r="S317" s="321"/>
      <c r="T317" s="322"/>
      <c r="U317" s="321"/>
      <c r="V317" s="323"/>
      <c r="W317" s="324"/>
    </row>
    <row r="318" spans="1:23" s="143" customFormat="1" ht="43.5" customHeight="1">
      <c r="A318" s="168" t="str">
        <f t="shared" si="4"/>
        <v>-</v>
      </c>
      <c r="B318" s="317"/>
      <c r="C318" s="318"/>
      <c r="D318" s="318"/>
      <c r="E318" s="318"/>
      <c r="F318" s="291"/>
      <c r="G318" s="291"/>
      <c r="H318" s="306"/>
      <c r="I318" s="291"/>
      <c r="J318" s="306"/>
      <c r="K318" s="291"/>
      <c r="L318" s="306"/>
      <c r="M318" s="291"/>
      <c r="N318" s="291"/>
      <c r="O318" s="291"/>
      <c r="P318" s="291"/>
      <c r="Q318" s="319"/>
      <c r="R318" s="320"/>
      <c r="S318" s="321"/>
      <c r="T318" s="322"/>
      <c r="U318" s="321"/>
      <c r="V318" s="323"/>
      <c r="W318" s="324"/>
    </row>
    <row r="319" spans="1:23" s="143" customFormat="1" ht="43.5" customHeight="1">
      <c r="A319" s="168" t="str">
        <f t="shared" si="4"/>
        <v>-</v>
      </c>
      <c r="B319" s="317"/>
      <c r="C319" s="318"/>
      <c r="D319" s="318"/>
      <c r="E319" s="318"/>
      <c r="F319" s="291"/>
      <c r="G319" s="291"/>
      <c r="H319" s="306"/>
      <c r="I319" s="291"/>
      <c r="J319" s="306"/>
      <c r="K319" s="291"/>
      <c r="L319" s="306"/>
      <c r="M319" s="291"/>
      <c r="N319" s="291"/>
      <c r="O319" s="291"/>
      <c r="P319" s="291"/>
      <c r="Q319" s="319"/>
      <c r="R319" s="320"/>
      <c r="S319" s="321"/>
      <c r="T319" s="322"/>
      <c r="U319" s="321"/>
      <c r="V319" s="323"/>
      <c r="W319" s="324"/>
    </row>
    <row r="320" spans="1:23" s="143" customFormat="1" ht="43.5" customHeight="1">
      <c r="A320" s="168" t="str">
        <f t="shared" si="4"/>
        <v>-</v>
      </c>
      <c r="B320" s="317"/>
      <c r="C320" s="318"/>
      <c r="D320" s="318"/>
      <c r="E320" s="318"/>
      <c r="F320" s="291"/>
      <c r="G320" s="291"/>
      <c r="H320" s="306"/>
      <c r="I320" s="291"/>
      <c r="J320" s="306"/>
      <c r="K320" s="291"/>
      <c r="L320" s="306"/>
      <c r="M320" s="291"/>
      <c r="N320" s="291"/>
      <c r="O320" s="291"/>
      <c r="P320" s="291"/>
      <c r="Q320" s="319"/>
      <c r="R320" s="320"/>
      <c r="S320" s="321"/>
      <c r="T320" s="322"/>
      <c r="U320" s="321"/>
      <c r="V320" s="323"/>
      <c r="W320" s="324"/>
    </row>
    <row r="321" spans="1:23" s="143" customFormat="1" ht="43.5" customHeight="1">
      <c r="A321" s="168" t="str">
        <f t="shared" si="4"/>
        <v>-</v>
      </c>
      <c r="B321" s="317"/>
      <c r="C321" s="318"/>
      <c r="D321" s="318"/>
      <c r="E321" s="318"/>
      <c r="F321" s="291"/>
      <c r="G321" s="291"/>
      <c r="H321" s="306"/>
      <c r="I321" s="291"/>
      <c r="J321" s="306"/>
      <c r="K321" s="291"/>
      <c r="L321" s="306"/>
      <c r="M321" s="291"/>
      <c r="N321" s="291"/>
      <c r="O321" s="291"/>
      <c r="P321" s="291"/>
      <c r="Q321" s="319"/>
      <c r="R321" s="320"/>
      <c r="S321" s="321"/>
      <c r="T321" s="322"/>
      <c r="U321" s="321"/>
      <c r="V321" s="323"/>
      <c r="W321" s="324"/>
    </row>
    <row r="322" spans="1:23" s="143" customFormat="1" ht="43.5" customHeight="1">
      <c r="A322" s="168" t="str">
        <f t="shared" si="4"/>
        <v>-</v>
      </c>
      <c r="B322" s="317"/>
      <c r="C322" s="318"/>
      <c r="D322" s="318"/>
      <c r="E322" s="318"/>
      <c r="F322" s="291"/>
      <c r="G322" s="291"/>
      <c r="H322" s="306"/>
      <c r="I322" s="291"/>
      <c r="J322" s="306"/>
      <c r="K322" s="291"/>
      <c r="L322" s="306"/>
      <c r="M322" s="291"/>
      <c r="N322" s="291"/>
      <c r="O322" s="291"/>
      <c r="P322" s="291"/>
      <c r="Q322" s="319"/>
      <c r="R322" s="320"/>
      <c r="S322" s="321"/>
      <c r="T322" s="322"/>
      <c r="U322" s="321"/>
      <c r="V322" s="323"/>
      <c r="W322" s="324"/>
    </row>
    <row r="323" spans="1:23" s="143" customFormat="1" ht="43.5" customHeight="1">
      <c r="A323" s="168" t="str">
        <f t="shared" ref="A323:A386" si="5">I323&amp; "-" &amp;N323</f>
        <v>-</v>
      </c>
      <c r="B323" s="317"/>
      <c r="C323" s="318"/>
      <c r="D323" s="318"/>
      <c r="E323" s="318"/>
      <c r="F323" s="291"/>
      <c r="G323" s="291"/>
      <c r="H323" s="306"/>
      <c r="I323" s="291"/>
      <c r="J323" s="306"/>
      <c r="K323" s="291"/>
      <c r="L323" s="306"/>
      <c r="M323" s="291"/>
      <c r="N323" s="291"/>
      <c r="O323" s="291"/>
      <c r="P323" s="291"/>
      <c r="Q323" s="319"/>
      <c r="R323" s="320"/>
      <c r="S323" s="321"/>
      <c r="T323" s="322"/>
      <c r="U323" s="321"/>
      <c r="V323" s="323"/>
      <c r="W323" s="324"/>
    </row>
    <row r="324" spans="1:23" s="143" customFormat="1" ht="43.5" customHeight="1">
      <c r="A324" s="168" t="str">
        <f t="shared" si="5"/>
        <v>-</v>
      </c>
      <c r="B324" s="317"/>
      <c r="C324" s="318"/>
      <c r="D324" s="318"/>
      <c r="E324" s="318"/>
      <c r="F324" s="291"/>
      <c r="G324" s="291"/>
      <c r="H324" s="306"/>
      <c r="I324" s="291"/>
      <c r="J324" s="306"/>
      <c r="K324" s="291"/>
      <c r="L324" s="306"/>
      <c r="M324" s="291"/>
      <c r="N324" s="291"/>
      <c r="O324" s="291"/>
      <c r="P324" s="291"/>
      <c r="Q324" s="319"/>
      <c r="R324" s="320"/>
      <c r="S324" s="321"/>
      <c r="T324" s="322"/>
      <c r="U324" s="321"/>
      <c r="V324" s="323"/>
      <c r="W324" s="324"/>
    </row>
    <row r="325" spans="1:23" s="143" customFormat="1" ht="43.5" customHeight="1">
      <c r="A325" s="168" t="str">
        <f t="shared" si="5"/>
        <v>-</v>
      </c>
      <c r="B325" s="317"/>
      <c r="C325" s="318"/>
      <c r="D325" s="318"/>
      <c r="E325" s="318"/>
      <c r="F325" s="291"/>
      <c r="G325" s="291"/>
      <c r="H325" s="306"/>
      <c r="I325" s="291"/>
      <c r="J325" s="306"/>
      <c r="K325" s="291"/>
      <c r="L325" s="306"/>
      <c r="M325" s="291"/>
      <c r="N325" s="291"/>
      <c r="O325" s="291"/>
      <c r="P325" s="291"/>
      <c r="Q325" s="319"/>
      <c r="R325" s="320"/>
      <c r="S325" s="321"/>
      <c r="T325" s="322"/>
      <c r="U325" s="321"/>
      <c r="V325" s="323"/>
      <c r="W325" s="324"/>
    </row>
    <row r="326" spans="1:23" s="143" customFormat="1" ht="43.5" customHeight="1">
      <c r="A326" s="168" t="str">
        <f t="shared" si="5"/>
        <v>-</v>
      </c>
      <c r="B326" s="317"/>
      <c r="C326" s="318"/>
      <c r="D326" s="318"/>
      <c r="E326" s="318"/>
      <c r="F326" s="291"/>
      <c r="G326" s="291"/>
      <c r="H326" s="306"/>
      <c r="I326" s="291"/>
      <c r="J326" s="306"/>
      <c r="K326" s="291"/>
      <c r="L326" s="306"/>
      <c r="M326" s="291"/>
      <c r="N326" s="291"/>
      <c r="O326" s="291"/>
      <c r="P326" s="291"/>
      <c r="Q326" s="319"/>
      <c r="R326" s="320"/>
      <c r="S326" s="321"/>
      <c r="T326" s="322"/>
      <c r="U326" s="321"/>
      <c r="V326" s="323"/>
      <c r="W326" s="324"/>
    </row>
    <row r="327" spans="1:23" s="143" customFormat="1" ht="43.5" customHeight="1">
      <c r="A327" s="168" t="str">
        <f t="shared" si="5"/>
        <v>-</v>
      </c>
      <c r="B327" s="317"/>
      <c r="C327" s="318"/>
      <c r="D327" s="318"/>
      <c r="E327" s="318"/>
      <c r="F327" s="291"/>
      <c r="G327" s="291"/>
      <c r="H327" s="306"/>
      <c r="I327" s="291"/>
      <c r="J327" s="306"/>
      <c r="K327" s="291"/>
      <c r="L327" s="306"/>
      <c r="M327" s="291"/>
      <c r="N327" s="291"/>
      <c r="O327" s="291"/>
      <c r="P327" s="291"/>
      <c r="Q327" s="319"/>
      <c r="R327" s="320"/>
      <c r="S327" s="321"/>
      <c r="T327" s="322"/>
      <c r="U327" s="321"/>
      <c r="V327" s="323"/>
      <c r="W327" s="324"/>
    </row>
    <row r="328" spans="1:23" s="143" customFormat="1" ht="43.5" customHeight="1">
      <c r="A328" s="168" t="str">
        <f t="shared" si="5"/>
        <v>-</v>
      </c>
      <c r="B328" s="317"/>
      <c r="C328" s="318"/>
      <c r="D328" s="318"/>
      <c r="E328" s="318"/>
      <c r="F328" s="291"/>
      <c r="G328" s="291"/>
      <c r="H328" s="306"/>
      <c r="I328" s="291"/>
      <c r="J328" s="306"/>
      <c r="K328" s="291"/>
      <c r="L328" s="306"/>
      <c r="M328" s="291"/>
      <c r="N328" s="291"/>
      <c r="O328" s="291"/>
      <c r="P328" s="291"/>
      <c r="Q328" s="319"/>
      <c r="R328" s="320"/>
      <c r="S328" s="321"/>
      <c r="T328" s="322"/>
      <c r="U328" s="321"/>
      <c r="V328" s="323"/>
      <c r="W328" s="324"/>
    </row>
    <row r="329" spans="1:23" s="143" customFormat="1" ht="43.5" customHeight="1">
      <c r="A329" s="168" t="str">
        <f t="shared" si="5"/>
        <v>-</v>
      </c>
      <c r="B329" s="317"/>
      <c r="C329" s="318"/>
      <c r="D329" s="318"/>
      <c r="E329" s="318"/>
      <c r="F329" s="291"/>
      <c r="G329" s="291"/>
      <c r="H329" s="306"/>
      <c r="I329" s="291"/>
      <c r="J329" s="306"/>
      <c r="K329" s="291"/>
      <c r="L329" s="306"/>
      <c r="M329" s="291"/>
      <c r="N329" s="291"/>
      <c r="O329" s="291"/>
      <c r="P329" s="291"/>
      <c r="Q329" s="319"/>
      <c r="R329" s="320"/>
      <c r="S329" s="321"/>
      <c r="T329" s="322"/>
      <c r="U329" s="321"/>
      <c r="V329" s="323"/>
      <c r="W329" s="324"/>
    </row>
    <row r="330" spans="1:23" s="143" customFormat="1" ht="43.5" customHeight="1">
      <c r="A330" s="168" t="str">
        <f t="shared" si="5"/>
        <v>-</v>
      </c>
      <c r="B330" s="317"/>
      <c r="C330" s="318"/>
      <c r="D330" s="318"/>
      <c r="E330" s="318"/>
      <c r="F330" s="291"/>
      <c r="G330" s="291"/>
      <c r="H330" s="306"/>
      <c r="I330" s="291"/>
      <c r="J330" s="306"/>
      <c r="K330" s="291"/>
      <c r="L330" s="306"/>
      <c r="M330" s="291"/>
      <c r="N330" s="291"/>
      <c r="O330" s="291"/>
      <c r="P330" s="291"/>
      <c r="Q330" s="319"/>
      <c r="R330" s="320"/>
      <c r="S330" s="321"/>
      <c r="T330" s="322"/>
      <c r="U330" s="321"/>
      <c r="V330" s="323"/>
      <c r="W330" s="324"/>
    </row>
    <row r="331" spans="1:23" s="143" customFormat="1" ht="43.5" customHeight="1">
      <c r="A331" s="168" t="str">
        <f t="shared" si="5"/>
        <v>-</v>
      </c>
      <c r="B331" s="317"/>
      <c r="C331" s="318"/>
      <c r="D331" s="318"/>
      <c r="E331" s="318"/>
      <c r="F331" s="291"/>
      <c r="G331" s="291"/>
      <c r="H331" s="306"/>
      <c r="I331" s="291"/>
      <c r="J331" s="306"/>
      <c r="K331" s="291"/>
      <c r="L331" s="306"/>
      <c r="M331" s="291"/>
      <c r="N331" s="291"/>
      <c r="O331" s="291"/>
      <c r="P331" s="291"/>
      <c r="Q331" s="319"/>
      <c r="R331" s="320"/>
      <c r="S331" s="321"/>
      <c r="T331" s="322"/>
      <c r="U331" s="321"/>
      <c r="V331" s="323"/>
      <c r="W331" s="324"/>
    </row>
    <row r="332" spans="1:23" s="143" customFormat="1" ht="43.5" customHeight="1">
      <c r="A332" s="168" t="str">
        <f t="shared" si="5"/>
        <v>-</v>
      </c>
      <c r="B332" s="317"/>
      <c r="C332" s="318"/>
      <c r="D332" s="318"/>
      <c r="E332" s="318"/>
      <c r="F332" s="291"/>
      <c r="G332" s="291"/>
      <c r="H332" s="306"/>
      <c r="I332" s="291"/>
      <c r="J332" s="306"/>
      <c r="K332" s="291"/>
      <c r="L332" s="306"/>
      <c r="M332" s="291"/>
      <c r="N332" s="291"/>
      <c r="O332" s="291"/>
      <c r="P332" s="291"/>
      <c r="Q332" s="319"/>
      <c r="R332" s="320"/>
      <c r="S332" s="321"/>
      <c r="T332" s="322"/>
      <c r="U332" s="321"/>
      <c r="V332" s="323"/>
      <c r="W332" s="324"/>
    </row>
    <row r="333" spans="1:23" s="143" customFormat="1" ht="43.5" customHeight="1">
      <c r="A333" s="168" t="str">
        <f t="shared" si="5"/>
        <v>-</v>
      </c>
      <c r="B333" s="317"/>
      <c r="C333" s="318"/>
      <c r="D333" s="318"/>
      <c r="E333" s="318"/>
      <c r="F333" s="291"/>
      <c r="G333" s="291"/>
      <c r="H333" s="306"/>
      <c r="I333" s="291"/>
      <c r="J333" s="306"/>
      <c r="K333" s="291"/>
      <c r="L333" s="306"/>
      <c r="M333" s="291"/>
      <c r="N333" s="291"/>
      <c r="O333" s="291"/>
      <c r="P333" s="291"/>
      <c r="Q333" s="319"/>
      <c r="R333" s="320"/>
      <c r="S333" s="321"/>
      <c r="T333" s="322"/>
      <c r="U333" s="321"/>
      <c r="V333" s="323"/>
      <c r="W333" s="324"/>
    </row>
    <row r="334" spans="1:23" s="143" customFormat="1" ht="43.5" customHeight="1">
      <c r="A334" s="168" t="str">
        <f t="shared" si="5"/>
        <v>-</v>
      </c>
      <c r="B334" s="317"/>
      <c r="C334" s="318"/>
      <c r="D334" s="318"/>
      <c r="E334" s="318"/>
      <c r="F334" s="291"/>
      <c r="G334" s="291"/>
      <c r="H334" s="306"/>
      <c r="I334" s="291"/>
      <c r="J334" s="306"/>
      <c r="K334" s="291"/>
      <c r="L334" s="306"/>
      <c r="M334" s="291"/>
      <c r="N334" s="291"/>
      <c r="O334" s="291"/>
      <c r="P334" s="291"/>
      <c r="Q334" s="319"/>
      <c r="R334" s="320"/>
      <c r="S334" s="321"/>
      <c r="T334" s="322"/>
      <c r="U334" s="321"/>
      <c r="V334" s="323"/>
      <c r="W334" s="324"/>
    </row>
    <row r="335" spans="1:23" s="143" customFormat="1" ht="43.5" customHeight="1">
      <c r="A335" s="168" t="str">
        <f t="shared" si="5"/>
        <v>-</v>
      </c>
      <c r="B335" s="317"/>
      <c r="C335" s="318"/>
      <c r="D335" s="318"/>
      <c r="E335" s="318"/>
      <c r="F335" s="291"/>
      <c r="G335" s="291"/>
      <c r="H335" s="306"/>
      <c r="I335" s="291"/>
      <c r="J335" s="306"/>
      <c r="K335" s="291"/>
      <c r="L335" s="306"/>
      <c r="M335" s="291"/>
      <c r="N335" s="291"/>
      <c r="O335" s="291"/>
      <c r="P335" s="291"/>
      <c r="Q335" s="319"/>
      <c r="R335" s="320"/>
      <c r="S335" s="321"/>
      <c r="T335" s="322"/>
      <c r="U335" s="321"/>
      <c r="V335" s="323"/>
      <c r="W335" s="324"/>
    </row>
    <row r="336" spans="1:23" s="143" customFormat="1" ht="43.5" customHeight="1">
      <c r="A336" s="168" t="str">
        <f t="shared" si="5"/>
        <v>-</v>
      </c>
      <c r="B336" s="317"/>
      <c r="C336" s="318"/>
      <c r="D336" s="318"/>
      <c r="E336" s="318"/>
      <c r="F336" s="291"/>
      <c r="G336" s="291"/>
      <c r="H336" s="306"/>
      <c r="I336" s="291"/>
      <c r="J336" s="306"/>
      <c r="K336" s="291"/>
      <c r="L336" s="306"/>
      <c r="M336" s="291"/>
      <c r="N336" s="291"/>
      <c r="O336" s="291"/>
      <c r="P336" s="291"/>
      <c r="Q336" s="319"/>
      <c r="R336" s="320"/>
      <c r="S336" s="321"/>
      <c r="T336" s="322"/>
      <c r="U336" s="321"/>
      <c r="V336" s="323"/>
      <c r="W336" s="324"/>
    </row>
    <row r="337" spans="1:23" s="143" customFormat="1" ht="43.5" customHeight="1">
      <c r="A337" s="168" t="str">
        <f t="shared" si="5"/>
        <v>-</v>
      </c>
      <c r="B337" s="317"/>
      <c r="C337" s="318"/>
      <c r="D337" s="318"/>
      <c r="E337" s="318"/>
      <c r="F337" s="291"/>
      <c r="G337" s="291"/>
      <c r="H337" s="306"/>
      <c r="I337" s="291"/>
      <c r="J337" s="306"/>
      <c r="K337" s="291"/>
      <c r="L337" s="306"/>
      <c r="M337" s="291"/>
      <c r="N337" s="291"/>
      <c r="O337" s="291"/>
      <c r="P337" s="291"/>
      <c r="Q337" s="319"/>
      <c r="R337" s="320"/>
      <c r="S337" s="321"/>
      <c r="T337" s="322"/>
      <c r="U337" s="321"/>
      <c r="V337" s="323"/>
      <c r="W337" s="324"/>
    </row>
    <row r="338" spans="1:23" s="143" customFormat="1" ht="43.5" customHeight="1">
      <c r="A338" s="168" t="str">
        <f t="shared" si="5"/>
        <v>-</v>
      </c>
      <c r="B338" s="317"/>
      <c r="C338" s="318"/>
      <c r="D338" s="318"/>
      <c r="E338" s="318"/>
      <c r="F338" s="291"/>
      <c r="G338" s="291"/>
      <c r="H338" s="306"/>
      <c r="I338" s="291"/>
      <c r="J338" s="306"/>
      <c r="K338" s="291"/>
      <c r="L338" s="306"/>
      <c r="M338" s="291"/>
      <c r="N338" s="291"/>
      <c r="O338" s="291"/>
      <c r="P338" s="291"/>
      <c r="Q338" s="319"/>
      <c r="R338" s="320"/>
      <c r="S338" s="321"/>
      <c r="T338" s="322"/>
      <c r="U338" s="321"/>
      <c r="V338" s="323"/>
      <c r="W338" s="324"/>
    </row>
    <row r="339" spans="1:23" s="143" customFormat="1" ht="43.5" customHeight="1">
      <c r="A339" s="168" t="str">
        <f t="shared" si="5"/>
        <v>-</v>
      </c>
      <c r="B339" s="317"/>
      <c r="C339" s="318"/>
      <c r="D339" s="318"/>
      <c r="E339" s="318"/>
      <c r="F339" s="291"/>
      <c r="G339" s="291"/>
      <c r="H339" s="306"/>
      <c r="I339" s="291"/>
      <c r="J339" s="306"/>
      <c r="K339" s="291"/>
      <c r="L339" s="306"/>
      <c r="M339" s="291"/>
      <c r="N339" s="291"/>
      <c r="O339" s="291"/>
      <c r="P339" s="291"/>
      <c r="Q339" s="319"/>
      <c r="R339" s="320"/>
      <c r="S339" s="321"/>
      <c r="T339" s="322"/>
      <c r="U339" s="321"/>
      <c r="V339" s="323"/>
      <c r="W339" s="324"/>
    </row>
    <row r="340" spans="1:23" s="143" customFormat="1" ht="43.5" customHeight="1">
      <c r="A340" s="168" t="str">
        <f t="shared" si="5"/>
        <v>-</v>
      </c>
      <c r="B340" s="317"/>
      <c r="C340" s="318"/>
      <c r="D340" s="318"/>
      <c r="E340" s="318"/>
      <c r="F340" s="291"/>
      <c r="G340" s="291"/>
      <c r="H340" s="306"/>
      <c r="I340" s="291"/>
      <c r="J340" s="306"/>
      <c r="K340" s="291"/>
      <c r="L340" s="306"/>
      <c r="M340" s="291"/>
      <c r="N340" s="291"/>
      <c r="O340" s="291"/>
      <c r="P340" s="291"/>
      <c r="Q340" s="319"/>
      <c r="R340" s="320"/>
      <c r="S340" s="321"/>
      <c r="T340" s="322"/>
      <c r="U340" s="321"/>
      <c r="V340" s="323"/>
      <c r="W340" s="324"/>
    </row>
    <row r="341" spans="1:23" s="143" customFormat="1" ht="43.5" customHeight="1">
      <c r="A341" s="168" t="str">
        <f t="shared" si="5"/>
        <v>-</v>
      </c>
      <c r="B341" s="317"/>
      <c r="C341" s="318"/>
      <c r="D341" s="318"/>
      <c r="E341" s="318"/>
      <c r="F341" s="291"/>
      <c r="G341" s="291"/>
      <c r="H341" s="306"/>
      <c r="I341" s="291"/>
      <c r="J341" s="306"/>
      <c r="K341" s="291"/>
      <c r="L341" s="306"/>
      <c r="M341" s="291"/>
      <c r="N341" s="291"/>
      <c r="O341" s="291"/>
      <c r="P341" s="291"/>
      <c r="Q341" s="319"/>
      <c r="R341" s="320"/>
      <c r="S341" s="321"/>
      <c r="T341" s="322"/>
      <c r="U341" s="321"/>
      <c r="V341" s="323"/>
      <c r="W341" s="324"/>
    </row>
    <row r="342" spans="1:23" s="143" customFormat="1" ht="43.5" customHeight="1">
      <c r="A342" s="168" t="str">
        <f t="shared" si="5"/>
        <v>-</v>
      </c>
      <c r="B342" s="317"/>
      <c r="C342" s="318"/>
      <c r="D342" s="318"/>
      <c r="E342" s="318"/>
      <c r="F342" s="291"/>
      <c r="G342" s="291"/>
      <c r="H342" s="306"/>
      <c r="I342" s="291"/>
      <c r="J342" s="306"/>
      <c r="K342" s="291"/>
      <c r="L342" s="306"/>
      <c r="M342" s="291"/>
      <c r="N342" s="291"/>
      <c r="O342" s="291"/>
      <c r="P342" s="291"/>
      <c r="Q342" s="319"/>
      <c r="R342" s="320"/>
      <c r="S342" s="321"/>
      <c r="T342" s="322"/>
      <c r="U342" s="321"/>
      <c r="V342" s="323"/>
      <c r="W342" s="324"/>
    </row>
    <row r="343" spans="1:23" s="143" customFormat="1" ht="43.5" customHeight="1">
      <c r="A343" s="168" t="str">
        <f t="shared" si="5"/>
        <v>-</v>
      </c>
      <c r="B343" s="317"/>
      <c r="C343" s="318"/>
      <c r="D343" s="318"/>
      <c r="E343" s="318"/>
      <c r="F343" s="291"/>
      <c r="G343" s="291"/>
      <c r="H343" s="306"/>
      <c r="I343" s="291"/>
      <c r="J343" s="306"/>
      <c r="K343" s="291"/>
      <c r="L343" s="306"/>
      <c r="M343" s="291"/>
      <c r="N343" s="291"/>
      <c r="O343" s="291"/>
      <c r="P343" s="291"/>
      <c r="Q343" s="319"/>
      <c r="R343" s="320"/>
      <c r="S343" s="321"/>
      <c r="T343" s="322"/>
      <c r="U343" s="321"/>
      <c r="V343" s="323"/>
      <c r="W343" s="324"/>
    </row>
    <row r="344" spans="1:23" s="143" customFormat="1" ht="43.5" customHeight="1">
      <c r="A344" s="168" t="str">
        <f t="shared" si="5"/>
        <v>-</v>
      </c>
      <c r="B344" s="317"/>
      <c r="C344" s="318"/>
      <c r="D344" s="318"/>
      <c r="E344" s="318"/>
      <c r="F344" s="291"/>
      <c r="G344" s="291"/>
      <c r="H344" s="306"/>
      <c r="I344" s="291"/>
      <c r="J344" s="306"/>
      <c r="K344" s="291"/>
      <c r="L344" s="306"/>
      <c r="M344" s="291"/>
      <c r="N344" s="291"/>
      <c r="O344" s="291"/>
      <c r="P344" s="291"/>
      <c r="Q344" s="319"/>
      <c r="R344" s="320"/>
      <c r="S344" s="321"/>
      <c r="T344" s="322"/>
      <c r="U344" s="321"/>
      <c r="V344" s="323"/>
      <c r="W344" s="324"/>
    </row>
    <row r="345" spans="1:23" s="143" customFormat="1" ht="43.5" customHeight="1">
      <c r="A345" s="168" t="str">
        <f t="shared" si="5"/>
        <v>-</v>
      </c>
      <c r="B345" s="317"/>
      <c r="C345" s="318"/>
      <c r="D345" s="318"/>
      <c r="E345" s="318"/>
      <c r="F345" s="291"/>
      <c r="G345" s="291"/>
      <c r="H345" s="306"/>
      <c r="I345" s="291"/>
      <c r="J345" s="306"/>
      <c r="K345" s="291"/>
      <c r="L345" s="306"/>
      <c r="M345" s="291"/>
      <c r="N345" s="291"/>
      <c r="O345" s="291"/>
      <c r="P345" s="291"/>
      <c r="Q345" s="319"/>
      <c r="R345" s="320"/>
      <c r="S345" s="321"/>
      <c r="T345" s="322"/>
      <c r="U345" s="321"/>
      <c r="V345" s="323"/>
      <c r="W345" s="324"/>
    </row>
    <row r="346" spans="1:23" s="143" customFormat="1" ht="43.5" customHeight="1">
      <c r="A346" s="168" t="str">
        <f t="shared" si="5"/>
        <v>-</v>
      </c>
      <c r="B346" s="317"/>
      <c r="C346" s="318"/>
      <c r="D346" s="318"/>
      <c r="E346" s="318"/>
      <c r="F346" s="291"/>
      <c r="G346" s="291"/>
      <c r="H346" s="306"/>
      <c r="I346" s="291"/>
      <c r="J346" s="306"/>
      <c r="K346" s="291"/>
      <c r="L346" s="306"/>
      <c r="M346" s="291"/>
      <c r="N346" s="291"/>
      <c r="O346" s="291"/>
      <c r="P346" s="291"/>
      <c r="Q346" s="319"/>
      <c r="R346" s="320"/>
      <c r="S346" s="321"/>
      <c r="T346" s="322"/>
      <c r="U346" s="321"/>
      <c r="V346" s="323"/>
      <c r="W346" s="324"/>
    </row>
    <row r="347" spans="1:23" s="143" customFormat="1" ht="43.5" customHeight="1">
      <c r="A347" s="168" t="str">
        <f t="shared" si="5"/>
        <v>-</v>
      </c>
      <c r="B347" s="317"/>
      <c r="C347" s="318"/>
      <c r="D347" s="318"/>
      <c r="E347" s="318"/>
      <c r="F347" s="291"/>
      <c r="G347" s="291"/>
      <c r="H347" s="306"/>
      <c r="I347" s="291"/>
      <c r="J347" s="306"/>
      <c r="K347" s="291"/>
      <c r="L347" s="306"/>
      <c r="M347" s="291"/>
      <c r="N347" s="291"/>
      <c r="O347" s="291"/>
      <c r="P347" s="291"/>
      <c r="Q347" s="319"/>
      <c r="R347" s="320"/>
      <c r="S347" s="321"/>
      <c r="T347" s="322"/>
      <c r="U347" s="321"/>
      <c r="V347" s="323"/>
      <c r="W347" s="324"/>
    </row>
    <row r="348" spans="1:23" s="143" customFormat="1" ht="43.5" customHeight="1">
      <c r="A348" s="168" t="str">
        <f t="shared" si="5"/>
        <v>-</v>
      </c>
      <c r="B348" s="317"/>
      <c r="C348" s="318"/>
      <c r="D348" s="318"/>
      <c r="E348" s="318"/>
      <c r="F348" s="291"/>
      <c r="G348" s="291"/>
      <c r="H348" s="306"/>
      <c r="I348" s="291"/>
      <c r="J348" s="306"/>
      <c r="K348" s="291"/>
      <c r="L348" s="306"/>
      <c r="M348" s="291"/>
      <c r="N348" s="291"/>
      <c r="O348" s="291"/>
      <c r="P348" s="291"/>
      <c r="Q348" s="319"/>
      <c r="R348" s="320"/>
      <c r="S348" s="321"/>
      <c r="T348" s="322"/>
      <c r="U348" s="321"/>
      <c r="V348" s="323"/>
      <c r="W348" s="324"/>
    </row>
    <row r="349" spans="1:23" s="143" customFormat="1" ht="43.5" customHeight="1">
      <c r="A349" s="168" t="str">
        <f t="shared" si="5"/>
        <v>-</v>
      </c>
      <c r="B349" s="317"/>
      <c r="C349" s="318"/>
      <c r="D349" s="318"/>
      <c r="E349" s="318"/>
      <c r="F349" s="291"/>
      <c r="G349" s="291"/>
      <c r="H349" s="306"/>
      <c r="I349" s="291"/>
      <c r="J349" s="306"/>
      <c r="K349" s="291"/>
      <c r="L349" s="306"/>
      <c r="M349" s="291"/>
      <c r="N349" s="291"/>
      <c r="O349" s="291"/>
      <c r="P349" s="291"/>
      <c r="Q349" s="319"/>
      <c r="R349" s="320"/>
      <c r="S349" s="321"/>
      <c r="T349" s="322"/>
      <c r="U349" s="321"/>
      <c r="V349" s="323"/>
      <c r="W349" s="324"/>
    </row>
    <row r="350" spans="1:23" s="143" customFormat="1" ht="43.5" customHeight="1">
      <c r="A350" s="168" t="str">
        <f t="shared" si="5"/>
        <v>-</v>
      </c>
      <c r="B350" s="317"/>
      <c r="C350" s="318"/>
      <c r="D350" s="318"/>
      <c r="E350" s="318"/>
      <c r="F350" s="291"/>
      <c r="G350" s="291"/>
      <c r="H350" s="306"/>
      <c r="I350" s="291"/>
      <c r="J350" s="306"/>
      <c r="K350" s="291"/>
      <c r="L350" s="306"/>
      <c r="M350" s="291"/>
      <c r="N350" s="291"/>
      <c r="O350" s="291"/>
      <c r="P350" s="291"/>
      <c r="Q350" s="319"/>
      <c r="R350" s="320"/>
      <c r="S350" s="321"/>
      <c r="T350" s="322"/>
      <c r="U350" s="321"/>
      <c r="V350" s="323"/>
      <c r="W350" s="324"/>
    </row>
    <row r="351" spans="1:23" s="143" customFormat="1" ht="43.5" customHeight="1">
      <c r="A351" s="168" t="str">
        <f t="shared" si="5"/>
        <v>-</v>
      </c>
      <c r="B351" s="317"/>
      <c r="C351" s="318"/>
      <c r="D351" s="318"/>
      <c r="E351" s="318"/>
      <c r="F351" s="291"/>
      <c r="G351" s="291"/>
      <c r="H351" s="306"/>
      <c r="I351" s="291"/>
      <c r="J351" s="306"/>
      <c r="K351" s="291"/>
      <c r="L351" s="306"/>
      <c r="M351" s="291"/>
      <c r="N351" s="291"/>
      <c r="O351" s="291"/>
      <c r="P351" s="291"/>
      <c r="Q351" s="319"/>
      <c r="R351" s="320"/>
      <c r="S351" s="321"/>
      <c r="T351" s="322"/>
      <c r="U351" s="321"/>
      <c r="V351" s="323"/>
      <c r="W351" s="324"/>
    </row>
    <row r="352" spans="1:23" s="143" customFormat="1" ht="43.5" customHeight="1">
      <c r="A352" s="168" t="str">
        <f t="shared" si="5"/>
        <v>-</v>
      </c>
      <c r="B352" s="317"/>
      <c r="C352" s="318"/>
      <c r="D352" s="318"/>
      <c r="E352" s="318"/>
      <c r="F352" s="291"/>
      <c r="G352" s="291"/>
      <c r="H352" s="306"/>
      <c r="I352" s="291"/>
      <c r="J352" s="306"/>
      <c r="K352" s="291"/>
      <c r="L352" s="306"/>
      <c r="M352" s="291"/>
      <c r="N352" s="291"/>
      <c r="O352" s="291"/>
      <c r="P352" s="291"/>
      <c r="Q352" s="319"/>
      <c r="R352" s="320"/>
      <c r="S352" s="321"/>
      <c r="T352" s="322"/>
      <c r="U352" s="321"/>
      <c r="V352" s="323"/>
      <c r="W352" s="324"/>
    </row>
    <row r="353" spans="1:23" s="143" customFormat="1" ht="43.5" customHeight="1">
      <c r="A353" s="168" t="str">
        <f t="shared" si="5"/>
        <v>-</v>
      </c>
      <c r="B353" s="317"/>
      <c r="C353" s="318"/>
      <c r="D353" s="318"/>
      <c r="E353" s="318"/>
      <c r="F353" s="291"/>
      <c r="G353" s="291"/>
      <c r="H353" s="306"/>
      <c r="I353" s="291"/>
      <c r="J353" s="306"/>
      <c r="K353" s="291"/>
      <c r="L353" s="306"/>
      <c r="M353" s="291"/>
      <c r="N353" s="291"/>
      <c r="O353" s="291"/>
      <c r="P353" s="291"/>
      <c r="Q353" s="319"/>
      <c r="R353" s="320"/>
      <c r="S353" s="321"/>
      <c r="T353" s="322"/>
      <c r="U353" s="321"/>
      <c r="V353" s="323"/>
      <c r="W353" s="324"/>
    </row>
    <row r="354" spans="1:23" s="143" customFormat="1" ht="43.5" customHeight="1">
      <c r="A354" s="168" t="str">
        <f t="shared" si="5"/>
        <v>-</v>
      </c>
      <c r="B354" s="317"/>
      <c r="C354" s="318"/>
      <c r="D354" s="318"/>
      <c r="E354" s="318"/>
      <c r="F354" s="291"/>
      <c r="G354" s="291"/>
      <c r="H354" s="306"/>
      <c r="I354" s="291"/>
      <c r="J354" s="306"/>
      <c r="K354" s="291"/>
      <c r="L354" s="306"/>
      <c r="M354" s="291"/>
      <c r="N354" s="291"/>
      <c r="O354" s="291"/>
      <c r="P354" s="291"/>
      <c r="Q354" s="319"/>
      <c r="R354" s="320"/>
      <c r="S354" s="321"/>
      <c r="T354" s="322"/>
      <c r="U354" s="321"/>
      <c r="V354" s="323"/>
      <c r="W354" s="324"/>
    </row>
    <row r="355" spans="1:23" s="143" customFormat="1" ht="43.5" customHeight="1">
      <c r="A355" s="168" t="str">
        <f t="shared" si="5"/>
        <v>-</v>
      </c>
      <c r="B355" s="317"/>
      <c r="C355" s="318"/>
      <c r="D355" s="318"/>
      <c r="E355" s="318"/>
      <c r="F355" s="291"/>
      <c r="G355" s="291"/>
      <c r="H355" s="306"/>
      <c r="I355" s="291"/>
      <c r="J355" s="306"/>
      <c r="K355" s="291"/>
      <c r="L355" s="306"/>
      <c r="M355" s="291"/>
      <c r="N355" s="291"/>
      <c r="O355" s="291"/>
      <c r="P355" s="291"/>
      <c r="Q355" s="319"/>
      <c r="R355" s="320"/>
      <c r="S355" s="321"/>
      <c r="T355" s="322"/>
      <c r="U355" s="321"/>
      <c r="V355" s="323"/>
      <c r="W355" s="324"/>
    </row>
    <row r="356" spans="1:23" s="143" customFormat="1" ht="43.5" customHeight="1">
      <c r="A356" s="168" t="str">
        <f t="shared" si="5"/>
        <v>-</v>
      </c>
      <c r="B356" s="317"/>
      <c r="C356" s="318"/>
      <c r="D356" s="318"/>
      <c r="E356" s="318"/>
      <c r="F356" s="291"/>
      <c r="G356" s="291"/>
      <c r="H356" s="306"/>
      <c r="I356" s="291"/>
      <c r="J356" s="306"/>
      <c r="K356" s="291"/>
      <c r="L356" s="306"/>
      <c r="M356" s="291"/>
      <c r="N356" s="291"/>
      <c r="O356" s="291"/>
      <c r="P356" s="291"/>
      <c r="Q356" s="319"/>
      <c r="R356" s="320"/>
      <c r="S356" s="321"/>
      <c r="T356" s="322"/>
      <c r="U356" s="321"/>
      <c r="V356" s="323"/>
      <c r="W356" s="324"/>
    </row>
    <row r="357" spans="1:23" s="143" customFormat="1" ht="43.5" customHeight="1">
      <c r="A357" s="168" t="str">
        <f t="shared" si="5"/>
        <v>-</v>
      </c>
      <c r="B357" s="317"/>
      <c r="C357" s="318"/>
      <c r="D357" s="318"/>
      <c r="E357" s="318"/>
      <c r="F357" s="291"/>
      <c r="G357" s="291"/>
      <c r="H357" s="306"/>
      <c r="I357" s="291"/>
      <c r="J357" s="306"/>
      <c r="K357" s="291"/>
      <c r="L357" s="306"/>
      <c r="M357" s="291"/>
      <c r="N357" s="291"/>
      <c r="O357" s="291"/>
      <c r="P357" s="291"/>
      <c r="Q357" s="319"/>
      <c r="R357" s="320"/>
      <c r="S357" s="321"/>
      <c r="T357" s="322"/>
      <c r="U357" s="321"/>
      <c r="V357" s="323"/>
      <c r="W357" s="324"/>
    </row>
    <row r="358" spans="1:23" s="143" customFormat="1" ht="43.5" customHeight="1">
      <c r="A358" s="168" t="str">
        <f t="shared" si="5"/>
        <v>-</v>
      </c>
      <c r="B358" s="317"/>
      <c r="C358" s="318"/>
      <c r="D358" s="318"/>
      <c r="E358" s="318"/>
      <c r="F358" s="291"/>
      <c r="G358" s="291"/>
      <c r="H358" s="306"/>
      <c r="I358" s="291"/>
      <c r="J358" s="306"/>
      <c r="K358" s="291"/>
      <c r="L358" s="306"/>
      <c r="M358" s="291"/>
      <c r="N358" s="291"/>
      <c r="O358" s="291"/>
      <c r="P358" s="291"/>
      <c r="Q358" s="319"/>
      <c r="R358" s="320"/>
      <c r="S358" s="321"/>
      <c r="T358" s="322"/>
      <c r="U358" s="321"/>
      <c r="V358" s="323"/>
      <c r="W358" s="324"/>
    </row>
    <row r="359" spans="1:23" s="143" customFormat="1" ht="43.5" customHeight="1">
      <c r="A359" s="168" t="str">
        <f t="shared" si="5"/>
        <v>-</v>
      </c>
      <c r="B359" s="317"/>
      <c r="C359" s="318"/>
      <c r="D359" s="318"/>
      <c r="E359" s="318"/>
      <c r="F359" s="291"/>
      <c r="G359" s="291"/>
      <c r="H359" s="306"/>
      <c r="I359" s="291"/>
      <c r="J359" s="306"/>
      <c r="K359" s="291"/>
      <c r="L359" s="306"/>
      <c r="M359" s="291"/>
      <c r="N359" s="291"/>
      <c r="O359" s="291"/>
      <c r="P359" s="291"/>
      <c r="Q359" s="319"/>
      <c r="R359" s="320"/>
      <c r="S359" s="321"/>
      <c r="T359" s="322"/>
      <c r="U359" s="321"/>
      <c r="V359" s="323"/>
      <c r="W359" s="324"/>
    </row>
    <row r="360" spans="1:23" s="143" customFormat="1" ht="43.5" customHeight="1">
      <c r="A360" s="168" t="str">
        <f t="shared" si="5"/>
        <v>-</v>
      </c>
      <c r="B360" s="317"/>
      <c r="C360" s="318"/>
      <c r="D360" s="318"/>
      <c r="E360" s="318"/>
      <c r="F360" s="291"/>
      <c r="G360" s="291"/>
      <c r="H360" s="306"/>
      <c r="I360" s="291"/>
      <c r="J360" s="306"/>
      <c r="K360" s="291"/>
      <c r="L360" s="306"/>
      <c r="M360" s="291"/>
      <c r="N360" s="291"/>
      <c r="O360" s="291"/>
      <c r="P360" s="291"/>
      <c r="Q360" s="319"/>
      <c r="R360" s="320"/>
      <c r="S360" s="321"/>
      <c r="T360" s="322"/>
      <c r="U360" s="321"/>
      <c r="V360" s="323"/>
      <c r="W360" s="324"/>
    </row>
    <row r="361" spans="1:23" s="143" customFormat="1" ht="43.5" customHeight="1">
      <c r="A361" s="168" t="str">
        <f t="shared" si="5"/>
        <v>-</v>
      </c>
      <c r="B361" s="317"/>
      <c r="C361" s="318"/>
      <c r="D361" s="318"/>
      <c r="E361" s="318"/>
      <c r="F361" s="291"/>
      <c r="G361" s="291"/>
      <c r="H361" s="306"/>
      <c r="I361" s="291"/>
      <c r="J361" s="306"/>
      <c r="K361" s="291"/>
      <c r="L361" s="306"/>
      <c r="M361" s="291"/>
      <c r="N361" s="291"/>
      <c r="O361" s="291"/>
      <c r="P361" s="291"/>
      <c r="Q361" s="319"/>
      <c r="R361" s="320"/>
      <c r="S361" s="321"/>
      <c r="T361" s="322"/>
      <c r="U361" s="321"/>
      <c r="V361" s="323"/>
      <c r="W361" s="324"/>
    </row>
    <row r="362" spans="1:23" s="143" customFormat="1" ht="43.5" customHeight="1">
      <c r="A362" s="168" t="str">
        <f t="shared" si="5"/>
        <v>-</v>
      </c>
      <c r="B362" s="317"/>
      <c r="C362" s="318"/>
      <c r="D362" s="318"/>
      <c r="E362" s="318"/>
      <c r="F362" s="291"/>
      <c r="G362" s="291"/>
      <c r="H362" s="306"/>
      <c r="I362" s="291"/>
      <c r="J362" s="306"/>
      <c r="K362" s="291"/>
      <c r="L362" s="306"/>
      <c r="M362" s="291"/>
      <c r="N362" s="291"/>
      <c r="O362" s="291"/>
      <c r="P362" s="291"/>
      <c r="Q362" s="319"/>
      <c r="R362" s="320"/>
      <c r="S362" s="321"/>
      <c r="T362" s="322"/>
      <c r="U362" s="321"/>
      <c r="V362" s="323"/>
      <c r="W362" s="324"/>
    </row>
    <row r="363" spans="1:23" s="143" customFormat="1" ht="43.5" customHeight="1">
      <c r="A363" s="168" t="str">
        <f t="shared" si="5"/>
        <v>-</v>
      </c>
      <c r="B363" s="317"/>
      <c r="C363" s="318"/>
      <c r="D363" s="318"/>
      <c r="E363" s="318"/>
      <c r="F363" s="291"/>
      <c r="G363" s="291"/>
      <c r="H363" s="306"/>
      <c r="I363" s="291"/>
      <c r="J363" s="306"/>
      <c r="K363" s="291"/>
      <c r="L363" s="306"/>
      <c r="M363" s="291"/>
      <c r="N363" s="291"/>
      <c r="O363" s="291"/>
      <c r="P363" s="291"/>
      <c r="Q363" s="319"/>
      <c r="R363" s="320"/>
      <c r="S363" s="321"/>
      <c r="T363" s="322"/>
      <c r="U363" s="321"/>
      <c r="V363" s="323"/>
      <c r="W363" s="324"/>
    </row>
    <row r="364" spans="1:23" s="143" customFormat="1" ht="43.5" customHeight="1">
      <c r="A364" s="168" t="str">
        <f t="shared" si="5"/>
        <v>-</v>
      </c>
      <c r="B364" s="317"/>
      <c r="C364" s="318"/>
      <c r="D364" s="318"/>
      <c r="E364" s="318"/>
      <c r="F364" s="291"/>
      <c r="G364" s="291"/>
      <c r="H364" s="306"/>
      <c r="I364" s="291"/>
      <c r="J364" s="306"/>
      <c r="K364" s="291"/>
      <c r="L364" s="306"/>
      <c r="M364" s="291"/>
      <c r="N364" s="291"/>
      <c r="O364" s="291"/>
      <c r="P364" s="291"/>
      <c r="Q364" s="319"/>
      <c r="R364" s="320"/>
      <c r="S364" s="321"/>
      <c r="T364" s="322"/>
      <c r="U364" s="321"/>
      <c r="V364" s="323"/>
      <c r="W364" s="324"/>
    </row>
    <row r="365" spans="1:23" s="143" customFormat="1" ht="43.5" customHeight="1">
      <c r="A365" s="168" t="str">
        <f t="shared" si="5"/>
        <v>-</v>
      </c>
      <c r="B365" s="317"/>
      <c r="C365" s="318"/>
      <c r="D365" s="318"/>
      <c r="E365" s="318"/>
      <c r="F365" s="291"/>
      <c r="G365" s="291"/>
      <c r="H365" s="306"/>
      <c r="I365" s="291"/>
      <c r="J365" s="306"/>
      <c r="K365" s="291"/>
      <c r="L365" s="306"/>
      <c r="M365" s="291"/>
      <c r="N365" s="291"/>
      <c r="O365" s="291"/>
      <c r="P365" s="291"/>
      <c r="Q365" s="319"/>
      <c r="R365" s="320"/>
      <c r="S365" s="321"/>
      <c r="T365" s="322"/>
      <c r="U365" s="321"/>
      <c r="V365" s="323"/>
      <c r="W365" s="324"/>
    </row>
    <row r="366" spans="1:23" s="143" customFormat="1" ht="43.5" customHeight="1">
      <c r="A366" s="168" t="str">
        <f t="shared" si="5"/>
        <v>-</v>
      </c>
      <c r="B366" s="317"/>
      <c r="C366" s="318"/>
      <c r="D366" s="318"/>
      <c r="E366" s="318"/>
      <c r="F366" s="291"/>
      <c r="G366" s="291"/>
      <c r="H366" s="306"/>
      <c r="I366" s="291"/>
      <c r="J366" s="306"/>
      <c r="K366" s="291"/>
      <c r="L366" s="306"/>
      <c r="M366" s="291"/>
      <c r="N366" s="291"/>
      <c r="O366" s="291"/>
      <c r="P366" s="291"/>
      <c r="Q366" s="319"/>
      <c r="R366" s="320"/>
      <c r="S366" s="321"/>
      <c r="T366" s="322"/>
      <c r="U366" s="321"/>
      <c r="V366" s="323"/>
      <c r="W366" s="324"/>
    </row>
    <row r="367" spans="1:23" s="143" customFormat="1" ht="43.5" customHeight="1">
      <c r="A367" s="168" t="str">
        <f t="shared" si="5"/>
        <v>-</v>
      </c>
      <c r="B367" s="317"/>
      <c r="C367" s="318"/>
      <c r="D367" s="318"/>
      <c r="E367" s="318"/>
      <c r="F367" s="291"/>
      <c r="G367" s="291"/>
      <c r="H367" s="306"/>
      <c r="I367" s="291"/>
      <c r="J367" s="306"/>
      <c r="K367" s="291"/>
      <c r="L367" s="306"/>
      <c r="M367" s="291"/>
      <c r="N367" s="291"/>
      <c r="O367" s="291"/>
      <c r="P367" s="291"/>
      <c r="Q367" s="319"/>
      <c r="R367" s="320"/>
      <c r="S367" s="321"/>
      <c r="T367" s="322"/>
      <c r="U367" s="321"/>
      <c r="V367" s="323"/>
      <c r="W367" s="324"/>
    </row>
    <row r="368" spans="1:23" s="143" customFormat="1" ht="43.5" customHeight="1">
      <c r="A368" s="168" t="str">
        <f t="shared" si="5"/>
        <v>-</v>
      </c>
      <c r="B368" s="317"/>
      <c r="C368" s="318"/>
      <c r="D368" s="318"/>
      <c r="E368" s="318"/>
      <c r="F368" s="291"/>
      <c r="G368" s="291"/>
      <c r="H368" s="306"/>
      <c r="I368" s="291"/>
      <c r="J368" s="306"/>
      <c r="K368" s="291"/>
      <c r="L368" s="306"/>
      <c r="M368" s="291"/>
      <c r="N368" s="291"/>
      <c r="O368" s="291"/>
      <c r="P368" s="291"/>
      <c r="Q368" s="319"/>
      <c r="R368" s="320"/>
      <c r="S368" s="321"/>
      <c r="T368" s="322"/>
      <c r="U368" s="321"/>
      <c r="V368" s="323"/>
      <c r="W368" s="324"/>
    </row>
    <row r="369" spans="1:23" s="143" customFormat="1" ht="43.5" customHeight="1">
      <c r="A369" s="168" t="str">
        <f t="shared" si="5"/>
        <v>-</v>
      </c>
      <c r="B369" s="317"/>
      <c r="C369" s="318"/>
      <c r="D369" s="318"/>
      <c r="E369" s="318"/>
      <c r="F369" s="291"/>
      <c r="G369" s="291"/>
      <c r="H369" s="306"/>
      <c r="I369" s="291"/>
      <c r="J369" s="306"/>
      <c r="K369" s="291"/>
      <c r="L369" s="306"/>
      <c r="M369" s="291"/>
      <c r="N369" s="291"/>
      <c r="O369" s="291"/>
      <c r="P369" s="291"/>
      <c r="Q369" s="319"/>
      <c r="R369" s="320"/>
      <c r="S369" s="321"/>
      <c r="T369" s="322"/>
      <c r="U369" s="321"/>
      <c r="V369" s="323"/>
      <c r="W369" s="324"/>
    </row>
    <row r="370" spans="1:23" s="143" customFormat="1" ht="43.5" customHeight="1">
      <c r="A370" s="168" t="str">
        <f t="shared" si="5"/>
        <v>-</v>
      </c>
      <c r="B370" s="317"/>
      <c r="C370" s="318"/>
      <c r="D370" s="318"/>
      <c r="E370" s="318"/>
      <c r="F370" s="291"/>
      <c r="G370" s="291"/>
      <c r="H370" s="306"/>
      <c r="I370" s="291"/>
      <c r="J370" s="306"/>
      <c r="K370" s="291"/>
      <c r="L370" s="306"/>
      <c r="M370" s="291"/>
      <c r="N370" s="291"/>
      <c r="O370" s="291"/>
      <c r="P370" s="291"/>
      <c r="Q370" s="319"/>
      <c r="R370" s="320"/>
      <c r="S370" s="321"/>
      <c r="T370" s="322"/>
      <c r="U370" s="321"/>
      <c r="V370" s="323"/>
      <c r="W370" s="324"/>
    </row>
    <row r="371" spans="1:23" s="143" customFormat="1" ht="43.5" customHeight="1">
      <c r="A371" s="168" t="str">
        <f t="shared" si="5"/>
        <v>-</v>
      </c>
      <c r="B371" s="317"/>
      <c r="C371" s="318"/>
      <c r="D371" s="318"/>
      <c r="E371" s="318"/>
      <c r="F371" s="291"/>
      <c r="G371" s="291"/>
      <c r="H371" s="306"/>
      <c r="I371" s="291"/>
      <c r="J371" s="306"/>
      <c r="K371" s="291"/>
      <c r="L371" s="306"/>
      <c r="M371" s="291"/>
      <c r="N371" s="291"/>
      <c r="O371" s="291"/>
      <c r="P371" s="291"/>
      <c r="Q371" s="319"/>
      <c r="R371" s="320"/>
      <c r="S371" s="321"/>
      <c r="T371" s="322"/>
      <c r="U371" s="321"/>
      <c r="V371" s="323"/>
      <c r="W371" s="324"/>
    </row>
    <row r="372" spans="1:23" s="143" customFormat="1" ht="43.5" customHeight="1">
      <c r="A372" s="168" t="str">
        <f t="shared" si="5"/>
        <v>-</v>
      </c>
      <c r="B372" s="317"/>
      <c r="C372" s="318"/>
      <c r="D372" s="318"/>
      <c r="E372" s="318"/>
      <c r="F372" s="291"/>
      <c r="G372" s="291"/>
      <c r="H372" s="306"/>
      <c r="I372" s="291"/>
      <c r="J372" s="306"/>
      <c r="K372" s="291"/>
      <c r="L372" s="306"/>
      <c r="M372" s="291"/>
      <c r="N372" s="291"/>
      <c r="O372" s="291"/>
      <c r="P372" s="291"/>
      <c r="Q372" s="319"/>
      <c r="R372" s="320"/>
      <c r="S372" s="321"/>
      <c r="T372" s="322"/>
      <c r="U372" s="321"/>
      <c r="V372" s="323"/>
      <c r="W372" s="324"/>
    </row>
    <row r="373" spans="1:23" s="143" customFormat="1" ht="43.5" customHeight="1">
      <c r="A373" s="168" t="str">
        <f t="shared" si="5"/>
        <v>-</v>
      </c>
      <c r="B373" s="317"/>
      <c r="C373" s="318"/>
      <c r="D373" s="318"/>
      <c r="E373" s="318"/>
      <c r="F373" s="291"/>
      <c r="G373" s="291"/>
      <c r="H373" s="306"/>
      <c r="I373" s="291"/>
      <c r="J373" s="306"/>
      <c r="K373" s="291"/>
      <c r="L373" s="306"/>
      <c r="M373" s="291"/>
      <c r="N373" s="291"/>
      <c r="O373" s="291"/>
      <c r="P373" s="291"/>
      <c r="Q373" s="319"/>
      <c r="R373" s="320"/>
      <c r="S373" s="321"/>
      <c r="T373" s="322"/>
      <c r="U373" s="321"/>
      <c r="V373" s="323"/>
      <c r="W373" s="324"/>
    </row>
    <row r="374" spans="1:23" s="143" customFormat="1" ht="43.5" customHeight="1">
      <c r="A374" s="168" t="str">
        <f t="shared" si="5"/>
        <v>-</v>
      </c>
      <c r="B374" s="317"/>
      <c r="C374" s="318"/>
      <c r="D374" s="318"/>
      <c r="E374" s="318"/>
      <c r="F374" s="291"/>
      <c r="G374" s="291"/>
      <c r="H374" s="306"/>
      <c r="I374" s="291"/>
      <c r="J374" s="306"/>
      <c r="K374" s="291"/>
      <c r="L374" s="306"/>
      <c r="M374" s="291"/>
      <c r="N374" s="291"/>
      <c r="O374" s="291"/>
      <c r="P374" s="291"/>
      <c r="Q374" s="319"/>
      <c r="R374" s="320"/>
      <c r="S374" s="321"/>
      <c r="T374" s="322"/>
      <c r="U374" s="321"/>
      <c r="V374" s="323"/>
      <c r="W374" s="324"/>
    </row>
    <row r="375" spans="1:23" s="143" customFormat="1" ht="43.5" customHeight="1">
      <c r="A375" s="168" t="str">
        <f t="shared" si="5"/>
        <v>-</v>
      </c>
      <c r="B375" s="317"/>
      <c r="C375" s="318"/>
      <c r="D375" s="318"/>
      <c r="E375" s="318"/>
      <c r="F375" s="291"/>
      <c r="G375" s="291"/>
      <c r="H375" s="306"/>
      <c r="I375" s="291"/>
      <c r="J375" s="306"/>
      <c r="K375" s="291"/>
      <c r="L375" s="306"/>
      <c r="M375" s="291"/>
      <c r="N375" s="291"/>
      <c r="O375" s="291"/>
      <c r="P375" s="291"/>
      <c r="Q375" s="319"/>
      <c r="R375" s="320"/>
      <c r="S375" s="321"/>
      <c r="T375" s="322"/>
      <c r="U375" s="321"/>
      <c r="V375" s="323"/>
      <c r="W375" s="324"/>
    </row>
    <row r="376" spans="1:23" s="143" customFormat="1" ht="43.5" customHeight="1">
      <c r="A376" s="168" t="str">
        <f t="shared" si="5"/>
        <v>-</v>
      </c>
      <c r="B376" s="317"/>
      <c r="C376" s="318"/>
      <c r="D376" s="318"/>
      <c r="E376" s="318"/>
      <c r="F376" s="291"/>
      <c r="G376" s="291"/>
      <c r="H376" s="306"/>
      <c r="I376" s="291"/>
      <c r="J376" s="306"/>
      <c r="K376" s="291"/>
      <c r="L376" s="306"/>
      <c r="M376" s="291"/>
      <c r="N376" s="291"/>
      <c r="O376" s="291"/>
      <c r="P376" s="291"/>
      <c r="Q376" s="319"/>
      <c r="R376" s="320"/>
      <c r="S376" s="321"/>
      <c r="T376" s="322"/>
      <c r="U376" s="321"/>
      <c r="V376" s="323"/>
      <c r="W376" s="324"/>
    </row>
    <row r="377" spans="1:23" s="143" customFormat="1" ht="43.5" customHeight="1">
      <c r="A377" s="168" t="str">
        <f t="shared" si="5"/>
        <v>-</v>
      </c>
      <c r="B377" s="317"/>
      <c r="C377" s="318"/>
      <c r="D377" s="318"/>
      <c r="E377" s="318"/>
      <c r="F377" s="291"/>
      <c r="G377" s="291"/>
      <c r="H377" s="306"/>
      <c r="I377" s="291"/>
      <c r="J377" s="306"/>
      <c r="K377" s="291"/>
      <c r="L377" s="306"/>
      <c r="M377" s="291"/>
      <c r="N377" s="291"/>
      <c r="O377" s="291"/>
      <c r="P377" s="291"/>
      <c r="Q377" s="319"/>
      <c r="R377" s="320"/>
      <c r="S377" s="321"/>
      <c r="T377" s="322"/>
      <c r="U377" s="321"/>
      <c r="V377" s="323"/>
      <c r="W377" s="324"/>
    </row>
    <row r="378" spans="1:23" s="143" customFormat="1" ht="43.5" customHeight="1">
      <c r="A378" s="168" t="str">
        <f t="shared" si="5"/>
        <v>-</v>
      </c>
      <c r="B378" s="317"/>
      <c r="C378" s="318"/>
      <c r="D378" s="318"/>
      <c r="E378" s="318"/>
      <c r="F378" s="291"/>
      <c r="G378" s="291"/>
      <c r="H378" s="306"/>
      <c r="I378" s="291"/>
      <c r="J378" s="306"/>
      <c r="K378" s="291"/>
      <c r="L378" s="306"/>
      <c r="M378" s="291"/>
      <c r="N378" s="291"/>
      <c r="O378" s="291"/>
      <c r="P378" s="291"/>
      <c r="Q378" s="319"/>
      <c r="R378" s="320"/>
      <c r="S378" s="321"/>
      <c r="T378" s="322"/>
      <c r="U378" s="321"/>
      <c r="V378" s="323"/>
      <c r="W378" s="324"/>
    </row>
    <row r="379" spans="1:23" s="143" customFormat="1" ht="43.5" customHeight="1">
      <c r="A379" s="168" t="str">
        <f t="shared" si="5"/>
        <v>-</v>
      </c>
      <c r="B379" s="317"/>
      <c r="C379" s="318"/>
      <c r="D379" s="318"/>
      <c r="E379" s="318"/>
      <c r="F379" s="291"/>
      <c r="G379" s="291"/>
      <c r="H379" s="306"/>
      <c r="I379" s="291"/>
      <c r="J379" s="306"/>
      <c r="K379" s="291"/>
      <c r="L379" s="306"/>
      <c r="M379" s="291"/>
      <c r="N379" s="291"/>
      <c r="O379" s="291"/>
      <c r="P379" s="291"/>
      <c r="Q379" s="319"/>
      <c r="R379" s="320"/>
      <c r="S379" s="321"/>
      <c r="T379" s="322"/>
      <c r="U379" s="321"/>
      <c r="V379" s="323"/>
      <c r="W379" s="324"/>
    </row>
    <row r="380" spans="1:23" s="143" customFormat="1" ht="43.5" customHeight="1">
      <c r="A380" s="168" t="str">
        <f t="shared" si="5"/>
        <v>-</v>
      </c>
      <c r="B380" s="317"/>
      <c r="C380" s="318"/>
      <c r="D380" s="318"/>
      <c r="E380" s="318"/>
      <c r="F380" s="291"/>
      <c r="G380" s="291"/>
      <c r="H380" s="306"/>
      <c r="I380" s="291"/>
      <c r="J380" s="306"/>
      <c r="K380" s="291"/>
      <c r="L380" s="306"/>
      <c r="M380" s="291"/>
      <c r="N380" s="291"/>
      <c r="O380" s="291"/>
      <c r="P380" s="291"/>
      <c r="Q380" s="319"/>
      <c r="R380" s="320"/>
      <c r="S380" s="321"/>
      <c r="T380" s="322"/>
      <c r="U380" s="321"/>
      <c r="V380" s="323"/>
      <c r="W380" s="324"/>
    </row>
    <row r="381" spans="1:23" s="143" customFormat="1" ht="43.5" customHeight="1">
      <c r="A381" s="168" t="str">
        <f t="shared" si="5"/>
        <v>-</v>
      </c>
      <c r="B381" s="317"/>
      <c r="C381" s="318"/>
      <c r="D381" s="318"/>
      <c r="E381" s="318"/>
      <c r="F381" s="291"/>
      <c r="G381" s="291"/>
      <c r="H381" s="306"/>
      <c r="I381" s="291"/>
      <c r="J381" s="306"/>
      <c r="K381" s="291"/>
      <c r="L381" s="306"/>
      <c r="M381" s="291"/>
      <c r="N381" s="291"/>
      <c r="O381" s="291"/>
      <c r="P381" s="291"/>
      <c r="Q381" s="319"/>
      <c r="R381" s="320"/>
      <c r="S381" s="321"/>
      <c r="T381" s="322"/>
      <c r="U381" s="321"/>
      <c r="V381" s="323"/>
      <c r="W381" s="324"/>
    </row>
    <row r="382" spans="1:23" s="143" customFormat="1" ht="43.5" customHeight="1">
      <c r="A382" s="168" t="str">
        <f t="shared" si="5"/>
        <v>-</v>
      </c>
      <c r="B382" s="317"/>
      <c r="C382" s="318"/>
      <c r="D382" s="318"/>
      <c r="E382" s="318"/>
      <c r="F382" s="291"/>
      <c r="G382" s="291"/>
      <c r="H382" s="306"/>
      <c r="I382" s="291"/>
      <c r="J382" s="306"/>
      <c r="K382" s="291"/>
      <c r="L382" s="306"/>
      <c r="M382" s="291"/>
      <c r="N382" s="291"/>
      <c r="O382" s="291"/>
      <c r="P382" s="291"/>
      <c r="Q382" s="319"/>
      <c r="R382" s="320"/>
      <c r="S382" s="321"/>
      <c r="T382" s="322"/>
      <c r="U382" s="321"/>
      <c r="V382" s="323"/>
      <c r="W382" s="324"/>
    </row>
    <row r="383" spans="1:23" s="143" customFormat="1" ht="43.5" customHeight="1">
      <c r="A383" s="168" t="str">
        <f t="shared" si="5"/>
        <v>-</v>
      </c>
      <c r="B383" s="317"/>
      <c r="C383" s="318"/>
      <c r="D383" s="318"/>
      <c r="E383" s="318"/>
      <c r="F383" s="291"/>
      <c r="G383" s="291"/>
      <c r="H383" s="306"/>
      <c r="I383" s="291"/>
      <c r="J383" s="306"/>
      <c r="K383" s="291"/>
      <c r="L383" s="306"/>
      <c r="M383" s="291"/>
      <c r="N383" s="291"/>
      <c r="O383" s="291"/>
      <c r="P383" s="291"/>
      <c r="Q383" s="319"/>
      <c r="R383" s="320"/>
      <c r="S383" s="321"/>
      <c r="T383" s="322"/>
      <c r="U383" s="321"/>
      <c r="V383" s="323"/>
      <c r="W383" s="324"/>
    </row>
    <row r="384" spans="1:23" s="143" customFormat="1" ht="43.5" customHeight="1">
      <c r="A384" s="168" t="str">
        <f t="shared" si="5"/>
        <v>-</v>
      </c>
      <c r="B384" s="317"/>
      <c r="C384" s="318"/>
      <c r="D384" s="318"/>
      <c r="E384" s="318"/>
      <c r="F384" s="291"/>
      <c r="G384" s="291"/>
      <c r="H384" s="306"/>
      <c r="I384" s="291"/>
      <c r="J384" s="306"/>
      <c r="K384" s="291"/>
      <c r="L384" s="306"/>
      <c r="M384" s="291"/>
      <c r="N384" s="291"/>
      <c r="O384" s="291"/>
      <c r="P384" s="291"/>
      <c r="Q384" s="319"/>
      <c r="R384" s="320"/>
      <c r="S384" s="321"/>
      <c r="T384" s="322"/>
      <c r="U384" s="321"/>
      <c r="V384" s="323"/>
      <c r="W384" s="324"/>
    </row>
    <row r="385" spans="1:23" s="143" customFormat="1" ht="43.5" customHeight="1">
      <c r="A385" s="168" t="str">
        <f t="shared" si="5"/>
        <v>-</v>
      </c>
      <c r="B385" s="317"/>
      <c r="C385" s="318"/>
      <c r="D385" s="318"/>
      <c r="E385" s="318"/>
      <c r="F385" s="291"/>
      <c r="G385" s="291"/>
      <c r="H385" s="306"/>
      <c r="I385" s="291"/>
      <c r="J385" s="306"/>
      <c r="K385" s="291"/>
      <c r="L385" s="306"/>
      <c r="M385" s="291"/>
      <c r="N385" s="291"/>
      <c r="O385" s="291"/>
      <c r="P385" s="291"/>
      <c r="Q385" s="319"/>
      <c r="R385" s="320"/>
      <c r="S385" s="321"/>
      <c r="T385" s="322"/>
      <c r="U385" s="321"/>
      <c r="V385" s="323"/>
      <c r="W385" s="324"/>
    </row>
    <row r="386" spans="1:23" s="143" customFormat="1" ht="43.5" customHeight="1">
      <c r="A386" s="168" t="str">
        <f t="shared" si="5"/>
        <v>-</v>
      </c>
      <c r="B386" s="317"/>
      <c r="C386" s="318"/>
      <c r="D386" s="318"/>
      <c r="E386" s="318"/>
      <c r="F386" s="291"/>
      <c r="G386" s="291"/>
      <c r="H386" s="306"/>
      <c r="I386" s="291"/>
      <c r="J386" s="306"/>
      <c r="K386" s="291"/>
      <c r="L386" s="306"/>
      <c r="M386" s="291"/>
      <c r="N386" s="291"/>
      <c r="O386" s="291"/>
      <c r="P386" s="291"/>
      <c r="Q386" s="319"/>
      <c r="R386" s="320"/>
      <c r="S386" s="321"/>
      <c r="T386" s="322"/>
      <c r="U386" s="321"/>
      <c r="V386" s="323"/>
      <c r="W386" s="324"/>
    </row>
    <row r="387" spans="1:23" s="143" customFormat="1" ht="43.5" customHeight="1">
      <c r="A387" s="168" t="str">
        <f t="shared" ref="A387:A450" si="6">I387&amp; "-" &amp;N387</f>
        <v>-</v>
      </c>
      <c r="B387" s="317"/>
      <c r="C387" s="318"/>
      <c r="D387" s="318"/>
      <c r="E387" s="318"/>
      <c r="F387" s="291"/>
      <c r="G387" s="291"/>
      <c r="H387" s="306"/>
      <c r="I387" s="291"/>
      <c r="J387" s="306"/>
      <c r="K387" s="291"/>
      <c r="L387" s="306"/>
      <c r="M387" s="291"/>
      <c r="N387" s="291"/>
      <c r="O387" s="291"/>
      <c r="P387" s="291"/>
      <c r="Q387" s="319"/>
      <c r="R387" s="320"/>
      <c r="S387" s="321"/>
      <c r="T387" s="322"/>
      <c r="U387" s="321"/>
      <c r="V387" s="323"/>
      <c r="W387" s="324"/>
    </row>
    <row r="388" spans="1:23" s="143" customFormat="1" ht="43.5" customHeight="1">
      <c r="A388" s="168" t="str">
        <f t="shared" si="6"/>
        <v>-</v>
      </c>
      <c r="B388" s="317"/>
      <c r="C388" s="318"/>
      <c r="D388" s="318"/>
      <c r="E388" s="318"/>
      <c r="F388" s="291"/>
      <c r="G388" s="291"/>
      <c r="H388" s="306"/>
      <c r="I388" s="291"/>
      <c r="J388" s="306"/>
      <c r="K388" s="291"/>
      <c r="L388" s="306"/>
      <c r="M388" s="291"/>
      <c r="N388" s="291"/>
      <c r="O388" s="291"/>
      <c r="P388" s="291"/>
      <c r="Q388" s="319"/>
      <c r="R388" s="320"/>
      <c r="S388" s="321"/>
      <c r="T388" s="322"/>
      <c r="U388" s="321"/>
      <c r="V388" s="323"/>
      <c r="W388" s="324"/>
    </row>
    <row r="389" spans="1:23" s="143" customFormat="1" ht="43.5" customHeight="1">
      <c r="A389" s="168" t="str">
        <f t="shared" si="6"/>
        <v>-</v>
      </c>
      <c r="B389" s="317"/>
      <c r="C389" s="318"/>
      <c r="D389" s="318"/>
      <c r="E389" s="318"/>
      <c r="F389" s="291"/>
      <c r="G389" s="291"/>
      <c r="H389" s="306"/>
      <c r="I389" s="291"/>
      <c r="J389" s="306"/>
      <c r="K389" s="291"/>
      <c r="L389" s="306"/>
      <c r="M389" s="291"/>
      <c r="N389" s="291"/>
      <c r="O389" s="291"/>
      <c r="P389" s="291"/>
      <c r="Q389" s="319"/>
      <c r="R389" s="320"/>
      <c r="S389" s="321"/>
      <c r="T389" s="322"/>
      <c r="U389" s="321"/>
      <c r="V389" s="323"/>
      <c r="W389" s="324"/>
    </row>
    <row r="390" spans="1:23" s="143" customFormat="1" ht="43.5" customHeight="1">
      <c r="A390" s="168" t="str">
        <f t="shared" si="6"/>
        <v>-</v>
      </c>
      <c r="B390" s="317"/>
      <c r="C390" s="318"/>
      <c r="D390" s="318"/>
      <c r="E390" s="318"/>
      <c r="F390" s="291"/>
      <c r="G390" s="291"/>
      <c r="H390" s="306"/>
      <c r="I390" s="291"/>
      <c r="J390" s="306"/>
      <c r="K390" s="291"/>
      <c r="L390" s="306"/>
      <c r="M390" s="291"/>
      <c r="N390" s="291"/>
      <c r="O390" s="291"/>
      <c r="P390" s="291"/>
      <c r="Q390" s="319"/>
      <c r="R390" s="320"/>
      <c r="S390" s="321"/>
      <c r="T390" s="322"/>
      <c r="U390" s="321"/>
      <c r="V390" s="323"/>
      <c r="W390" s="324"/>
    </row>
    <row r="391" spans="1:23" s="143" customFormat="1" ht="43.5" customHeight="1">
      <c r="A391" s="168" t="str">
        <f t="shared" si="6"/>
        <v>-</v>
      </c>
      <c r="B391" s="317"/>
      <c r="C391" s="318"/>
      <c r="D391" s="318"/>
      <c r="E391" s="318"/>
      <c r="F391" s="291"/>
      <c r="G391" s="291"/>
      <c r="H391" s="306"/>
      <c r="I391" s="291"/>
      <c r="J391" s="306"/>
      <c r="K391" s="291"/>
      <c r="L391" s="306"/>
      <c r="M391" s="291"/>
      <c r="N391" s="291"/>
      <c r="O391" s="291"/>
      <c r="P391" s="291"/>
      <c r="Q391" s="319"/>
      <c r="R391" s="320"/>
      <c r="S391" s="321"/>
      <c r="T391" s="322"/>
      <c r="U391" s="321"/>
      <c r="V391" s="323"/>
      <c r="W391" s="324"/>
    </row>
    <row r="392" spans="1:23" s="143" customFormat="1" ht="43.5" customHeight="1">
      <c r="A392" s="168" t="str">
        <f t="shared" si="6"/>
        <v>-</v>
      </c>
      <c r="B392" s="317"/>
      <c r="C392" s="318"/>
      <c r="D392" s="318"/>
      <c r="E392" s="318"/>
      <c r="F392" s="291"/>
      <c r="G392" s="291"/>
      <c r="H392" s="306"/>
      <c r="I392" s="291"/>
      <c r="J392" s="306"/>
      <c r="K392" s="291"/>
      <c r="L392" s="306"/>
      <c r="M392" s="291"/>
      <c r="N392" s="291"/>
      <c r="O392" s="291"/>
      <c r="P392" s="291"/>
      <c r="Q392" s="319"/>
      <c r="R392" s="320"/>
      <c r="S392" s="321"/>
      <c r="T392" s="322"/>
      <c r="U392" s="321"/>
      <c r="V392" s="323"/>
      <c r="W392" s="324"/>
    </row>
    <row r="393" spans="1:23" s="143" customFormat="1" ht="43.5" customHeight="1">
      <c r="A393" s="168" t="str">
        <f t="shared" si="6"/>
        <v>-</v>
      </c>
      <c r="B393" s="317"/>
      <c r="C393" s="318"/>
      <c r="D393" s="318"/>
      <c r="E393" s="318"/>
      <c r="F393" s="291"/>
      <c r="G393" s="291"/>
      <c r="H393" s="306"/>
      <c r="I393" s="291"/>
      <c r="J393" s="306"/>
      <c r="K393" s="291"/>
      <c r="L393" s="306"/>
      <c r="M393" s="291"/>
      <c r="N393" s="291"/>
      <c r="O393" s="291"/>
      <c r="P393" s="291"/>
      <c r="Q393" s="319"/>
      <c r="R393" s="320"/>
      <c r="S393" s="321"/>
      <c r="T393" s="322"/>
      <c r="U393" s="321"/>
      <c r="V393" s="323"/>
      <c r="W393" s="324"/>
    </row>
    <row r="394" spans="1:23" s="143" customFormat="1" ht="43.5" customHeight="1">
      <c r="A394" s="168" t="str">
        <f t="shared" si="6"/>
        <v>-</v>
      </c>
      <c r="B394" s="317"/>
      <c r="C394" s="318"/>
      <c r="D394" s="318"/>
      <c r="E394" s="318"/>
      <c r="F394" s="291"/>
      <c r="G394" s="291"/>
      <c r="H394" s="306"/>
      <c r="I394" s="291"/>
      <c r="J394" s="306"/>
      <c r="K394" s="291"/>
      <c r="L394" s="306"/>
      <c r="M394" s="291"/>
      <c r="N394" s="291"/>
      <c r="O394" s="291"/>
      <c r="P394" s="291"/>
      <c r="Q394" s="319"/>
      <c r="R394" s="320"/>
      <c r="S394" s="321"/>
      <c r="T394" s="322"/>
      <c r="U394" s="321"/>
      <c r="V394" s="323"/>
      <c r="W394" s="324"/>
    </row>
    <row r="395" spans="1:23" s="143" customFormat="1" ht="43.5" customHeight="1">
      <c r="A395" s="168" t="str">
        <f t="shared" si="6"/>
        <v>-</v>
      </c>
      <c r="B395" s="317"/>
      <c r="C395" s="318"/>
      <c r="D395" s="318"/>
      <c r="E395" s="318"/>
      <c r="F395" s="291"/>
      <c r="G395" s="291"/>
      <c r="H395" s="306"/>
      <c r="I395" s="291"/>
      <c r="J395" s="306"/>
      <c r="K395" s="291"/>
      <c r="L395" s="306"/>
      <c r="M395" s="291"/>
      <c r="N395" s="291"/>
      <c r="O395" s="291"/>
      <c r="P395" s="291"/>
      <c r="Q395" s="319"/>
      <c r="R395" s="320"/>
      <c r="S395" s="321"/>
      <c r="T395" s="322"/>
      <c r="U395" s="321"/>
      <c r="V395" s="323"/>
      <c r="W395" s="324"/>
    </row>
    <row r="396" spans="1:23" s="143" customFormat="1" ht="43.5" customHeight="1">
      <c r="A396" s="168" t="str">
        <f t="shared" si="6"/>
        <v>-</v>
      </c>
      <c r="B396" s="317"/>
      <c r="C396" s="318"/>
      <c r="D396" s="318"/>
      <c r="E396" s="318"/>
      <c r="F396" s="291"/>
      <c r="G396" s="291"/>
      <c r="H396" s="306"/>
      <c r="I396" s="291"/>
      <c r="J396" s="306"/>
      <c r="K396" s="291"/>
      <c r="L396" s="306"/>
      <c r="M396" s="291"/>
      <c r="N396" s="291"/>
      <c r="O396" s="291"/>
      <c r="P396" s="291"/>
      <c r="Q396" s="319"/>
      <c r="R396" s="320"/>
      <c r="S396" s="321"/>
      <c r="T396" s="322"/>
      <c r="U396" s="321"/>
      <c r="V396" s="323"/>
      <c r="W396" s="324"/>
    </row>
    <row r="397" spans="1:23" s="143" customFormat="1" ht="43.5" customHeight="1">
      <c r="A397" s="168" t="str">
        <f t="shared" si="6"/>
        <v>-</v>
      </c>
      <c r="B397" s="317"/>
      <c r="C397" s="318"/>
      <c r="D397" s="318"/>
      <c r="E397" s="318"/>
      <c r="F397" s="291"/>
      <c r="G397" s="291"/>
      <c r="H397" s="306"/>
      <c r="I397" s="291"/>
      <c r="J397" s="306"/>
      <c r="K397" s="291"/>
      <c r="L397" s="306"/>
      <c r="M397" s="291"/>
      <c r="N397" s="291"/>
      <c r="O397" s="291"/>
      <c r="P397" s="291"/>
      <c r="Q397" s="319"/>
      <c r="R397" s="320"/>
      <c r="S397" s="321"/>
      <c r="T397" s="322"/>
      <c r="U397" s="321"/>
      <c r="V397" s="323"/>
      <c r="W397" s="324"/>
    </row>
    <row r="398" spans="1:23" s="143" customFormat="1" ht="43.5" customHeight="1">
      <c r="A398" s="168" t="str">
        <f t="shared" si="6"/>
        <v>-</v>
      </c>
      <c r="B398" s="317"/>
      <c r="C398" s="318"/>
      <c r="D398" s="318"/>
      <c r="E398" s="318"/>
      <c r="F398" s="291"/>
      <c r="G398" s="291"/>
      <c r="H398" s="306"/>
      <c r="I398" s="291"/>
      <c r="J398" s="306"/>
      <c r="K398" s="291"/>
      <c r="L398" s="306"/>
      <c r="M398" s="291"/>
      <c r="N398" s="291"/>
      <c r="O398" s="291"/>
      <c r="P398" s="291"/>
      <c r="Q398" s="319"/>
      <c r="R398" s="320"/>
      <c r="S398" s="321"/>
      <c r="T398" s="322"/>
      <c r="U398" s="321"/>
      <c r="V398" s="323"/>
      <c r="W398" s="324"/>
    </row>
    <row r="399" spans="1:23" s="143" customFormat="1" ht="43.5" customHeight="1">
      <c r="A399" s="168" t="str">
        <f t="shared" si="6"/>
        <v>-</v>
      </c>
      <c r="B399" s="317"/>
      <c r="C399" s="318"/>
      <c r="D399" s="318"/>
      <c r="E399" s="318"/>
      <c r="F399" s="291"/>
      <c r="G399" s="291"/>
      <c r="H399" s="306"/>
      <c r="I399" s="291"/>
      <c r="J399" s="306"/>
      <c r="K399" s="291"/>
      <c r="L399" s="306"/>
      <c r="M399" s="291"/>
      <c r="N399" s="291"/>
      <c r="O399" s="291"/>
      <c r="P399" s="291"/>
      <c r="Q399" s="319"/>
      <c r="R399" s="320"/>
      <c r="S399" s="321"/>
      <c r="T399" s="322"/>
      <c r="U399" s="321"/>
      <c r="V399" s="323"/>
      <c r="W399" s="324"/>
    </row>
    <row r="400" spans="1:23" s="143" customFormat="1" ht="43.5" customHeight="1">
      <c r="A400" s="168" t="str">
        <f t="shared" si="6"/>
        <v>-</v>
      </c>
      <c r="B400" s="317"/>
      <c r="C400" s="318"/>
      <c r="D400" s="318"/>
      <c r="E400" s="318"/>
      <c r="F400" s="291"/>
      <c r="G400" s="291"/>
      <c r="H400" s="306"/>
      <c r="I400" s="291"/>
      <c r="J400" s="306"/>
      <c r="K400" s="291"/>
      <c r="L400" s="306"/>
      <c r="M400" s="291"/>
      <c r="N400" s="291"/>
      <c r="O400" s="291"/>
      <c r="P400" s="291"/>
      <c r="Q400" s="319"/>
      <c r="R400" s="320"/>
      <c r="S400" s="321"/>
      <c r="T400" s="322"/>
      <c r="U400" s="321"/>
      <c r="V400" s="323"/>
      <c r="W400" s="324"/>
    </row>
    <row r="401" spans="1:23" s="143" customFormat="1" ht="43.5" customHeight="1">
      <c r="A401" s="168" t="str">
        <f t="shared" si="6"/>
        <v>-</v>
      </c>
      <c r="B401" s="317"/>
      <c r="C401" s="318"/>
      <c r="D401" s="318"/>
      <c r="E401" s="318"/>
      <c r="F401" s="291"/>
      <c r="G401" s="291"/>
      <c r="H401" s="306"/>
      <c r="I401" s="291"/>
      <c r="J401" s="306"/>
      <c r="K401" s="291"/>
      <c r="L401" s="306"/>
      <c r="M401" s="291"/>
      <c r="N401" s="291"/>
      <c r="O401" s="291"/>
      <c r="P401" s="291"/>
      <c r="Q401" s="319"/>
      <c r="R401" s="320"/>
      <c r="S401" s="321"/>
      <c r="T401" s="322"/>
      <c r="U401" s="321"/>
      <c r="V401" s="323"/>
      <c r="W401" s="324"/>
    </row>
    <row r="402" spans="1:23" s="143" customFormat="1" ht="43.5" customHeight="1">
      <c r="A402" s="168" t="str">
        <f t="shared" si="6"/>
        <v>-</v>
      </c>
      <c r="B402" s="317"/>
      <c r="C402" s="318"/>
      <c r="D402" s="318"/>
      <c r="E402" s="318"/>
      <c r="F402" s="291"/>
      <c r="G402" s="291"/>
      <c r="H402" s="306"/>
      <c r="I402" s="291"/>
      <c r="J402" s="306"/>
      <c r="K402" s="291"/>
      <c r="L402" s="306"/>
      <c r="M402" s="291"/>
      <c r="N402" s="291"/>
      <c r="O402" s="291"/>
      <c r="P402" s="291"/>
      <c r="Q402" s="319"/>
      <c r="R402" s="320"/>
      <c r="S402" s="321"/>
      <c r="T402" s="322"/>
      <c r="U402" s="321"/>
      <c r="V402" s="323"/>
      <c r="W402" s="324"/>
    </row>
    <row r="403" spans="1:23" s="143" customFormat="1" ht="43.5" customHeight="1">
      <c r="A403" s="168" t="str">
        <f t="shared" si="6"/>
        <v>-</v>
      </c>
      <c r="B403" s="317"/>
      <c r="C403" s="318"/>
      <c r="D403" s="318"/>
      <c r="E403" s="318"/>
      <c r="F403" s="291"/>
      <c r="G403" s="291"/>
      <c r="H403" s="306"/>
      <c r="I403" s="291"/>
      <c r="J403" s="306"/>
      <c r="K403" s="291"/>
      <c r="L403" s="306"/>
      <c r="M403" s="291"/>
      <c r="N403" s="291"/>
      <c r="O403" s="291"/>
      <c r="P403" s="291"/>
      <c r="Q403" s="319"/>
      <c r="R403" s="320"/>
      <c r="S403" s="321"/>
      <c r="T403" s="322"/>
      <c r="U403" s="321"/>
      <c r="V403" s="323"/>
      <c r="W403" s="324"/>
    </row>
    <row r="404" spans="1:23" s="143" customFormat="1" ht="43.5" customHeight="1">
      <c r="A404" s="168" t="str">
        <f t="shared" si="6"/>
        <v>-</v>
      </c>
      <c r="B404" s="317"/>
      <c r="C404" s="318"/>
      <c r="D404" s="318"/>
      <c r="E404" s="318"/>
      <c r="F404" s="291"/>
      <c r="G404" s="291"/>
      <c r="H404" s="306"/>
      <c r="I404" s="291"/>
      <c r="J404" s="306"/>
      <c r="K404" s="291"/>
      <c r="L404" s="306"/>
      <c r="M404" s="291"/>
      <c r="N404" s="291"/>
      <c r="O404" s="291"/>
      <c r="P404" s="291"/>
      <c r="Q404" s="319"/>
      <c r="R404" s="320"/>
      <c r="S404" s="321"/>
      <c r="T404" s="322"/>
      <c r="U404" s="321"/>
      <c r="V404" s="323"/>
      <c r="W404" s="324"/>
    </row>
    <row r="405" spans="1:23" s="143" customFormat="1" ht="43.5" customHeight="1">
      <c r="A405" s="168" t="str">
        <f t="shared" si="6"/>
        <v>-</v>
      </c>
      <c r="B405" s="317"/>
      <c r="C405" s="318"/>
      <c r="D405" s="318"/>
      <c r="E405" s="318"/>
      <c r="F405" s="291"/>
      <c r="G405" s="291"/>
      <c r="H405" s="306"/>
      <c r="I405" s="291"/>
      <c r="J405" s="306"/>
      <c r="K405" s="291"/>
      <c r="L405" s="306"/>
      <c r="M405" s="291"/>
      <c r="N405" s="291"/>
      <c r="O405" s="291"/>
      <c r="P405" s="291"/>
      <c r="Q405" s="319"/>
      <c r="R405" s="320"/>
      <c r="S405" s="321"/>
      <c r="T405" s="322"/>
      <c r="U405" s="321"/>
      <c r="V405" s="323"/>
      <c r="W405" s="324"/>
    </row>
    <row r="406" spans="1:23" s="143" customFormat="1" ht="43.5" customHeight="1">
      <c r="A406" s="168" t="str">
        <f t="shared" si="6"/>
        <v>-</v>
      </c>
      <c r="B406" s="317"/>
      <c r="C406" s="318"/>
      <c r="D406" s="318"/>
      <c r="E406" s="318"/>
      <c r="F406" s="291"/>
      <c r="G406" s="291"/>
      <c r="H406" s="306"/>
      <c r="I406" s="291"/>
      <c r="J406" s="306"/>
      <c r="K406" s="291"/>
      <c r="L406" s="306"/>
      <c r="M406" s="291"/>
      <c r="N406" s="291"/>
      <c r="O406" s="291"/>
      <c r="P406" s="291"/>
      <c r="Q406" s="319"/>
      <c r="R406" s="320"/>
      <c r="S406" s="321"/>
      <c r="T406" s="322"/>
      <c r="U406" s="321"/>
      <c r="V406" s="323"/>
      <c r="W406" s="324"/>
    </row>
    <row r="407" spans="1:23" s="143" customFormat="1" ht="43.5" customHeight="1">
      <c r="A407" s="168" t="str">
        <f t="shared" si="6"/>
        <v>-</v>
      </c>
      <c r="B407" s="317"/>
      <c r="C407" s="318"/>
      <c r="D407" s="318"/>
      <c r="E407" s="318"/>
      <c r="F407" s="291"/>
      <c r="G407" s="291"/>
      <c r="H407" s="306"/>
      <c r="I407" s="291"/>
      <c r="J407" s="306"/>
      <c r="K407" s="291"/>
      <c r="L407" s="306"/>
      <c r="M407" s="291"/>
      <c r="N407" s="291"/>
      <c r="O407" s="291"/>
      <c r="P407" s="291"/>
      <c r="Q407" s="319"/>
      <c r="R407" s="320"/>
      <c r="S407" s="321"/>
      <c r="T407" s="322"/>
      <c r="U407" s="321"/>
      <c r="V407" s="323"/>
      <c r="W407" s="324"/>
    </row>
    <row r="408" spans="1:23" s="143" customFormat="1" ht="43.5" customHeight="1">
      <c r="A408" s="168" t="str">
        <f t="shared" si="6"/>
        <v>-</v>
      </c>
      <c r="B408" s="317"/>
      <c r="C408" s="318"/>
      <c r="D408" s="318"/>
      <c r="E408" s="318"/>
      <c r="F408" s="291"/>
      <c r="G408" s="291"/>
      <c r="H408" s="306"/>
      <c r="I408" s="291"/>
      <c r="J408" s="306"/>
      <c r="K408" s="291"/>
      <c r="L408" s="306"/>
      <c r="M408" s="291"/>
      <c r="N408" s="291"/>
      <c r="O408" s="291"/>
      <c r="P408" s="291"/>
      <c r="Q408" s="319"/>
      <c r="R408" s="320"/>
      <c r="S408" s="321"/>
      <c r="T408" s="322"/>
      <c r="U408" s="321"/>
      <c r="V408" s="323"/>
      <c r="W408" s="324"/>
    </row>
    <row r="409" spans="1:23" s="143" customFormat="1" ht="43.5" customHeight="1">
      <c r="A409" s="168" t="str">
        <f t="shared" si="6"/>
        <v>-</v>
      </c>
      <c r="B409" s="317"/>
      <c r="C409" s="318"/>
      <c r="D409" s="318"/>
      <c r="E409" s="318"/>
      <c r="F409" s="291"/>
      <c r="G409" s="291"/>
      <c r="H409" s="306"/>
      <c r="I409" s="291"/>
      <c r="J409" s="306"/>
      <c r="K409" s="291"/>
      <c r="L409" s="306"/>
      <c r="M409" s="291"/>
      <c r="N409" s="291"/>
      <c r="O409" s="291"/>
      <c r="P409" s="291"/>
      <c r="Q409" s="319"/>
      <c r="R409" s="320"/>
      <c r="S409" s="321"/>
      <c r="T409" s="322"/>
      <c r="U409" s="321"/>
      <c r="V409" s="323"/>
      <c r="W409" s="324"/>
    </row>
    <row r="410" spans="1:23" s="143" customFormat="1" ht="43.5" customHeight="1">
      <c r="A410" s="168" t="str">
        <f t="shared" si="6"/>
        <v>-</v>
      </c>
      <c r="B410" s="317"/>
      <c r="C410" s="318"/>
      <c r="D410" s="318"/>
      <c r="E410" s="318"/>
      <c r="F410" s="291"/>
      <c r="G410" s="291"/>
      <c r="H410" s="306"/>
      <c r="I410" s="291"/>
      <c r="J410" s="306"/>
      <c r="K410" s="291"/>
      <c r="L410" s="306"/>
      <c r="M410" s="291"/>
      <c r="N410" s="291"/>
      <c r="O410" s="291"/>
      <c r="P410" s="291"/>
      <c r="Q410" s="319"/>
      <c r="R410" s="320"/>
      <c r="S410" s="321"/>
      <c r="T410" s="322"/>
      <c r="U410" s="321"/>
      <c r="V410" s="323"/>
      <c r="W410" s="324"/>
    </row>
    <row r="411" spans="1:23" s="143" customFormat="1" ht="43.5" customHeight="1">
      <c r="A411" s="168" t="str">
        <f t="shared" si="6"/>
        <v>-</v>
      </c>
      <c r="B411" s="317"/>
      <c r="C411" s="318"/>
      <c r="D411" s="318"/>
      <c r="E411" s="318"/>
      <c r="F411" s="291"/>
      <c r="G411" s="291"/>
      <c r="H411" s="306"/>
      <c r="I411" s="291"/>
      <c r="J411" s="306"/>
      <c r="K411" s="291"/>
      <c r="L411" s="306"/>
      <c r="M411" s="291"/>
      <c r="N411" s="291"/>
      <c r="O411" s="291"/>
      <c r="P411" s="291"/>
      <c r="Q411" s="319"/>
      <c r="R411" s="320"/>
      <c r="S411" s="321"/>
      <c r="T411" s="322"/>
      <c r="U411" s="321"/>
      <c r="V411" s="323"/>
      <c r="W411" s="324"/>
    </row>
    <row r="412" spans="1:23" s="143" customFormat="1" ht="43.5" customHeight="1">
      <c r="A412" s="168" t="str">
        <f t="shared" si="6"/>
        <v>-</v>
      </c>
      <c r="B412" s="317"/>
      <c r="C412" s="318"/>
      <c r="D412" s="318"/>
      <c r="E412" s="318"/>
      <c r="F412" s="291"/>
      <c r="G412" s="291"/>
      <c r="H412" s="306"/>
      <c r="I412" s="291"/>
      <c r="J412" s="306"/>
      <c r="K412" s="291"/>
      <c r="L412" s="306"/>
      <c r="M412" s="291"/>
      <c r="N412" s="291"/>
      <c r="O412" s="291"/>
      <c r="P412" s="291"/>
      <c r="Q412" s="319"/>
      <c r="R412" s="320"/>
      <c r="S412" s="321"/>
      <c r="T412" s="322"/>
      <c r="U412" s="321"/>
      <c r="V412" s="323"/>
      <c r="W412" s="324"/>
    </row>
    <row r="413" spans="1:23" s="143" customFormat="1" ht="43.5" customHeight="1">
      <c r="A413" s="168" t="str">
        <f t="shared" si="6"/>
        <v>-</v>
      </c>
      <c r="B413" s="317"/>
      <c r="C413" s="318"/>
      <c r="D413" s="318"/>
      <c r="E413" s="318"/>
      <c r="F413" s="291"/>
      <c r="G413" s="291"/>
      <c r="H413" s="306"/>
      <c r="I413" s="291"/>
      <c r="J413" s="306"/>
      <c r="K413" s="291"/>
      <c r="L413" s="306"/>
      <c r="M413" s="291"/>
      <c r="N413" s="291"/>
      <c r="O413" s="291"/>
      <c r="P413" s="291"/>
      <c r="Q413" s="319"/>
      <c r="R413" s="320"/>
      <c r="S413" s="321"/>
      <c r="T413" s="322"/>
      <c r="U413" s="321"/>
      <c r="V413" s="323"/>
      <c r="W413" s="324"/>
    </row>
    <row r="414" spans="1:23" s="143" customFormat="1" ht="43.5" customHeight="1">
      <c r="A414" s="168" t="str">
        <f t="shared" si="6"/>
        <v>-</v>
      </c>
      <c r="B414" s="317"/>
      <c r="C414" s="318"/>
      <c r="D414" s="318"/>
      <c r="E414" s="318"/>
      <c r="F414" s="291"/>
      <c r="G414" s="291"/>
      <c r="H414" s="306"/>
      <c r="I414" s="291"/>
      <c r="J414" s="306"/>
      <c r="K414" s="291"/>
      <c r="L414" s="306"/>
      <c r="M414" s="291"/>
      <c r="N414" s="291"/>
      <c r="O414" s="291"/>
      <c r="P414" s="291"/>
      <c r="Q414" s="319"/>
      <c r="R414" s="320"/>
      <c r="S414" s="321"/>
      <c r="T414" s="322"/>
      <c r="U414" s="321"/>
      <c r="V414" s="323"/>
      <c r="W414" s="324"/>
    </row>
    <row r="415" spans="1:23" s="143" customFormat="1" ht="43.5" customHeight="1">
      <c r="A415" s="168" t="str">
        <f t="shared" si="6"/>
        <v>-</v>
      </c>
      <c r="B415" s="317"/>
      <c r="C415" s="318"/>
      <c r="D415" s="318"/>
      <c r="E415" s="318"/>
      <c r="F415" s="291"/>
      <c r="G415" s="291"/>
      <c r="H415" s="306"/>
      <c r="I415" s="291"/>
      <c r="J415" s="306"/>
      <c r="K415" s="291"/>
      <c r="L415" s="306"/>
      <c r="M415" s="291"/>
      <c r="N415" s="291"/>
      <c r="O415" s="291"/>
      <c r="P415" s="291"/>
      <c r="Q415" s="319"/>
      <c r="R415" s="320"/>
      <c r="S415" s="321"/>
      <c r="T415" s="322"/>
      <c r="U415" s="321"/>
      <c r="V415" s="323"/>
      <c r="W415" s="324"/>
    </row>
    <row r="416" spans="1:23" s="143" customFormat="1" ht="43.5" customHeight="1">
      <c r="A416" s="168" t="str">
        <f t="shared" si="6"/>
        <v>-</v>
      </c>
      <c r="B416" s="317"/>
      <c r="C416" s="318"/>
      <c r="D416" s="318"/>
      <c r="E416" s="318"/>
      <c r="F416" s="291"/>
      <c r="G416" s="291"/>
      <c r="H416" s="306"/>
      <c r="I416" s="291"/>
      <c r="J416" s="306"/>
      <c r="K416" s="291"/>
      <c r="L416" s="306"/>
      <c r="M416" s="291"/>
      <c r="N416" s="291"/>
      <c r="O416" s="291"/>
      <c r="P416" s="291"/>
      <c r="Q416" s="319"/>
      <c r="R416" s="320"/>
      <c r="S416" s="321"/>
      <c r="T416" s="322"/>
      <c r="U416" s="321"/>
      <c r="V416" s="323"/>
      <c r="W416" s="324"/>
    </row>
    <row r="417" spans="1:23" s="143" customFormat="1" ht="43.5" customHeight="1">
      <c r="A417" s="168" t="str">
        <f t="shared" si="6"/>
        <v>-</v>
      </c>
      <c r="B417" s="317"/>
      <c r="C417" s="318"/>
      <c r="D417" s="318"/>
      <c r="E417" s="318"/>
      <c r="F417" s="291"/>
      <c r="G417" s="291"/>
      <c r="H417" s="306"/>
      <c r="I417" s="291"/>
      <c r="J417" s="306"/>
      <c r="K417" s="291"/>
      <c r="L417" s="306"/>
      <c r="M417" s="291"/>
      <c r="N417" s="291"/>
      <c r="O417" s="291"/>
      <c r="P417" s="291"/>
      <c r="Q417" s="319"/>
      <c r="R417" s="320"/>
      <c r="S417" s="321"/>
      <c r="T417" s="322"/>
      <c r="U417" s="321"/>
      <c r="V417" s="323"/>
      <c r="W417" s="324"/>
    </row>
    <row r="418" spans="1:23" s="143" customFormat="1" ht="43.5" customHeight="1">
      <c r="A418" s="168" t="str">
        <f t="shared" si="6"/>
        <v>-</v>
      </c>
      <c r="B418" s="317"/>
      <c r="C418" s="318"/>
      <c r="D418" s="318"/>
      <c r="E418" s="318"/>
      <c r="F418" s="291"/>
      <c r="G418" s="291"/>
      <c r="H418" s="306"/>
      <c r="I418" s="291"/>
      <c r="J418" s="306"/>
      <c r="K418" s="291"/>
      <c r="L418" s="306"/>
      <c r="M418" s="291"/>
      <c r="N418" s="291"/>
      <c r="O418" s="291"/>
      <c r="P418" s="291"/>
      <c r="Q418" s="319"/>
      <c r="R418" s="320"/>
      <c r="S418" s="321"/>
      <c r="T418" s="322"/>
      <c r="U418" s="321"/>
      <c r="V418" s="323"/>
      <c r="W418" s="324"/>
    </row>
    <row r="419" spans="1:23" s="143" customFormat="1" ht="43.5" customHeight="1">
      <c r="A419" s="168" t="str">
        <f t="shared" si="6"/>
        <v>-</v>
      </c>
      <c r="B419" s="317"/>
      <c r="C419" s="318"/>
      <c r="D419" s="318"/>
      <c r="E419" s="318"/>
      <c r="F419" s="291"/>
      <c r="G419" s="291"/>
      <c r="H419" s="306"/>
      <c r="I419" s="291"/>
      <c r="J419" s="306"/>
      <c r="K419" s="291"/>
      <c r="L419" s="306"/>
      <c r="M419" s="291"/>
      <c r="N419" s="291"/>
      <c r="O419" s="291"/>
      <c r="P419" s="291"/>
      <c r="Q419" s="319"/>
      <c r="R419" s="320"/>
      <c r="S419" s="321"/>
      <c r="T419" s="322"/>
      <c r="U419" s="321"/>
      <c r="V419" s="323"/>
      <c r="W419" s="324"/>
    </row>
    <row r="420" spans="1:23" s="143" customFormat="1" ht="43.5" customHeight="1">
      <c r="A420" s="168" t="str">
        <f t="shared" si="6"/>
        <v>-</v>
      </c>
      <c r="B420" s="317"/>
      <c r="C420" s="318"/>
      <c r="D420" s="318"/>
      <c r="E420" s="318"/>
      <c r="F420" s="291"/>
      <c r="G420" s="291"/>
      <c r="H420" s="306"/>
      <c r="I420" s="291"/>
      <c r="J420" s="306"/>
      <c r="K420" s="291"/>
      <c r="L420" s="306"/>
      <c r="M420" s="291"/>
      <c r="N420" s="291"/>
      <c r="O420" s="291"/>
      <c r="P420" s="291"/>
      <c r="Q420" s="319"/>
      <c r="R420" s="320"/>
      <c r="S420" s="321"/>
      <c r="T420" s="322"/>
      <c r="U420" s="321"/>
      <c r="V420" s="323"/>
      <c r="W420" s="324"/>
    </row>
    <row r="421" spans="1:23" s="143" customFormat="1" ht="43.5" customHeight="1">
      <c r="A421" s="168" t="str">
        <f t="shared" si="6"/>
        <v>-</v>
      </c>
      <c r="B421" s="317"/>
      <c r="C421" s="318"/>
      <c r="D421" s="318"/>
      <c r="E421" s="318"/>
      <c r="F421" s="291"/>
      <c r="G421" s="291"/>
      <c r="H421" s="306"/>
      <c r="I421" s="291"/>
      <c r="J421" s="306"/>
      <c r="K421" s="291"/>
      <c r="L421" s="306"/>
      <c r="M421" s="291"/>
      <c r="N421" s="291"/>
      <c r="O421" s="291"/>
      <c r="P421" s="291"/>
      <c r="Q421" s="319"/>
      <c r="R421" s="320"/>
      <c r="S421" s="321"/>
      <c r="T421" s="322"/>
      <c r="U421" s="321"/>
      <c r="V421" s="323"/>
      <c r="W421" s="324"/>
    </row>
    <row r="422" spans="1:23" s="143" customFormat="1" ht="43.5" customHeight="1">
      <c r="A422" s="168" t="str">
        <f t="shared" si="6"/>
        <v>-</v>
      </c>
      <c r="B422" s="317"/>
      <c r="C422" s="318"/>
      <c r="D422" s="318"/>
      <c r="E422" s="318"/>
      <c r="F422" s="291"/>
      <c r="G422" s="291"/>
      <c r="H422" s="306"/>
      <c r="I422" s="291"/>
      <c r="J422" s="306"/>
      <c r="K422" s="291"/>
      <c r="L422" s="306"/>
      <c r="M422" s="291"/>
      <c r="N422" s="291"/>
      <c r="O422" s="291"/>
      <c r="P422" s="291"/>
      <c r="Q422" s="319"/>
      <c r="R422" s="320"/>
      <c r="S422" s="321"/>
      <c r="T422" s="322"/>
      <c r="U422" s="321"/>
      <c r="V422" s="323"/>
      <c r="W422" s="324"/>
    </row>
    <row r="423" spans="1:23" s="143" customFormat="1" ht="43.5" customHeight="1">
      <c r="A423" s="168" t="str">
        <f t="shared" si="6"/>
        <v>-</v>
      </c>
      <c r="B423" s="317"/>
      <c r="C423" s="318"/>
      <c r="D423" s="318"/>
      <c r="E423" s="318"/>
      <c r="F423" s="291"/>
      <c r="G423" s="291"/>
      <c r="H423" s="306"/>
      <c r="I423" s="291"/>
      <c r="J423" s="306"/>
      <c r="K423" s="291"/>
      <c r="L423" s="306"/>
      <c r="M423" s="291"/>
      <c r="N423" s="291"/>
      <c r="O423" s="291"/>
      <c r="P423" s="291"/>
      <c r="Q423" s="319"/>
      <c r="R423" s="320"/>
      <c r="S423" s="321"/>
      <c r="T423" s="322"/>
      <c r="U423" s="321"/>
      <c r="V423" s="323"/>
      <c r="W423" s="324"/>
    </row>
    <row r="424" spans="1:23" s="143" customFormat="1" ht="43.5" customHeight="1">
      <c r="A424" s="168" t="str">
        <f t="shared" si="6"/>
        <v>-</v>
      </c>
      <c r="B424" s="317"/>
      <c r="C424" s="318"/>
      <c r="D424" s="318"/>
      <c r="E424" s="318"/>
      <c r="F424" s="291"/>
      <c r="G424" s="291"/>
      <c r="H424" s="306"/>
      <c r="I424" s="291"/>
      <c r="J424" s="306"/>
      <c r="K424" s="291"/>
      <c r="L424" s="306"/>
      <c r="M424" s="291"/>
      <c r="N424" s="291"/>
      <c r="O424" s="291"/>
      <c r="P424" s="291"/>
      <c r="Q424" s="319"/>
      <c r="R424" s="320"/>
      <c r="S424" s="321"/>
      <c r="T424" s="322"/>
      <c r="U424" s="321"/>
      <c r="V424" s="323"/>
      <c r="W424" s="324"/>
    </row>
    <row r="425" spans="1:23" s="143" customFormat="1" ht="43.5" customHeight="1">
      <c r="A425" s="168" t="str">
        <f t="shared" si="6"/>
        <v>-</v>
      </c>
      <c r="B425" s="317"/>
      <c r="C425" s="318"/>
      <c r="D425" s="318"/>
      <c r="E425" s="318"/>
      <c r="F425" s="291"/>
      <c r="G425" s="291"/>
      <c r="H425" s="306"/>
      <c r="I425" s="291"/>
      <c r="J425" s="306"/>
      <c r="K425" s="291"/>
      <c r="L425" s="306"/>
      <c r="M425" s="291"/>
      <c r="N425" s="291"/>
      <c r="O425" s="291"/>
      <c r="P425" s="291"/>
      <c r="Q425" s="319"/>
      <c r="R425" s="320"/>
      <c r="S425" s="321"/>
      <c r="T425" s="322"/>
      <c r="U425" s="321"/>
      <c r="V425" s="323"/>
      <c r="W425" s="324"/>
    </row>
    <row r="426" spans="1:23" s="143" customFormat="1" ht="43.5" customHeight="1">
      <c r="A426" s="168" t="str">
        <f t="shared" si="6"/>
        <v>-</v>
      </c>
      <c r="B426" s="317"/>
      <c r="C426" s="318"/>
      <c r="D426" s="318"/>
      <c r="E426" s="318"/>
      <c r="F426" s="291"/>
      <c r="G426" s="291"/>
      <c r="H426" s="306"/>
      <c r="I426" s="291"/>
      <c r="J426" s="306"/>
      <c r="K426" s="291"/>
      <c r="L426" s="306"/>
      <c r="M426" s="291"/>
      <c r="N426" s="291"/>
      <c r="O426" s="291"/>
      <c r="P426" s="291"/>
      <c r="Q426" s="319"/>
      <c r="R426" s="320"/>
      <c r="S426" s="321"/>
      <c r="T426" s="322"/>
      <c r="U426" s="321"/>
      <c r="V426" s="323"/>
      <c r="W426" s="324"/>
    </row>
    <row r="427" spans="1:23" s="143" customFormat="1" ht="43.5" customHeight="1">
      <c r="A427" s="168" t="str">
        <f t="shared" si="6"/>
        <v>-</v>
      </c>
      <c r="B427" s="317"/>
      <c r="C427" s="318"/>
      <c r="D427" s="318"/>
      <c r="E427" s="318"/>
      <c r="F427" s="291"/>
      <c r="G427" s="291"/>
      <c r="H427" s="306"/>
      <c r="I427" s="291"/>
      <c r="J427" s="306"/>
      <c r="K427" s="291"/>
      <c r="L427" s="306"/>
      <c r="M427" s="291"/>
      <c r="N427" s="291"/>
      <c r="O427" s="291"/>
      <c r="P427" s="291"/>
      <c r="Q427" s="319"/>
      <c r="R427" s="320"/>
      <c r="S427" s="321"/>
      <c r="T427" s="322"/>
      <c r="U427" s="321"/>
      <c r="V427" s="323"/>
      <c r="W427" s="324"/>
    </row>
    <row r="428" spans="1:23" s="143" customFormat="1" ht="43.5" customHeight="1">
      <c r="A428" s="168" t="str">
        <f t="shared" si="6"/>
        <v>-</v>
      </c>
      <c r="B428" s="317"/>
      <c r="C428" s="318"/>
      <c r="D428" s="318"/>
      <c r="E428" s="318"/>
      <c r="F428" s="291"/>
      <c r="G428" s="291"/>
      <c r="H428" s="306"/>
      <c r="I428" s="291"/>
      <c r="J428" s="306"/>
      <c r="K428" s="291"/>
      <c r="L428" s="306"/>
      <c r="M428" s="291"/>
      <c r="N428" s="291"/>
      <c r="O428" s="291"/>
      <c r="P428" s="291"/>
      <c r="Q428" s="319"/>
      <c r="R428" s="320"/>
      <c r="S428" s="321"/>
      <c r="T428" s="322"/>
      <c r="U428" s="321"/>
      <c r="V428" s="323"/>
      <c r="W428" s="324"/>
    </row>
    <row r="429" spans="1:23" s="143" customFormat="1" ht="43.5" customHeight="1">
      <c r="A429" s="168" t="str">
        <f t="shared" si="6"/>
        <v>-</v>
      </c>
      <c r="B429" s="317"/>
      <c r="C429" s="318"/>
      <c r="D429" s="318"/>
      <c r="E429" s="318"/>
      <c r="F429" s="291"/>
      <c r="G429" s="291"/>
      <c r="H429" s="306"/>
      <c r="I429" s="291"/>
      <c r="J429" s="306"/>
      <c r="K429" s="291"/>
      <c r="L429" s="306"/>
      <c r="M429" s="291"/>
      <c r="N429" s="291"/>
      <c r="O429" s="291"/>
      <c r="P429" s="291"/>
      <c r="Q429" s="319"/>
      <c r="R429" s="320"/>
      <c r="S429" s="321"/>
      <c r="T429" s="322"/>
      <c r="U429" s="321"/>
      <c r="V429" s="323"/>
      <c r="W429" s="324"/>
    </row>
    <row r="430" spans="1:23" s="143" customFormat="1" ht="43.5" customHeight="1">
      <c r="A430" s="168" t="str">
        <f t="shared" si="6"/>
        <v>-</v>
      </c>
      <c r="B430" s="317"/>
      <c r="C430" s="318"/>
      <c r="D430" s="318"/>
      <c r="E430" s="318"/>
      <c r="F430" s="291"/>
      <c r="G430" s="291"/>
      <c r="H430" s="306"/>
      <c r="I430" s="291"/>
      <c r="J430" s="306"/>
      <c r="K430" s="291"/>
      <c r="L430" s="306"/>
      <c r="M430" s="291"/>
      <c r="N430" s="291"/>
      <c r="O430" s="291"/>
      <c r="P430" s="291"/>
      <c r="Q430" s="319"/>
      <c r="R430" s="320"/>
      <c r="S430" s="321"/>
      <c r="T430" s="322"/>
      <c r="U430" s="321"/>
      <c r="V430" s="323"/>
      <c r="W430" s="324"/>
    </row>
    <row r="431" spans="1:23" s="143" customFormat="1" ht="43.5" customHeight="1">
      <c r="A431" s="168" t="str">
        <f t="shared" si="6"/>
        <v>-</v>
      </c>
      <c r="B431" s="317"/>
      <c r="C431" s="318"/>
      <c r="D431" s="318"/>
      <c r="E431" s="318"/>
      <c r="F431" s="291"/>
      <c r="G431" s="291"/>
      <c r="H431" s="306"/>
      <c r="I431" s="291"/>
      <c r="J431" s="306"/>
      <c r="K431" s="291"/>
      <c r="L431" s="306"/>
      <c r="M431" s="291"/>
      <c r="N431" s="291"/>
      <c r="O431" s="291"/>
      <c r="P431" s="291"/>
      <c r="Q431" s="319"/>
      <c r="R431" s="320"/>
      <c r="S431" s="321"/>
      <c r="T431" s="322"/>
      <c r="U431" s="321"/>
      <c r="V431" s="323"/>
      <c r="W431" s="324"/>
    </row>
    <row r="432" spans="1:23" s="143" customFormat="1" ht="43.5" customHeight="1">
      <c r="A432" s="168" t="str">
        <f t="shared" si="6"/>
        <v>-</v>
      </c>
      <c r="B432" s="317"/>
      <c r="C432" s="318"/>
      <c r="D432" s="318"/>
      <c r="E432" s="318"/>
      <c r="F432" s="291"/>
      <c r="G432" s="291"/>
      <c r="H432" s="306"/>
      <c r="I432" s="291"/>
      <c r="J432" s="306"/>
      <c r="K432" s="291"/>
      <c r="L432" s="306"/>
      <c r="M432" s="291"/>
      <c r="N432" s="291"/>
      <c r="O432" s="291"/>
      <c r="P432" s="291"/>
      <c r="Q432" s="319"/>
      <c r="R432" s="320"/>
      <c r="S432" s="321"/>
      <c r="T432" s="322"/>
      <c r="U432" s="321"/>
      <c r="V432" s="323"/>
      <c r="W432" s="324"/>
    </row>
    <row r="433" spans="1:23" s="143" customFormat="1" ht="43.5" customHeight="1">
      <c r="A433" s="168" t="str">
        <f t="shared" si="6"/>
        <v>-</v>
      </c>
      <c r="B433" s="317"/>
      <c r="C433" s="318"/>
      <c r="D433" s="318"/>
      <c r="E433" s="318"/>
      <c r="F433" s="291"/>
      <c r="G433" s="291"/>
      <c r="H433" s="306"/>
      <c r="I433" s="291"/>
      <c r="J433" s="306"/>
      <c r="K433" s="291"/>
      <c r="L433" s="306"/>
      <c r="M433" s="291"/>
      <c r="N433" s="291"/>
      <c r="O433" s="291"/>
      <c r="P433" s="291"/>
      <c r="Q433" s="319"/>
      <c r="R433" s="320"/>
      <c r="S433" s="321"/>
      <c r="T433" s="322"/>
      <c r="U433" s="321"/>
      <c r="V433" s="323"/>
      <c r="W433" s="324"/>
    </row>
    <row r="434" spans="1:23" s="143" customFormat="1" ht="43.5" customHeight="1">
      <c r="A434" s="168" t="str">
        <f t="shared" si="6"/>
        <v>-</v>
      </c>
      <c r="B434" s="317"/>
      <c r="C434" s="318"/>
      <c r="D434" s="318"/>
      <c r="E434" s="318"/>
      <c r="F434" s="291"/>
      <c r="G434" s="291"/>
      <c r="H434" s="306"/>
      <c r="I434" s="291"/>
      <c r="J434" s="306"/>
      <c r="K434" s="291"/>
      <c r="L434" s="306"/>
      <c r="M434" s="291"/>
      <c r="N434" s="291"/>
      <c r="O434" s="291"/>
      <c r="P434" s="291"/>
      <c r="Q434" s="319"/>
      <c r="R434" s="320"/>
      <c r="S434" s="321"/>
      <c r="T434" s="322"/>
      <c r="U434" s="321"/>
      <c r="V434" s="323"/>
      <c r="W434" s="324"/>
    </row>
    <row r="435" spans="1:23" s="143" customFormat="1" ht="43.5" customHeight="1">
      <c r="A435" s="168" t="str">
        <f t="shared" si="6"/>
        <v>-</v>
      </c>
      <c r="B435" s="317"/>
      <c r="C435" s="318"/>
      <c r="D435" s="318"/>
      <c r="E435" s="318"/>
      <c r="F435" s="291"/>
      <c r="G435" s="291"/>
      <c r="H435" s="306"/>
      <c r="I435" s="291"/>
      <c r="J435" s="306"/>
      <c r="K435" s="291"/>
      <c r="L435" s="306"/>
      <c r="M435" s="291"/>
      <c r="N435" s="291"/>
      <c r="O435" s="291"/>
      <c r="P435" s="291"/>
      <c r="Q435" s="319"/>
      <c r="R435" s="320"/>
      <c r="S435" s="321"/>
      <c r="T435" s="322"/>
      <c r="U435" s="321"/>
      <c r="V435" s="323"/>
      <c r="W435" s="324"/>
    </row>
    <row r="436" spans="1:23" s="143" customFormat="1" ht="43.5" customHeight="1">
      <c r="A436" s="168" t="str">
        <f t="shared" si="6"/>
        <v>-</v>
      </c>
      <c r="B436" s="317"/>
      <c r="C436" s="318"/>
      <c r="D436" s="318"/>
      <c r="E436" s="318"/>
      <c r="F436" s="291"/>
      <c r="G436" s="291"/>
      <c r="H436" s="306"/>
      <c r="I436" s="291"/>
      <c r="J436" s="306"/>
      <c r="K436" s="291"/>
      <c r="L436" s="306"/>
      <c r="M436" s="291"/>
      <c r="N436" s="291"/>
      <c r="O436" s="291"/>
      <c r="P436" s="291"/>
      <c r="Q436" s="319"/>
      <c r="R436" s="320"/>
      <c r="S436" s="321"/>
      <c r="T436" s="322"/>
      <c r="U436" s="321"/>
      <c r="V436" s="323"/>
      <c r="W436" s="324"/>
    </row>
    <row r="437" spans="1:23" s="143" customFormat="1" ht="43.5" customHeight="1">
      <c r="A437" s="168" t="str">
        <f t="shared" si="6"/>
        <v>-</v>
      </c>
      <c r="B437" s="317"/>
      <c r="C437" s="318"/>
      <c r="D437" s="318"/>
      <c r="E437" s="318"/>
      <c r="F437" s="291"/>
      <c r="G437" s="291"/>
      <c r="H437" s="306"/>
      <c r="I437" s="291"/>
      <c r="J437" s="306"/>
      <c r="K437" s="291"/>
      <c r="L437" s="306"/>
      <c r="M437" s="291"/>
      <c r="N437" s="291"/>
      <c r="O437" s="291"/>
      <c r="P437" s="291"/>
      <c r="Q437" s="319"/>
      <c r="R437" s="320"/>
      <c r="S437" s="321"/>
      <c r="T437" s="322"/>
      <c r="U437" s="321"/>
      <c r="V437" s="323"/>
      <c r="W437" s="324"/>
    </row>
    <row r="438" spans="1:23" s="143" customFormat="1" ht="43.5" customHeight="1">
      <c r="A438" s="168" t="str">
        <f t="shared" si="6"/>
        <v>-</v>
      </c>
      <c r="B438" s="317"/>
      <c r="C438" s="318"/>
      <c r="D438" s="318"/>
      <c r="E438" s="318"/>
      <c r="F438" s="291"/>
      <c r="G438" s="291"/>
      <c r="H438" s="306"/>
      <c r="I438" s="291"/>
      <c r="J438" s="306"/>
      <c r="K438" s="291"/>
      <c r="L438" s="306"/>
      <c r="M438" s="291"/>
      <c r="N438" s="291"/>
      <c r="O438" s="291"/>
      <c r="P438" s="291"/>
      <c r="Q438" s="319"/>
      <c r="R438" s="320"/>
      <c r="S438" s="321"/>
      <c r="T438" s="322"/>
      <c r="U438" s="321"/>
      <c r="V438" s="323"/>
      <c r="W438" s="324"/>
    </row>
    <row r="439" spans="1:23" s="143" customFormat="1" ht="43.5" customHeight="1">
      <c r="A439" s="168" t="str">
        <f t="shared" si="6"/>
        <v>-</v>
      </c>
      <c r="B439" s="317"/>
      <c r="C439" s="318"/>
      <c r="D439" s="318"/>
      <c r="E439" s="318"/>
      <c r="F439" s="291"/>
      <c r="G439" s="291"/>
      <c r="H439" s="306"/>
      <c r="I439" s="291"/>
      <c r="J439" s="306"/>
      <c r="K439" s="291"/>
      <c r="L439" s="306"/>
      <c r="M439" s="291"/>
      <c r="N439" s="291"/>
      <c r="O439" s="291"/>
      <c r="P439" s="291"/>
      <c r="Q439" s="319"/>
      <c r="R439" s="320"/>
      <c r="S439" s="321"/>
      <c r="T439" s="322"/>
      <c r="U439" s="321"/>
      <c r="V439" s="323"/>
      <c r="W439" s="324"/>
    </row>
    <row r="440" spans="1:23" s="143" customFormat="1" ht="43.5" customHeight="1">
      <c r="A440" s="168" t="str">
        <f t="shared" si="6"/>
        <v>-</v>
      </c>
      <c r="B440" s="317"/>
      <c r="C440" s="318"/>
      <c r="D440" s="318"/>
      <c r="E440" s="318"/>
      <c r="F440" s="291"/>
      <c r="G440" s="291"/>
      <c r="H440" s="306"/>
      <c r="I440" s="291"/>
      <c r="J440" s="306"/>
      <c r="K440" s="291"/>
      <c r="L440" s="306"/>
      <c r="M440" s="291"/>
      <c r="N440" s="291"/>
      <c r="O440" s="291"/>
      <c r="P440" s="291"/>
      <c r="Q440" s="319"/>
      <c r="R440" s="320"/>
      <c r="S440" s="321"/>
      <c r="T440" s="322"/>
      <c r="U440" s="321"/>
      <c r="V440" s="323"/>
      <c r="W440" s="324"/>
    </row>
    <row r="441" spans="1:23" s="143" customFormat="1" ht="43.5" customHeight="1">
      <c r="A441" s="168" t="str">
        <f t="shared" si="6"/>
        <v>-</v>
      </c>
      <c r="B441" s="317"/>
      <c r="C441" s="318"/>
      <c r="D441" s="318"/>
      <c r="E441" s="318"/>
      <c r="F441" s="291"/>
      <c r="G441" s="291"/>
      <c r="H441" s="306"/>
      <c r="I441" s="291"/>
      <c r="J441" s="306"/>
      <c r="K441" s="291"/>
      <c r="L441" s="306"/>
      <c r="M441" s="291"/>
      <c r="N441" s="291"/>
      <c r="O441" s="291"/>
      <c r="P441" s="291"/>
      <c r="Q441" s="319"/>
      <c r="R441" s="320"/>
      <c r="S441" s="321"/>
      <c r="T441" s="322"/>
      <c r="U441" s="321"/>
      <c r="V441" s="323"/>
      <c r="W441" s="324"/>
    </row>
    <row r="442" spans="1:23" s="143" customFormat="1" ht="43.5" customHeight="1">
      <c r="A442" s="168" t="str">
        <f t="shared" si="6"/>
        <v>-</v>
      </c>
      <c r="B442" s="317"/>
      <c r="C442" s="318"/>
      <c r="D442" s="318"/>
      <c r="E442" s="318"/>
      <c r="F442" s="291"/>
      <c r="G442" s="291"/>
      <c r="H442" s="306"/>
      <c r="I442" s="291"/>
      <c r="J442" s="306"/>
      <c r="K442" s="291"/>
      <c r="L442" s="306"/>
      <c r="M442" s="291"/>
      <c r="N442" s="291"/>
      <c r="O442" s="291"/>
      <c r="P442" s="291"/>
      <c r="Q442" s="319"/>
      <c r="R442" s="320"/>
      <c r="S442" s="321"/>
      <c r="T442" s="322"/>
      <c r="U442" s="321"/>
      <c r="V442" s="323"/>
      <c r="W442" s="324"/>
    </row>
    <row r="443" spans="1:23" s="143" customFormat="1" ht="43.5" customHeight="1">
      <c r="A443" s="168" t="str">
        <f t="shared" si="6"/>
        <v>-</v>
      </c>
      <c r="B443" s="317"/>
      <c r="C443" s="318"/>
      <c r="D443" s="318"/>
      <c r="E443" s="318"/>
      <c r="F443" s="291"/>
      <c r="G443" s="291"/>
      <c r="H443" s="306"/>
      <c r="I443" s="291"/>
      <c r="J443" s="306"/>
      <c r="K443" s="291"/>
      <c r="L443" s="306"/>
      <c r="M443" s="291"/>
      <c r="N443" s="291"/>
      <c r="O443" s="291"/>
      <c r="P443" s="291"/>
      <c r="Q443" s="319"/>
      <c r="R443" s="320"/>
      <c r="S443" s="321"/>
      <c r="T443" s="322"/>
      <c r="U443" s="321"/>
      <c r="V443" s="323"/>
      <c r="W443" s="324"/>
    </row>
    <row r="444" spans="1:23" s="143" customFormat="1" ht="43.5" customHeight="1">
      <c r="A444" s="168" t="str">
        <f t="shared" si="6"/>
        <v>-</v>
      </c>
      <c r="B444" s="317"/>
      <c r="C444" s="318"/>
      <c r="D444" s="318"/>
      <c r="E444" s="318"/>
      <c r="F444" s="291"/>
      <c r="G444" s="291"/>
      <c r="H444" s="306"/>
      <c r="I444" s="291"/>
      <c r="J444" s="306"/>
      <c r="K444" s="291"/>
      <c r="L444" s="306"/>
      <c r="M444" s="291"/>
      <c r="N444" s="291"/>
      <c r="O444" s="291"/>
      <c r="P444" s="291"/>
      <c r="Q444" s="319"/>
      <c r="R444" s="320"/>
      <c r="S444" s="321"/>
      <c r="T444" s="322"/>
      <c r="U444" s="321"/>
      <c r="V444" s="323"/>
      <c r="W444" s="324"/>
    </row>
    <row r="445" spans="1:23" s="143" customFormat="1" ht="43.5" customHeight="1">
      <c r="A445" s="168" t="str">
        <f t="shared" si="6"/>
        <v>-</v>
      </c>
      <c r="B445" s="317"/>
      <c r="C445" s="318"/>
      <c r="D445" s="318"/>
      <c r="E445" s="318"/>
      <c r="F445" s="291"/>
      <c r="G445" s="291"/>
      <c r="H445" s="306"/>
      <c r="I445" s="291"/>
      <c r="J445" s="306"/>
      <c r="K445" s="291"/>
      <c r="L445" s="306"/>
      <c r="M445" s="291"/>
      <c r="N445" s="291"/>
      <c r="O445" s="291"/>
      <c r="P445" s="291"/>
      <c r="Q445" s="319"/>
      <c r="R445" s="320"/>
      <c r="S445" s="321"/>
      <c r="T445" s="322"/>
      <c r="U445" s="321"/>
      <c r="V445" s="323"/>
      <c r="W445" s="324"/>
    </row>
    <row r="446" spans="1:23" s="143" customFormat="1" ht="43.5" customHeight="1">
      <c r="A446" s="168" t="str">
        <f t="shared" si="6"/>
        <v>-</v>
      </c>
      <c r="B446" s="317"/>
      <c r="C446" s="318"/>
      <c r="D446" s="318"/>
      <c r="E446" s="318"/>
      <c r="F446" s="291"/>
      <c r="G446" s="291"/>
      <c r="H446" s="306"/>
      <c r="I446" s="291"/>
      <c r="J446" s="306"/>
      <c r="K446" s="291"/>
      <c r="L446" s="306"/>
      <c r="M446" s="291"/>
      <c r="N446" s="291"/>
      <c r="O446" s="291"/>
      <c r="P446" s="291"/>
      <c r="Q446" s="319"/>
      <c r="R446" s="320"/>
      <c r="S446" s="321"/>
      <c r="T446" s="322"/>
      <c r="U446" s="321"/>
      <c r="V446" s="323"/>
      <c r="W446" s="324"/>
    </row>
    <row r="447" spans="1:23" s="143" customFormat="1" ht="43.5" customHeight="1">
      <c r="A447" s="168" t="str">
        <f t="shared" si="6"/>
        <v>-</v>
      </c>
      <c r="B447" s="317"/>
      <c r="C447" s="318"/>
      <c r="D447" s="318"/>
      <c r="E447" s="318"/>
      <c r="F447" s="291"/>
      <c r="G447" s="291"/>
      <c r="H447" s="306"/>
      <c r="I447" s="291"/>
      <c r="J447" s="306"/>
      <c r="K447" s="291"/>
      <c r="L447" s="306"/>
      <c r="M447" s="291"/>
      <c r="N447" s="291"/>
      <c r="O447" s="291"/>
      <c r="P447" s="291"/>
      <c r="Q447" s="319"/>
      <c r="R447" s="320"/>
      <c r="S447" s="321"/>
      <c r="T447" s="322"/>
      <c r="U447" s="321"/>
      <c r="V447" s="323"/>
      <c r="W447" s="324"/>
    </row>
    <row r="448" spans="1:23" s="143" customFormat="1" ht="43.5" customHeight="1">
      <c r="A448" s="168" t="str">
        <f t="shared" si="6"/>
        <v>-</v>
      </c>
      <c r="B448" s="317"/>
      <c r="C448" s="318"/>
      <c r="D448" s="318"/>
      <c r="E448" s="318"/>
      <c r="F448" s="291"/>
      <c r="G448" s="291"/>
      <c r="H448" s="306"/>
      <c r="I448" s="291"/>
      <c r="J448" s="306"/>
      <c r="K448" s="291"/>
      <c r="L448" s="306"/>
      <c r="M448" s="291"/>
      <c r="N448" s="291"/>
      <c r="O448" s="291"/>
      <c r="P448" s="291"/>
      <c r="Q448" s="319"/>
      <c r="R448" s="320"/>
      <c r="S448" s="321"/>
      <c r="T448" s="322"/>
      <c r="U448" s="321"/>
      <c r="V448" s="323"/>
      <c r="W448" s="324"/>
    </row>
    <row r="449" spans="1:23" s="143" customFormat="1" ht="43.5" customHeight="1">
      <c r="A449" s="168" t="str">
        <f t="shared" si="6"/>
        <v>-</v>
      </c>
      <c r="B449" s="317"/>
      <c r="C449" s="318"/>
      <c r="D449" s="318"/>
      <c r="E449" s="318"/>
      <c r="F449" s="291"/>
      <c r="G449" s="291"/>
      <c r="H449" s="306"/>
      <c r="I449" s="291"/>
      <c r="J449" s="306"/>
      <c r="K449" s="291"/>
      <c r="L449" s="306"/>
      <c r="M449" s="291"/>
      <c r="N449" s="291"/>
      <c r="O449" s="291"/>
      <c r="P449" s="291"/>
      <c r="Q449" s="319"/>
      <c r="R449" s="320"/>
      <c r="S449" s="321"/>
      <c r="T449" s="322"/>
      <c r="U449" s="321"/>
      <c r="V449" s="323"/>
      <c r="W449" s="324"/>
    </row>
    <row r="450" spans="1:23" s="143" customFormat="1" ht="43.5" customHeight="1">
      <c r="A450" s="168" t="str">
        <f t="shared" si="6"/>
        <v>-</v>
      </c>
      <c r="B450" s="317"/>
      <c r="C450" s="318"/>
      <c r="D450" s="318"/>
      <c r="E450" s="318"/>
      <c r="F450" s="291"/>
      <c r="G450" s="291"/>
      <c r="H450" s="306"/>
      <c r="I450" s="291"/>
      <c r="J450" s="306"/>
      <c r="K450" s="291"/>
      <c r="L450" s="306"/>
      <c r="M450" s="291"/>
      <c r="N450" s="291"/>
      <c r="O450" s="291"/>
      <c r="P450" s="291"/>
      <c r="Q450" s="319"/>
      <c r="R450" s="320"/>
      <c r="S450" s="321"/>
      <c r="T450" s="322"/>
      <c r="U450" s="321"/>
      <c r="V450" s="323"/>
      <c r="W450" s="324"/>
    </row>
    <row r="451" spans="1:23" s="143" customFormat="1" ht="43.5" customHeight="1">
      <c r="A451" s="168" t="str">
        <f t="shared" ref="A451:A514" si="7">I451&amp; "-" &amp;N451</f>
        <v>-</v>
      </c>
      <c r="B451" s="317"/>
      <c r="C451" s="318"/>
      <c r="D451" s="318"/>
      <c r="E451" s="318"/>
      <c r="F451" s="291"/>
      <c r="G451" s="291"/>
      <c r="H451" s="306"/>
      <c r="I451" s="291"/>
      <c r="J451" s="306"/>
      <c r="K451" s="291"/>
      <c r="L451" s="306"/>
      <c r="M451" s="291"/>
      <c r="N451" s="291"/>
      <c r="O451" s="291"/>
      <c r="P451" s="291"/>
      <c r="Q451" s="319"/>
      <c r="R451" s="320"/>
      <c r="S451" s="321"/>
      <c r="T451" s="322"/>
      <c r="U451" s="321"/>
      <c r="V451" s="323"/>
      <c r="W451" s="324"/>
    </row>
    <row r="452" spans="1:23" s="143" customFormat="1" ht="43.5" customHeight="1">
      <c r="A452" s="168" t="str">
        <f t="shared" si="7"/>
        <v>-</v>
      </c>
      <c r="B452" s="317"/>
      <c r="C452" s="318"/>
      <c r="D452" s="318"/>
      <c r="E452" s="318"/>
      <c r="F452" s="291"/>
      <c r="G452" s="291"/>
      <c r="H452" s="306"/>
      <c r="I452" s="291"/>
      <c r="J452" s="306"/>
      <c r="K452" s="291"/>
      <c r="L452" s="306"/>
      <c r="M452" s="291"/>
      <c r="N452" s="291"/>
      <c r="O452" s="291"/>
      <c r="P452" s="291"/>
      <c r="Q452" s="319"/>
      <c r="R452" s="320"/>
      <c r="S452" s="321"/>
      <c r="T452" s="322"/>
      <c r="U452" s="321"/>
      <c r="V452" s="323"/>
      <c r="W452" s="324"/>
    </row>
    <row r="453" spans="1:23" s="143" customFormat="1" ht="43.5" customHeight="1">
      <c r="A453" s="168" t="str">
        <f t="shared" si="7"/>
        <v>-</v>
      </c>
      <c r="B453" s="317"/>
      <c r="C453" s="318"/>
      <c r="D453" s="318"/>
      <c r="E453" s="318"/>
      <c r="F453" s="291"/>
      <c r="G453" s="291"/>
      <c r="H453" s="306"/>
      <c r="I453" s="291"/>
      <c r="J453" s="306"/>
      <c r="K453" s="291"/>
      <c r="L453" s="306"/>
      <c r="M453" s="291"/>
      <c r="N453" s="291"/>
      <c r="O453" s="291"/>
      <c r="P453" s="291"/>
      <c r="Q453" s="319"/>
      <c r="R453" s="320"/>
      <c r="S453" s="321"/>
      <c r="T453" s="322"/>
      <c r="U453" s="321"/>
      <c r="V453" s="323"/>
      <c r="W453" s="324"/>
    </row>
    <row r="454" spans="1:23" s="143" customFormat="1" ht="43.5" customHeight="1">
      <c r="A454" s="168" t="str">
        <f t="shared" si="7"/>
        <v>-</v>
      </c>
      <c r="B454" s="317"/>
      <c r="C454" s="318"/>
      <c r="D454" s="318"/>
      <c r="E454" s="318"/>
      <c r="F454" s="291"/>
      <c r="G454" s="291"/>
      <c r="H454" s="306"/>
      <c r="I454" s="291"/>
      <c r="J454" s="306"/>
      <c r="K454" s="291"/>
      <c r="L454" s="306"/>
      <c r="M454" s="291"/>
      <c r="N454" s="291"/>
      <c r="O454" s="291"/>
      <c r="P454" s="291"/>
      <c r="Q454" s="319"/>
      <c r="R454" s="320"/>
      <c r="S454" s="321"/>
      <c r="T454" s="322"/>
      <c r="U454" s="321"/>
      <c r="V454" s="323"/>
      <c r="W454" s="324"/>
    </row>
    <row r="455" spans="1:23" s="143" customFormat="1" ht="43.5" customHeight="1">
      <c r="A455" s="168" t="str">
        <f t="shared" si="7"/>
        <v>-</v>
      </c>
      <c r="B455" s="317"/>
      <c r="C455" s="318"/>
      <c r="D455" s="318"/>
      <c r="E455" s="318"/>
      <c r="F455" s="291"/>
      <c r="G455" s="291"/>
      <c r="H455" s="306"/>
      <c r="I455" s="291"/>
      <c r="J455" s="306"/>
      <c r="K455" s="291"/>
      <c r="L455" s="306"/>
      <c r="M455" s="291"/>
      <c r="N455" s="291"/>
      <c r="O455" s="291"/>
      <c r="P455" s="291"/>
      <c r="Q455" s="319"/>
      <c r="R455" s="320"/>
      <c r="S455" s="321"/>
      <c r="T455" s="322"/>
      <c r="U455" s="321"/>
      <c r="V455" s="323"/>
      <c r="W455" s="324"/>
    </row>
    <row r="456" spans="1:23" s="143" customFormat="1" ht="43.5" customHeight="1">
      <c r="A456" s="168" t="str">
        <f t="shared" si="7"/>
        <v>-</v>
      </c>
      <c r="B456" s="317"/>
      <c r="C456" s="318"/>
      <c r="D456" s="318"/>
      <c r="E456" s="318"/>
      <c r="F456" s="291"/>
      <c r="G456" s="291"/>
      <c r="H456" s="306"/>
      <c r="I456" s="291"/>
      <c r="J456" s="306"/>
      <c r="K456" s="291"/>
      <c r="L456" s="306"/>
      <c r="M456" s="291"/>
      <c r="N456" s="291"/>
      <c r="O456" s="291"/>
      <c r="P456" s="291"/>
      <c r="Q456" s="319"/>
      <c r="R456" s="320"/>
      <c r="S456" s="321"/>
      <c r="T456" s="322"/>
      <c r="U456" s="321"/>
      <c r="V456" s="323"/>
      <c r="W456" s="324"/>
    </row>
    <row r="457" spans="1:23" s="143" customFormat="1" ht="43.5" customHeight="1">
      <c r="A457" s="168" t="str">
        <f t="shared" si="7"/>
        <v>-</v>
      </c>
      <c r="B457" s="317"/>
      <c r="C457" s="318"/>
      <c r="D457" s="318"/>
      <c r="E457" s="318"/>
      <c r="F457" s="291"/>
      <c r="G457" s="291"/>
      <c r="H457" s="306"/>
      <c r="I457" s="291"/>
      <c r="J457" s="306"/>
      <c r="K457" s="291"/>
      <c r="L457" s="306"/>
      <c r="M457" s="291"/>
      <c r="N457" s="291"/>
      <c r="O457" s="291"/>
      <c r="P457" s="291"/>
      <c r="Q457" s="319"/>
      <c r="R457" s="320"/>
      <c r="S457" s="321"/>
      <c r="T457" s="322"/>
      <c r="U457" s="321"/>
      <c r="V457" s="323"/>
      <c r="W457" s="324"/>
    </row>
    <row r="458" spans="1:23" s="143" customFormat="1" ht="43.5" customHeight="1">
      <c r="A458" s="168" t="str">
        <f t="shared" si="7"/>
        <v>-</v>
      </c>
      <c r="B458" s="317"/>
      <c r="C458" s="318"/>
      <c r="D458" s="318"/>
      <c r="E458" s="318"/>
      <c r="F458" s="291"/>
      <c r="G458" s="291"/>
      <c r="H458" s="306"/>
      <c r="I458" s="291"/>
      <c r="J458" s="306"/>
      <c r="K458" s="291"/>
      <c r="L458" s="306"/>
      <c r="M458" s="291"/>
      <c r="N458" s="291"/>
      <c r="O458" s="291"/>
      <c r="P458" s="291"/>
      <c r="Q458" s="319"/>
      <c r="R458" s="320"/>
      <c r="S458" s="321"/>
      <c r="T458" s="322"/>
      <c r="U458" s="321"/>
      <c r="V458" s="323"/>
      <c r="W458" s="324"/>
    </row>
    <row r="459" spans="1:23" s="143" customFormat="1" ht="43.5" customHeight="1">
      <c r="A459" s="168" t="str">
        <f t="shared" si="7"/>
        <v>-</v>
      </c>
      <c r="B459" s="317"/>
      <c r="C459" s="318"/>
      <c r="D459" s="318"/>
      <c r="E459" s="318"/>
      <c r="F459" s="291"/>
      <c r="G459" s="291"/>
      <c r="H459" s="306"/>
      <c r="I459" s="291"/>
      <c r="J459" s="306"/>
      <c r="K459" s="291"/>
      <c r="L459" s="306"/>
      <c r="M459" s="291"/>
      <c r="N459" s="291"/>
      <c r="O459" s="291"/>
      <c r="P459" s="291"/>
      <c r="Q459" s="319"/>
      <c r="R459" s="320"/>
      <c r="S459" s="321"/>
      <c r="T459" s="322"/>
      <c r="U459" s="321"/>
      <c r="V459" s="323"/>
      <c r="W459" s="324"/>
    </row>
    <row r="460" spans="1:23" s="143" customFormat="1" ht="43.5" customHeight="1">
      <c r="A460" s="168" t="str">
        <f t="shared" si="7"/>
        <v>-</v>
      </c>
      <c r="B460" s="317"/>
      <c r="C460" s="318"/>
      <c r="D460" s="318"/>
      <c r="E460" s="318"/>
      <c r="F460" s="291"/>
      <c r="G460" s="291"/>
      <c r="H460" s="306"/>
      <c r="I460" s="291"/>
      <c r="J460" s="306"/>
      <c r="K460" s="291"/>
      <c r="L460" s="306"/>
      <c r="M460" s="291"/>
      <c r="N460" s="291"/>
      <c r="O460" s="291"/>
      <c r="P460" s="291"/>
      <c r="Q460" s="319"/>
      <c r="R460" s="320"/>
      <c r="S460" s="321"/>
      <c r="T460" s="322"/>
      <c r="U460" s="321"/>
      <c r="V460" s="323"/>
      <c r="W460" s="324"/>
    </row>
    <row r="461" spans="1:23" s="143" customFormat="1" ht="43.5" customHeight="1">
      <c r="A461" s="168" t="str">
        <f t="shared" si="7"/>
        <v>-</v>
      </c>
      <c r="B461" s="317"/>
      <c r="C461" s="318"/>
      <c r="D461" s="318"/>
      <c r="E461" s="318"/>
      <c r="F461" s="291"/>
      <c r="G461" s="291"/>
      <c r="H461" s="306"/>
      <c r="I461" s="291"/>
      <c r="J461" s="306"/>
      <c r="K461" s="291"/>
      <c r="L461" s="306"/>
      <c r="M461" s="291"/>
      <c r="N461" s="291"/>
      <c r="O461" s="291"/>
      <c r="P461" s="291"/>
      <c r="Q461" s="319"/>
      <c r="R461" s="320"/>
      <c r="S461" s="321"/>
      <c r="T461" s="322"/>
      <c r="U461" s="321"/>
      <c r="V461" s="323"/>
      <c r="W461" s="324"/>
    </row>
    <row r="462" spans="1:23" s="143" customFormat="1" ht="43.5" customHeight="1">
      <c r="A462" s="168" t="str">
        <f t="shared" si="7"/>
        <v>-</v>
      </c>
      <c r="B462" s="317"/>
      <c r="C462" s="318"/>
      <c r="D462" s="318"/>
      <c r="E462" s="318"/>
      <c r="F462" s="291"/>
      <c r="G462" s="291"/>
      <c r="H462" s="306"/>
      <c r="I462" s="291"/>
      <c r="J462" s="306"/>
      <c r="K462" s="291"/>
      <c r="L462" s="306"/>
      <c r="M462" s="291"/>
      <c r="N462" s="291"/>
      <c r="O462" s="291"/>
      <c r="P462" s="291"/>
      <c r="Q462" s="319"/>
      <c r="R462" s="320"/>
      <c r="S462" s="321"/>
      <c r="T462" s="322"/>
      <c r="U462" s="321"/>
      <c r="V462" s="323"/>
      <c r="W462" s="324"/>
    </row>
    <row r="463" spans="1:23" s="143" customFormat="1" ht="43.5" customHeight="1">
      <c r="A463" s="168" t="str">
        <f t="shared" si="7"/>
        <v>-</v>
      </c>
      <c r="B463" s="317"/>
      <c r="C463" s="318"/>
      <c r="D463" s="318"/>
      <c r="E463" s="318"/>
      <c r="F463" s="291"/>
      <c r="G463" s="291"/>
      <c r="H463" s="306"/>
      <c r="I463" s="291"/>
      <c r="J463" s="306"/>
      <c r="K463" s="291"/>
      <c r="L463" s="306"/>
      <c r="M463" s="291"/>
      <c r="N463" s="291"/>
      <c r="O463" s="291"/>
      <c r="P463" s="291"/>
      <c r="Q463" s="319"/>
      <c r="R463" s="320"/>
      <c r="S463" s="321"/>
      <c r="T463" s="322"/>
      <c r="U463" s="321"/>
      <c r="V463" s="323"/>
      <c r="W463" s="324"/>
    </row>
    <row r="464" spans="1:23" s="143" customFormat="1" ht="43.5" customHeight="1">
      <c r="A464" s="168" t="str">
        <f t="shared" si="7"/>
        <v>-</v>
      </c>
      <c r="B464" s="317"/>
      <c r="C464" s="318"/>
      <c r="D464" s="318"/>
      <c r="E464" s="318"/>
      <c r="F464" s="291"/>
      <c r="G464" s="291"/>
      <c r="H464" s="306"/>
      <c r="I464" s="291"/>
      <c r="J464" s="306"/>
      <c r="K464" s="291"/>
      <c r="L464" s="306"/>
      <c r="M464" s="291"/>
      <c r="N464" s="291"/>
      <c r="O464" s="291"/>
      <c r="P464" s="291"/>
      <c r="Q464" s="319"/>
      <c r="R464" s="320"/>
      <c r="S464" s="321"/>
      <c r="T464" s="322"/>
      <c r="U464" s="321"/>
      <c r="V464" s="323"/>
      <c r="W464" s="324"/>
    </row>
    <row r="465" spans="1:23" s="143" customFormat="1" ht="43.5" customHeight="1">
      <c r="A465" s="168" t="str">
        <f t="shared" si="7"/>
        <v>-</v>
      </c>
      <c r="B465" s="317"/>
      <c r="C465" s="318"/>
      <c r="D465" s="318"/>
      <c r="E465" s="318"/>
      <c r="F465" s="291"/>
      <c r="G465" s="291"/>
      <c r="H465" s="306"/>
      <c r="I465" s="291"/>
      <c r="J465" s="306"/>
      <c r="K465" s="291"/>
      <c r="L465" s="306"/>
      <c r="M465" s="291"/>
      <c r="N465" s="291"/>
      <c r="O465" s="291"/>
      <c r="P465" s="291"/>
      <c r="Q465" s="319"/>
      <c r="R465" s="320"/>
      <c r="S465" s="321"/>
      <c r="T465" s="322"/>
      <c r="U465" s="321"/>
      <c r="V465" s="323"/>
      <c r="W465" s="324"/>
    </row>
    <row r="466" spans="1:23" s="143" customFormat="1" ht="43.5" customHeight="1">
      <c r="A466" s="168" t="str">
        <f t="shared" si="7"/>
        <v>-</v>
      </c>
      <c r="B466" s="317"/>
      <c r="C466" s="318"/>
      <c r="D466" s="318"/>
      <c r="E466" s="318"/>
      <c r="F466" s="291"/>
      <c r="G466" s="291"/>
      <c r="H466" s="306"/>
      <c r="I466" s="291"/>
      <c r="J466" s="306"/>
      <c r="K466" s="291"/>
      <c r="L466" s="306"/>
      <c r="M466" s="291"/>
      <c r="N466" s="291"/>
      <c r="O466" s="291"/>
      <c r="P466" s="291"/>
      <c r="Q466" s="319"/>
      <c r="R466" s="320"/>
      <c r="S466" s="321"/>
      <c r="T466" s="322"/>
      <c r="U466" s="321"/>
      <c r="V466" s="323"/>
      <c r="W466" s="324"/>
    </row>
    <row r="467" spans="1:23" s="143" customFormat="1" ht="43.5" customHeight="1">
      <c r="A467" s="168" t="str">
        <f t="shared" si="7"/>
        <v>-</v>
      </c>
      <c r="B467" s="317"/>
      <c r="C467" s="318"/>
      <c r="D467" s="318"/>
      <c r="E467" s="318"/>
      <c r="F467" s="291"/>
      <c r="G467" s="291"/>
      <c r="H467" s="306"/>
      <c r="I467" s="291"/>
      <c r="J467" s="306"/>
      <c r="K467" s="291"/>
      <c r="L467" s="306"/>
      <c r="M467" s="291"/>
      <c r="N467" s="291"/>
      <c r="O467" s="291"/>
      <c r="P467" s="291"/>
      <c r="Q467" s="319"/>
      <c r="R467" s="320"/>
      <c r="S467" s="321"/>
      <c r="T467" s="322"/>
      <c r="U467" s="321"/>
      <c r="V467" s="323"/>
      <c r="W467" s="324"/>
    </row>
    <row r="468" spans="1:23" s="143" customFormat="1" ht="43.5" customHeight="1">
      <c r="A468" s="168" t="str">
        <f t="shared" si="7"/>
        <v>-</v>
      </c>
      <c r="B468" s="317"/>
      <c r="C468" s="318"/>
      <c r="D468" s="318"/>
      <c r="E468" s="318"/>
      <c r="F468" s="291"/>
      <c r="G468" s="291"/>
      <c r="H468" s="306"/>
      <c r="I468" s="291"/>
      <c r="J468" s="306"/>
      <c r="K468" s="291"/>
      <c r="L468" s="306"/>
      <c r="M468" s="291"/>
      <c r="N468" s="291"/>
      <c r="O468" s="291"/>
      <c r="P468" s="291"/>
      <c r="Q468" s="319"/>
      <c r="R468" s="320"/>
      <c r="S468" s="321"/>
      <c r="T468" s="322"/>
      <c r="U468" s="321"/>
      <c r="V468" s="323"/>
      <c r="W468" s="324"/>
    </row>
    <row r="469" spans="1:23" s="143" customFormat="1" ht="43.5" customHeight="1">
      <c r="A469" s="168" t="str">
        <f t="shared" si="7"/>
        <v>-</v>
      </c>
      <c r="B469" s="317"/>
      <c r="C469" s="318"/>
      <c r="D469" s="318"/>
      <c r="E469" s="318"/>
      <c r="F469" s="291"/>
      <c r="G469" s="291"/>
      <c r="H469" s="306"/>
      <c r="I469" s="291"/>
      <c r="J469" s="306"/>
      <c r="K469" s="291"/>
      <c r="L469" s="306"/>
      <c r="M469" s="291"/>
      <c r="N469" s="291"/>
      <c r="O469" s="291"/>
      <c r="P469" s="291"/>
      <c r="Q469" s="319"/>
      <c r="R469" s="320"/>
      <c r="S469" s="321"/>
      <c r="T469" s="322"/>
      <c r="U469" s="321"/>
      <c r="V469" s="323"/>
      <c r="W469" s="324"/>
    </row>
    <row r="470" spans="1:23" s="143" customFormat="1" ht="43.5" customHeight="1">
      <c r="A470" s="168" t="str">
        <f t="shared" si="7"/>
        <v>-</v>
      </c>
      <c r="B470" s="317"/>
      <c r="C470" s="318"/>
      <c r="D470" s="318"/>
      <c r="E470" s="318"/>
      <c r="F470" s="291"/>
      <c r="G470" s="291"/>
      <c r="H470" s="306"/>
      <c r="I470" s="291"/>
      <c r="J470" s="306"/>
      <c r="K470" s="291"/>
      <c r="L470" s="306"/>
      <c r="M470" s="291"/>
      <c r="N470" s="291"/>
      <c r="O470" s="291"/>
      <c r="P470" s="291"/>
      <c r="Q470" s="319"/>
      <c r="R470" s="320"/>
      <c r="S470" s="321"/>
      <c r="T470" s="322"/>
      <c r="U470" s="321"/>
      <c r="V470" s="323"/>
      <c r="W470" s="324"/>
    </row>
    <row r="471" spans="1:23" s="143" customFormat="1" ht="43.5" customHeight="1">
      <c r="A471" s="168" t="str">
        <f t="shared" si="7"/>
        <v>-</v>
      </c>
      <c r="B471" s="317"/>
      <c r="C471" s="318"/>
      <c r="D471" s="318"/>
      <c r="E471" s="318"/>
      <c r="F471" s="291"/>
      <c r="G471" s="291"/>
      <c r="H471" s="306"/>
      <c r="I471" s="291"/>
      <c r="J471" s="306"/>
      <c r="K471" s="291"/>
      <c r="L471" s="306"/>
      <c r="M471" s="291"/>
      <c r="N471" s="291"/>
      <c r="O471" s="291"/>
      <c r="P471" s="291"/>
      <c r="Q471" s="319"/>
      <c r="R471" s="320"/>
      <c r="S471" s="321"/>
      <c r="T471" s="322"/>
      <c r="U471" s="321"/>
      <c r="V471" s="323"/>
      <c r="W471" s="324"/>
    </row>
    <row r="472" spans="1:23" s="143" customFormat="1" ht="43.5" customHeight="1">
      <c r="A472" s="168" t="str">
        <f t="shared" si="7"/>
        <v>-</v>
      </c>
      <c r="B472" s="317"/>
      <c r="C472" s="318"/>
      <c r="D472" s="318"/>
      <c r="E472" s="318"/>
      <c r="F472" s="291"/>
      <c r="G472" s="291"/>
      <c r="H472" s="306"/>
      <c r="I472" s="291"/>
      <c r="J472" s="306"/>
      <c r="K472" s="291"/>
      <c r="L472" s="306"/>
      <c r="M472" s="291"/>
      <c r="N472" s="291"/>
      <c r="O472" s="291"/>
      <c r="P472" s="291"/>
      <c r="Q472" s="319"/>
      <c r="R472" s="320"/>
      <c r="S472" s="321"/>
      <c r="T472" s="322"/>
      <c r="U472" s="321"/>
      <c r="V472" s="323"/>
      <c r="W472" s="324"/>
    </row>
    <row r="473" spans="1:23" s="143" customFormat="1" ht="43.5" customHeight="1">
      <c r="A473" s="168" t="str">
        <f t="shared" si="7"/>
        <v>-</v>
      </c>
      <c r="B473" s="317"/>
      <c r="C473" s="318"/>
      <c r="D473" s="318"/>
      <c r="E473" s="318"/>
      <c r="F473" s="291"/>
      <c r="G473" s="291"/>
      <c r="H473" s="306"/>
      <c r="I473" s="291"/>
      <c r="J473" s="306"/>
      <c r="K473" s="291"/>
      <c r="L473" s="306"/>
      <c r="M473" s="291"/>
      <c r="N473" s="291"/>
      <c r="O473" s="291"/>
      <c r="P473" s="291"/>
      <c r="Q473" s="319"/>
      <c r="R473" s="320"/>
      <c r="S473" s="321"/>
      <c r="T473" s="322"/>
      <c r="U473" s="321"/>
      <c r="V473" s="323"/>
      <c r="W473" s="324"/>
    </row>
    <row r="474" spans="1:23" s="143" customFormat="1" ht="43.5" customHeight="1">
      <c r="A474" s="168" t="str">
        <f t="shared" si="7"/>
        <v>-</v>
      </c>
      <c r="B474" s="317"/>
      <c r="C474" s="318"/>
      <c r="D474" s="318"/>
      <c r="E474" s="318"/>
      <c r="F474" s="291"/>
      <c r="G474" s="291"/>
      <c r="H474" s="306"/>
      <c r="I474" s="291"/>
      <c r="J474" s="306"/>
      <c r="K474" s="291"/>
      <c r="L474" s="306"/>
      <c r="M474" s="291"/>
      <c r="N474" s="291"/>
      <c r="O474" s="291"/>
      <c r="P474" s="291"/>
      <c r="Q474" s="319"/>
      <c r="R474" s="320"/>
      <c r="S474" s="321"/>
      <c r="T474" s="322"/>
      <c r="U474" s="321"/>
      <c r="V474" s="323"/>
      <c r="W474" s="324"/>
    </row>
    <row r="475" spans="1:23" s="143" customFormat="1" ht="43.5" customHeight="1">
      <c r="A475" s="168" t="str">
        <f t="shared" si="7"/>
        <v>-</v>
      </c>
      <c r="B475" s="317"/>
      <c r="C475" s="318"/>
      <c r="D475" s="318"/>
      <c r="E475" s="318"/>
      <c r="F475" s="291"/>
      <c r="G475" s="291"/>
      <c r="H475" s="306"/>
      <c r="I475" s="291"/>
      <c r="J475" s="306"/>
      <c r="K475" s="291"/>
      <c r="L475" s="306"/>
      <c r="M475" s="291"/>
      <c r="N475" s="291"/>
      <c r="O475" s="291"/>
      <c r="P475" s="291"/>
      <c r="Q475" s="319"/>
      <c r="R475" s="320"/>
      <c r="S475" s="321"/>
      <c r="T475" s="322"/>
      <c r="U475" s="321"/>
      <c r="V475" s="323"/>
      <c r="W475" s="324"/>
    </row>
    <row r="476" spans="1:23" s="143" customFormat="1" ht="43.5" customHeight="1">
      <c r="A476" s="168" t="str">
        <f t="shared" si="7"/>
        <v>-</v>
      </c>
      <c r="B476" s="317"/>
      <c r="C476" s="318"/>
      <c r="D476" s="318"/>
      <c r="E476" s="318"/>
      <c r="F476" s="291"/>
      <c r="G476" s="291"/>
      <c r="H476" s="306"/>
      <c r="I476" s="291"/>
      <c r="J476" s="306"/>
      <c r="K476" s="291"/>
      <c r="L476" s="306"/>
      <c r="M476" s="291"/>
      <c r="N476" s="291"/>
      <c r="O476" s="291"/>
      <c r="P476" s="291"/>
      <c r="Q476" s="319"/>
      <c r="R476" s="320"/>
      <c r="S476" s="321"/>
      <c r="T476" s="322"/>
      <c r="U476" s="321"/>
      <c r="V476" s="323"/>
      <c r="W476" s="324"/>
    </row>
    <row r="477" spans="1:23" s="143" customFormat="1" ht="43.5" customHeight="1">
      <c r="A477" s="168" t="str">
        <f t="shared" si="7"/>
        <v>-</v>
      </c>
      <c r="B477" s="317"/>
      <c r="C477" s="318"/>
      <c r="D477" s="318"/>
      <c r="E477" s="318"/>
      <c r="F477" s="291"/>
      <c r="G477" s="291"/>
      <c r="H477" s="306"/>
      <c r="I477" s="291"/>
      <c r="J477" s="306"/>
      <c r="K477" s="291"/>
      <c r="L477" s="306"/>
      <c r="M477" s="291"/>
      <c r="N477" s="291"/>
      <c r="O477" s="291"/>
      <c r="P477" s="291"/>
      <c r="Q477" s="319"/>
      <c r="R477" s="320"/>
      <c r="S477" s="321"/>
      <c r="T477" s="322"/>
      <c r="U477" s="321"/>
      <c r="V477" s="323"/>
      <c r="W477" s="324"/>
    </row>
    <row r="478" spans="1:23" s="143" customFormat="1" ht="43.5" customHeight="1">
      <c r="A478" s="168" t="str">
        <f t="shared" si="7"/>
        <v>-</v>
      </c>
      <c r="B478" s="317"/>
      <c r="C478" s="318"/>
      <c r="D478" s="318"/>
      <c r="E478" s="318"/>
      <c r="F478" s="291"/>
      <c r="G478" s="291"/>
      <c r="H478" s="306"/>
      <c r="I478" s="291"/>
      <c r="J478" s="306"/>
      <c r="K478" s="291"/>
      <c r="L478" s="306"/>
      <c r="M478" s="291"/>
      <c r="N478" s="291"/>
      <c r="O478" s="291"/>
      <c r="P478" s="291"/>
      <c r="Q478" s="319"/>
      <c r="R478" s="320"/>
      <c r="S478" s="321"/>
      <c r="T478" s="322"/>
      <c r="U478" s="321"/>
      <c r="V478" s="323"/>
      <c r="W478" s="324"/>
    </row>
    <row r="479" spans="1:23" s="143" customFormat="1" ht="43.5" customHeight="1">
      <c r="A479" s="168" t="str">
        <f t="shared" si="7"/>
        <v>-</v>
      </c>
      <c r="B479" s="317"/>
      <c r="C479" s="318"/>
      <c r="D479" s="318"/>
      <c r="E479" s="318"/>
      <c r="F479" s="291"/>
      <c r="G479" s="291"/>
      <c r="H479" s="306"/>
      <c r="I479" s="291"/>
      <c r="J479" s="306"/>
      <c r="K479" s="291"/>
      <c r="L479" s="306"/>
      <c r="M479" s="291"/>
      <c r="N479" s="291"/>
      <c r="O479" s="291"/>
      <c r="P479" s="291"/>
      <c r="Q479" s="319"/>
      <c r="R479" s="320"/>
      <c r="S479" s="321"/>
      <c r="T479" s="322"/>
      <c r="U479" s="321"/>
      <c r="V479" s="323"/>
      <c r="W479" s="324"/>
    </row>
    <row r="480" spans="1:23" s="143" customFormat="1" ht="43.5" customHeight="1">
      <c r="A480" s="168" t="str">
        <f t="shared" si="7"/>
        <v>-</v>
      </c>
      <c r="B480" s="317"/>
      <c r="C480" s="318"/>
      <c r="D480" s="318"/>
      <c r="E480" s="318"/>
      <c r="F480" s="291"/>
      <c r="G480" s="291"/>
      <c r="H480" s="306"/>
      <c r="I480" s="291"/>
      <c r="J480" s="306"/>
      <c r="K480" s="291"/>
      <c r="L480" s="306"/>
      <c r="M480" s="291"/>
      <c r="N480" s="291"/>
      <c r="O480" s="291"/>
      <c r="P480" s="291"/>
      <c r="Q480" s="319"/>
      <c r="R480" s="320"/>
      <c r="S480" s="321"/>
      <c r="T480" s="322"/>
      <c r="U480" s="321"/>
      <c r="V480" s="323"/>
      <c r="W480" s="324"/>
    </row>
    <row r="481" spans="1:23" s="143" customFormat="1" ht="43.5" customHeight="1">
      <c r="A481" s="168" t="str">
        <f t="shared" si="7"/>
        <v>-</v>
      </c>
      <c r="B481" s="317"/>
      <c r="C481" s="318"/>
      <c r="D481" s="318"/>
      <c r="E481" s="318"/>
      <c r="F481" s="291"/>
      <c r="G481" s="291"/>
      <c r="H481" s="306"/>
      <c r="I481" s="291"/>
      <c r="J481" s="306"/>
      <c r="K481" s="291"/>
      <c r="L481" s="306"/>
      <c r="M481" s="291"/>
      <c r="N481" s="291"/>
      <c r="O481" s="291"/>
      <c r="P481" s="291"/>
      <c r="Q481" s="319"/>
      <c r="R481" s="320"/>
      <c r="S481" s="321"/>
      <c r="T481" s="322"/>
      <c r="U481" s="321"/>
      <c r="V481" s="323"/>
      <c r="W481" s="324"/>
    </row>
    <row r="482" spans="1:23" s="143" customFormat="1" ht="43.5" customHeight="1">
      <c r="A482" s="168" t="str">
        <f t="shared" si="7"/>
        <v>-</v>
      </c>
      <c r="B482" s="317"/>
      <c r="C482" s="318"/>
      <c r="D482" s="318"/>
      <c r="E482" s="318"/>
      <c r="F482" s="291"/>
      <c r="G482" s="291"/>
      <c r="H482" s="306"/>
      <c r="I482" s="291"/>
      <c r="J482" s="306"/>
      <c r="K482" s="291"/>
      <c r="L482" s="306"/>
      <c r="M482" s="291"/>
      <c r="N482" s="291"/>
      <c r="O482" s="291"/>
      <c r="P482" s="291"/>
      <c r="Q482" s="319"/>
      <c r="R482" s="320"/>
      <c r="S482" s="321"/>
      <c r="T482" s="322"/>
      <c r="U482" s="321"/>
      <c r="V482" s="323"/>
      <c r="W482" s="324"/>
    </row>
    <row r="483" spans="1:23" s="143" customFormat="1" ht="43.5" customHeight="1">
      <c r="A483" s="168" t="str">
        <f t="shared" si="7"/>
        <v>-</v>
      </c>
      <c r="B483" s="317"/>
      <c r="C483" s="318"/>
      <c r="D483" s="318"/>
      <c r="E483" s="318"/>
      <c r="F483" s="291"/>
      <c r="G483" s="291"/>
      <c r="H483" s="306"/>
      <c r="I483" s="291"/>
      <c r="J483" s="306"/>
      <c r="K483" s="291"/>
      <c r="L483" s="306"/>
      <c r="M483" s="291"/>
      <c r="N483" s="291"/>
      <c r="O483" s="291"/>
      <c r="P483" s="291"/>
      <c r="Q483" s="319"/>
      <c r="R483" s="320"/>
      <c r="S483" s="321"/>
      <c r="T483" s="322"/>
      <c r="U483" s="321"/>
      <c r="V483" s="323"/>
      <c r="W483" s="324"/>
    </row>
    <row r="484" spans="1:23" s="143" customFormat="1" ht="43.5" customHeight="1">
      <c r="A484" s="168" t="str">
        <f t="shared" si="7"/>
        <v>-</v>
      </c>
      <c r="B484" s="317"/>
      <c r="C484" s="318"/>
      <c r="D484" s="318"/>
      <c r="E484" s="318"/>
      <c r="F484" s="291"/>
      <c r="G484" s="291"/>
      <c r="H484" s="306"/>
      <c r="I484" s="291"/>
      <c r="J484" s="306"/>
      <c r="K484" s="291"/>
      <c r="L484" s="306"/>
      <c r="M484" s="291"/>
      <c r="N484" s="291"/>
      <c r="O484" s="291"/>
      <c r="P484" s="291"/>
      <c r="Q484" s="319"/>
      <c r="R484" s="320"/>
      <c r="S484" s="321"/>
      <c r="T484" s="322"/>
      <c r="U484" s="321"/>
      <c r="V484" s="323"/>
      <c r="W484" s="324"/>
    </row>
    <row r="485" spans="1:23" s="143" customFormat="1" ht="43.5" customHeight="1">
      <c r="A485" s="168" t="str">
        <f t="shared" si="7"/>
        <v>-</v>
      </c>
      <c r="B485" s="317"/>
      <c r="C485" s="318"/>
      <c r="D485" s="318"/>
      <c r="E485" s="318"/>
      <c r="F485" s="291"/>
      <c r="G485" s="291"/>
      <c r="H485" s="306"/>
      <c r="I485" s="291"/>
      <c r="J485" s="306"/>
      <c r="K485" s="291"/>
      <c r="L485" s="306"/>
      <c r="M485" s="291"/>
      <c r="N485" s="291"/>
      <c r="O485" s="291"/>
      <c r="P485" s="291"/>
      <c r="Q485" s="319"/>
      <c r="R485" s="320"/>
      <c r="S485" s="321"/>
      <c r="T485" s="322"/>
      <c r="U485" s="321"/>
      <c r="V485" s="323"/>
      <c r="W485" s="324"/>
    </row>
    <row r="486" spans="1:23" s="143" customFormat="1" ht="43.5" customHeight="1">
      <c r="A486" s="168" t="str">
        <f t="shared" si="7"/>
        <v>-</v>
      </c>
      <c r="B486" s="317"/>
      <c r="C486" s="318"/>
      <c r="D486" s="318"/>
      <c r="E486" s="318"/>
      <c r="F486" s="291"/>
      <c r="G486" s="291"/>
      <c r="H486" s="306"/>
      <c r="I486" s="291"/>
      <c r="J486" s="306"/>
      <c r="K486" s="291"/>
      <c r="L486" s="306"/>
      <c r="M486" s="291"/>
      <c r="N486" s="291"/>
      <c r="O486" s="291"/>
      <c r="P486" s="291"/>
      <c r="Q486" s="319"/>
      <c r="R486" s="320"/>
      <c r="S486" s="321"/>
      <c r="T486" s="322"/>
      <c r="U486" s="321"/>
      <c r="V486" s="323"/>
      <c r="W486" s="324"/>
    </row>
    <row r="487" spans="1:23" s="143" customFormat="1" ht="43.5" customHeight="1">
      <c r="A487" s="168" t="str">
        <f t="shared" si="7"/>
        <v>-</v>
      </c>
      <c r="B487" s="317"/>
      <c r="C487" s="318"/>
      <c r="D487" s="318"/>
      <c r="E487" s="318"/>
      <c r="F487" s="291"/>
      <c r="G487" s="291"/>
      <c r="H487" s="306"/>
      <c r="I487" s="291"/>
      <c r="J487" s="306"/>
      <c r="K487" s="291"/>
      <c r="L487" s="306"/>
      <c r="M487" s="291"/>
      <c r="N487" s="291"/>
      <c r="O487" s="291"/>
      <c r="P487" s="291"/>
      <c r="Q487" s="319"/>
      <c r="R487" s="320"/>
      <c r="S487" s="321"/>
      <c r="T487" s="322"/>
      <c r="U487" s="321"/>
      <c r="V487" s="323"/>
      <c r="W487" s="324"/>
    </row>
    <row r="488" spans="1:23" s="143" customFormat="1" ht="43.5" customHeight="1">
      <c r="A488" s="168" t="str">
        <f t="shared" si="7"/>
        <v>-</v>
      </c>
      <c r="B488" s="317"/>
      <c r="C488" s="318"/>
      <c r="D488" s="318"/>
      <c r="E488" s="318"/>
      <c r="F488" s="291"/>
      <c r="G488" s="291"/>
      <c r="H488" s="306"/>
      <c r="I488" s="291"/>
      <c r="J488" s="306"/>
      <c r="K488" s="291"/>
      <c r="L488" s="306"/>
      <c r="M488" s="291"/>
      <c r="N488" s="291"/>
      <c r="O488" s="291"/>
      <c r="P488" s="291"/>
      <c r="Q488" s="319"/>
      <c r="R488" s="320"/>
      <c r="S488" s="321"/>
      <c r="T488" s="322"/>
      <c r="U488" s="321"/>
      <c r="V488" s="323"/>
      <c r="W488" s="324"/>
    </row>
    <row r="489" spans="1:23" s="143" customFormat="1" ht="43.5" customHeight="1">
      <c r="A489" s="168" t="str">
        <f t="shared" si="7"/>
        <v>-</v>
      </c>
      <c r="B489" s="317"/>
      <c r="C489" s="318"/>
      <c r="D489" s="318"/>
      <c r="E489" s="318"/>
      <c r="F489" s="291"/>
      <c r="G489" s="291"/>
      <c r="H489" s="306"/>
      <c r="I489" s="291"/>
      <c r="J489" s="306"/>
      <c r="K489" s="291"/>
      <c r="L489" s="306"/>
      <c r="M489" s="291"/>
      <c r="N489" s="291"/>
      <c r="O489" s="291"/>
      <c r="P489" s="291"/>
      <c r="Q489" s="319"/>
      <c r="R489" s="320"/>
      <c r="S489" s="321"/>
      <c r="T489" s="322"/>
      <c r="U489" s="321"/>
      <c r="V489" s="323"/>
      <c r="W489" s="324"/>
    </row>
    <row r="490" spans="1:23" s="143" customFormat="1" ht="43.5" customHeight="1">
      <c r="A490" s="168" t="str">
        <f t="shared" si="7"/>
        <v>-</v>
      </c>
      <c r="B490" s="317"/>
      <c r="C490" s="318"/>
      <c r="D490" s="318"/>
      <c r="E490" s="318"/>
      <c r="F490" s="291"/>
      <c r="G490" s="291"/>
      <c r="H490" s="306"/>
      <c r="I490" s="291"/>
      <c r="J490" s="306"/>
      <c r="K490" s="291"/>
      <c r="L490" s="306"/>
      <c r="M490" s="291"/>
      <c r="N490" s="291"/>
      <c r="O490" s="291"/>
      <c r="P490" s="291"/>
      <c r="Q490" s="319"/>
      <c r="R490" s="320"/>
      <c r="S490" s="321"/>
      <c r="T490" s="322"/>
      <c r="U490" s="321"/>
      <c r="V490" s="323"/>
      <c r="W490" s="324"/>
    </row>
    <row r="491" spans="1:23" s="143" customFormat="1" ht="43.5" customHeight="1">
      <c r="A491" s="168" t="str">
        <f t="shared" si="7"/>
        <v>-</v>
      </c>
      <c r="B491" s="317"/>
      <c r="C491" s="318"/>
      <c r="D491" s="318"/>
      <c r="E491" s="318"/>
      <c r="F491" s="291"/>
      <c r="G491" s="291"/>
      <c r="H491" s="306"/>
      <c r="I491" s="291"/>
      <c r="J491" s="306"/>
      <c r="K491" s="291"/>
      <c r="L491" s="306"/>
      <c r="M491" s="291"/>
      <c r="N491" s="291"/>
      <c r="O491" s="291"/>
      <c r="P491" s="291"/>
      <c r="Q491" s="319"/>
      <c r="R491" s="320"/>
      <c r="S491" s="321"/>
      <c r="T491" s="322"/>
      <c r="U491" s="321"/>
      <c r="V491" s="323"/>
      <c r="W491" s="324"/>
    </row>
    <row r="492" spans="1:23" s="143" customFormat="1" ht="43.5" customHeight="1">
      <c r="A492" s="168" t="str">
        <f t="shared" si="7"/>
        <v>-</v>
      </c>
      <c r="B492" s="317"/>
      <c r="C492" s="318"/>
      <c r="D492" s="318"/>
      <c r="E492" s="318"/>
      <c r="F492" s="291"/>
      <c r="G492" s="291"/>
      <c r="H492" s="306"/>
      <c r="I492" s="291"/>
      <c r="J492" s="306"/>
      <c r="K492" s="291"/>
      <c r="L492" s="306"/>
      <c r="M492" s="291"/>
      <c r="N492" s="291"/>
      <c r="O492" s="291"/>
      <c r="P492" s="291"/>
      <c r="Q492" s="319"/>
      <c r="R492" s="320"/>
      <c r="S492" s="321"/>
      <c r="T492" s="322"/>
      <c r="U492" s="321"/>
      <c r="V492" s="323"/>
      <c r="W492" s="324"/>
    </row>
    <row r="493" spans="1:23" s="143" customFormat="1" ht="43.5" customHeight="1">
      <c r="A493" s="168" t="str">
        <f t="shared" si="7"/>
        <v>-</v>
      </c>
      <c r="B493" s="317"/>
      <c r="C493" s="318"/>
      <c r="D493" s="318"/>
      <c r="E493" s="318"/>
      <c r="F493" s="291"/>
      <c r="G493" s="291"/>
      <c r="H493" s="306"/>
      <c r="I493" s="291"/>
      <c r="J493" s="306"/>
      <c r="K493" s="291"/>
      <c r="L493" s="306"/>
      <c r="M493" s="291"/>
      <c r="N493" s="291"/>
      <c r="O493" s="291"/>
      <c r="P493" s="291"/>
      <c r="Q493" s="319"/>
      <c r="R493" s="320"/>
      <c r="S493" s="321"/>
      <c r="T493" s="322"/>
      <c r="U493" s="321"/>
      <c r="V493" s="323"/>
      <c r="W493" s="324"/>
    </row>
    <row r="494" spans="1:23" s="143" customFormat="1" ht="43.5" customHeight="1">
      <c r="A494" s="168" t="str">
        <f t="shared" si="7"/>
        <v>-</v>
      </c>
      <c r="B494" s="317"/>
      <c r="C494" s="318"/>
      <c r="D494" s="318"/>
      <c r="E494" s="318"/>
      <c r="F494" s="291"/>
      <c r="G494" s="291"/>
      <c r="H494" s="306"/>
      <c r="I494" s="291"/>
      <c r="J494" s="306"/>
      <c r="K494" s="291"/>
      <c r="L494" s="306"/>
      <c r="M494" s="291"/>
      <c r="N494" s="291"/>
      <c r="O494" s="291"/>
      <c r="P494" s="291"/>
      <c r="Q494" s="319"/>
      <c r="R494" s="320"/>
      <c r="S494" s="321"/>
      <c r="T494" s="322"/>
      <c r="U494" s="321"/>
      <c r="V494" s="323"/>
      <c r="W494" s="324"/>
    </row>
    <row r="495" spans="1:23" s="143" customFormat="1" ht="43.5" customHeight="1">
      <c r="A495" s="168" t="str">
        <f t="shared" si="7"/>
        <v>-</v>
      </c>
      <c r="B495" s="317"/>
      <c r="C495" s="318"/>
      <c r="D495" s="318"/>
      <c r="E495" s="318"/>
      <c r="F495" s="291"/>
      <c r="G495" s="291"/>
      <c r="H495" s="306"/>
      <c r="I495" s="291"/>
      <c r="J495" s="306"/>
      <c r="K495" s="291"/>
      <c r="L495" s="306"/>
      <c r="M495" s="291"/>
      <c r="N495" s="291"/>
      <c r="O495" s="291"/>
      <c r="P495" s="291"/>
      <c r="Q495" s="319"/>
      <c r="R495" s="320"/>
      <c r="S495" s="321"/>
      <c r="T495" s="322"/>
      <c r="U495" s="321"/>
      <c r="V495" s="323"/>
      <c r="W495" s="324"/>
    </row>
    <row r="496" spans="1:23" s="143" customFormat="1" ht="43.5" customHeight="1">
      <c r="A496" s="168" t="str">
        <f t="shared" si="7"/>
        <v>-</v>
      </c>
      <c r="B496" s="317"/>
      <c r="C496" s="318"/>
      <c r="D496" s="318"/>
      <c r="E496" s="318"/>
      <c r="F496" s="291"/>
      <c r="G496" s="291"/>
      <c r="H496" s="306"/>
      <c r="I496" s="291"/>
      <c r="J496" s="306"/>
      <c r="K496" s="291"/>
      <c r="L496" s="306"/>
      <c r="M496" s="291"/>
      <c r="N496" s="291"/>
      <c r="O496" s="291"/>
      <c r="P496" s="291"/>
      <c r="Q496" s="319"/>
      <c r="R496" s="320"/>
      <c r="S496" s="321"/>
      <c r="T496" s="322"/>
      <c r="U496" s="321"/>
      <c r="V496" s="323"/>
      <c r="W496" s="324"/>
    </row>
    <row r="497" spans="1:23" s="143" customFormat="1" ht="43.5" customHeight="1">
      <c r="A497" s="168" t="str">
        <f t="shared" si="7"/>
        <v>-</v>
      </c>
      <c r="B497" s="317"/>
      <c r="C497" s="318"/>
      <c r="D497" s="318"/>
      <c r="E497" s="318"/>
      <c r="F497" s="291"/>
      <c r="G497" s="291"/>
      <c r="H497" s="306"/>
      <c r="I497" s="291"/>
      <c r="J497" s="306"/>
      <c r="K497" s="291"/>
      <c r="L497" s="306"/>
      <c r="M497" s="291"/>
      <c r="N497" s="291"/>
      <c r="O497" s="291"/>
      <c r="P497" s="291"/>
      <c r="Q497" s="319"/>
      <c r="R497" s="320"/>
      <c r="S497" s="321"/>
      <c r="T497" s="322"/>
      <c r="U497" s="321"/>
      <c r="V497" s="323"/>
      <c r="W497" s="324"/>
    </row>
    <row r="498" spans="1:23" s="143" customFormat="1" ht="43.5" customHeight="1">
      <c r="A498" s="168" t="str">
        <f t="shared" si="7"/>
        <v>-</v>
      </c>
      <c r="B498" s="317"/>
      <c r="C498" s="318"/>
      <c r="D498" s="318"/>
      <c r="E498" s="318"/>
      <c r="F498" s="291"/>
      <c r="G498" s="291"/>
      <c r="H498" s="306"/>
      <c r="I498" s="291"/>
      <c r="J498" s="306"/>
      <c r="K498" s="291"/>
      <c r="L498" s="306"/>
      <c r="M498" s="291"/>
      <c r="N498" s="291"/>
      <c r="O498" s="291"/>
      <c r="P498" s="291"/>
      <c r="Q498" s="319"/>
      <c r="R498" s="320"/>
      <c r="S498" s="321"/>
      <c r="T498" s="322"/>
      <c r="U498" s="321"/>
      <c r="V498" s="323"/>
      <c r="W498" s="324"/>
    </row>
    <row r="499" spans="1:23" s="143" customFormat="1" ht="43.5" customHeight="1">
      <c r="A499" s="168" t="str">
        <f t="shared" si="7"/>
        <v>-</v>
      </c>
      <c r="B499" s="317"/>
      <c r="C499" s="318"/>
      <c r="D499" s="318"/>
      <c r="E499" s="318"/>
      <c r="F499" s="291"/>
      <c r="G499" s="291"/>
      <c r="H499" s="306"/>
      <c r="I499" s="291"/>
      <c r="J499" s="306"/>
      <c r="K499" s="291"/>
      <c r="L499" s="306"/>
      <c r="M499" s="291"/>
      <c r="N499" s="291"/>
      <c r="O499" s="291"/>
      <c r="P499" s="291"/>
      <c r="Q499" s="319"/>
      <c r="R499" s="320"/>
      <c r="S499" s="321"/>
      <c r="T499" s="322"/>
      <c r="U499" s="321"/>
      <c r="V499" s="323"/>
      <c r="W499" s="324"/>
    </row>
    <row r="500" spans="1:23" s="143" customFormat="1" ht="43.5" customHeight="1">
      <c r="A500" s="168" t="str">
        <f t="shared" si="7"/>
        <v>-</v>
      </c>
      <c r="B500" s="317"/>
      <c r="C500" s="318"/>
      <c r="D500" s="318"/>
      <c r="E500" s="318"/>
      <c r="F500" s="291"/>
      <c r="G500" s="291"/>
      <c r="H500" s="306"/>
      <c r="I500" s="291"/>
      <c r="J500" s="306"/>
      <c r="K500" s="291"/>
      <c r="L500" s="306"/>
      <c r="M500" s="291"/>
      <c r="N500" s="291"/>
      <c r="O500" s="291"/>
      <c r="P500" s="291"/>
      <c r="Q500" s="319"/>
      <c r="R500" s="320"/>
      <c r="S500" s="321"/>
      <c r="T500" s="322"/>
      <c r="U500" s="321"/>
      <c r="V500" s="323"/>
      <c r="W500" s="324"/>
    </row>
    <row r="501" spans="1:23" s="143" customFormat="1" ht="43.5" customHeight="1">
      <c r="A501" s="168" t="str">
        <f t="shared" si="7"/>
        <v>-</v>
      </c>
      <c r="B501" s="317"/>
      <c r="C501" s="318"/>
      <c r="D501" s="318"/>
      <c r="E501" s="318"/>
      <c r="F501" s="291"/>
      <c r="G501" s="291"/>
      <c r="H501" s="306"/>
      <c r="I501" s="291"/>
      <c r="J501" s="306"/>
      <c r="K501" s="291"/>
      <c r="L501" s="306"/>
      <c r="M501" s="291"/>
      <c r="N501" s="291"/>
      <c r="O501" s="291"/>
      <c r="P501" s="291"/>
      <c r="Q501" s="319"/>
      <c r="R501" s="320"/>
      <c r="S501" s="321"/>
      <c r="T501" s="322"/>
      <c r="U501" s="321"/>
      <c r="V501" s="323"/>
      <c r="W501" s="324"/>
    </row>
    <row r="502" spans="1:23" s="143" customFormat="1" ht="43.5" customHeight="1">
      <c r="A502" s="168" t="str">
        <f t="shared" si="7"/>
        <v>-</v>
      </c>
      <c r="B502" s="317"/>
      <c r="C502" s="318"/>
      <c r="D502" s="318"/>
      <c r="E502" s="318"/>
      <c r="F502" s="291"/>
      <c r="G502" s="291"/>
      <c r="H502" s="306"/>
      <c r="I502" s="291"/>
      <c r="J502" s="306"/>
      <c r="K502" s="291"/>
      <c r="L502" s="306"/>
      <c r="M502" s="291"/>
      <c r="N502" s="291"/>
      <c r="O502" s="291"/>
      <c r="P502" s="291"/>
      <c r="Q502" s="319"/>
      <c r="R502" s="320"/>
      <c r="S502" s="321"/>
      <c r="T502" s="322"/>
      <c r="U502" s="321"/>
      <c r="V502" s="323"/>
      <c r="W502" s="324"/>
    </row>
    <row r="503" spans="1:23" s="143" customFormat="1" ht="43.5" customHeight="1">
      <c r="A503" s="168" t="str">
        <f t="shared" si="7"/>
        <v>-</v>
      </c>
      <c r="B503" s="317"/>
      <c r="C503" s="318"/>
      <c r="D503" s="318"/>
      <c r="E503" s="318"/>
      <c r="F503" s="291"/>
      <c r="G503" s="291"/>
      <c r="H503" s="306"/>
      <c r="I503" s="291"/>
      <c r="J503" s="306"/>
      <c r="K503" s="291"/>
      <c r="L503" s="306"/>
      <c r="M503" s="291"/>
      <c r="N503" s="291"/>
      <c r="O503" s="291"/>
      <c r="P503" s="291"/>
      <c r="Q503" s="319"/>
      <c r="R503" s="320"/>
      <c r="S503" s="321"/>
      <c r="T503" s="322"/>
      <c r="U503" s="321"/>
      <c r="V503" s="323"/>
      <c r="W503" s="324"/>
    </row>
    <row r="504" spans="1:23" s="143" customFormat="1" ht="43.5" customHeight="1">
      <c r="A504" s="168" t="str">
        <f t="shared" si="7"/>
        <v>-</v>
      </c>
      <c r="B504" s="317"/>
      <c r="C504" s="318"/>
      <c r="D504" s="318"/>
      <c r="E504" s="318"/>
      <c r="F504" s="291"/>
      <c r="G504" s="291"/>
      <c r="H504" s="306"/>
      <c r="I504" s="291"/>
      <c r="J504" s="306"/>
      <c r="K504" s="291"/>
      <c r="L504" s="306"/>
      <c r="M504" s="291"/>
      <c r="N504" s="291"/>
      <c r="O504" s="291"/>
      <c r="P504" s="291"/>
      <c r="Q504" s="319"/>
      <c r="R504" s="320"/>
      <c r="S504" s="321"/>
      <c r="T504" s="322"/>
      <c r="U504" s="321"/>
      <c r="V504" s="323"/>
      <c r="W504" s="324"/>
    </row>
    <row r="505" spans="1:23" s="143" customFormat="1" ht="43.5" customHeight="1">
      <c r="A505" s="168" t="str">
        <f t="shared" si="7"/>
        <v>-</v>
      </c>
      <c r="B505" s="317"/>
      <c r="C505" s="318"/>
      <c r="D505" s="318"/>
      <c r="E505" s="318"/>
      <c r="F505" s="291"/>
      <c r="G505" s="291"/>
      <c r="H505" s="306"/>
      <c r="I505" s="291"/>
      <c r="J505" s="306"/>
      <c r="K505" s="291"/>
      <c r="L505" s="306"/>
      <c r="M505" s="291"/>
      <c r="N505" s="291"/>
      <c r="O505" s="291"/>
      <c r="P505" s="291"/>
      <c r="Q505" s="319"/>
      <c r="R505" s="320"/>
      <c r="S505" s="321"/>
      <c r="T505" s="322"/>
      <c r="U505" s="321"/>
      <c r="V505" s="323"/>
      <c r="W505" s="324"/>
    </row>
    <row r="506" spans="1:23" s="143" customFormat="1" ht="43.5" customHeight="1">
      <c r="A506" s="168" t="str">
        <f t="shared" si="7"/>
        <v>-</v>
      </c>
      <c r="B506" s="317"/>
      <c r="C506" s="318"/>
      <c r="D506" s="318"/>
      <c r="E506" s="318"/>
      <c r="F506" s="291"/>
      <c r="G506" s="291"/>
      <c r="H506" s="306"/>
      <c r="I506" s="291"/>
      <c r="J506" s="306"/>
      <c r="K506" s="291"/>
      <c r="L506" s="306"/>
      <c r="M506" s="291"/>
      <c r="N506" s="291"/>
      <c r="O506" s="291"/>
      <c r="P506" s="291"/>
      <c r="Q506" s="319"/>
      <c r="R506" s="320"/>
      <c r="S506" s="321"/>
      <c r="T506" s="322"/>
      <c r="U506" s="321"/>
      <c r="V506" s="323"/>
      <c r="W506" s="324"/>
    </row>
    <row r="507" spans="1:23" s="143" customFormat="1" ht="43.5" customHeight="1">
      <c r="A507" s="168" t="str">
        <f t="shared" si="7"/>
        <v>-</v>
      </c>
      <c r="B507" s="317"/>
      <c r="C507" s="318"/>
      <c r="D507" s="318"/>
      <c r="E507" s="318"/>
      <c r="F507" s="291"/>
      <c r="G507" s="291"/>
      <c r="H507" s="306"/>
      <c r="I507" s="291"/>
      <c r="J507" s="306"/>
      <c r="K507" s="291"/>
      <c r="L507" s="306"/>
      <c r="M507" s="291"/>
      <c r="N507" s="291"/>
      <c r="O507" s="291"/>
      <c r="P507" s="291"/>
      <c r="Q507" s="319"/>
      <c r="R507" s="320"/>
      <c r="S507" s="321"/>
      <c r="T507" s="322"/>
      <c r="U507" s="321"/>
      <c r="V507" s="323"/>
      <c r="W507" s="324"/>
    </row>
    <row r="508" spans="1:23" s="143" customFormat="1" ht="43.5" customHeight="1">
      <c r="A508" s="168" t="str">
        <f t="shared" si="7"/>
        <v>-</v>
      </c>
      <c r="B508" s="317"/>
      <c r="C508" s="318"/>
      <c r="D508" s="318"/>
      <c r="E508" s="318"/>
      <c r="F508" s="291"/>
      <c r="G508" s="291"/>
      <c r="H508" s="306"/>
      <c r="I508" s="291"/>
      <c r="J508" s="306"/>
      <c r="K508" s="291"/>
      <c r="L508" s="306"/>
      <c r="M508" s="291"/>
      <c r="N508" s="291"/>
      <c r="O508" s="291"/>
      <c r="P508" s="291"/>
      <c r="Q508" s="319"/>
      <c r="R508" s="320"/>
      <c r="S508" s="321"/>
      <c r="T508" s="322"/>
      <c r="U508" s="321"/>
      <c r="V508" s="323"/>
      <c r="W508" s="324"/>
    </row>
    <row r="509" spans="1:23" s="143" customFormat="1" ht="43.5" customHeight="1">
      <c r="A509" s="168" t="str">
        <f t="shared" si="7"/>
        <v>-</v>
      </c>
      <c r="B509" s="317"/>
      <c r="C509" s="318"/>
      <c r="D509" s="318"/>
      <c r="E509" s="318"/>
      <c r="F509" s="291"/>
      <c r="G509" s="291"/>
      <c r="H509" s="306"/>
      <c r="I509" s="291"/>
      <c r="J509" s="306"/>
      <c r="K509" s="291"/>
      <c r="L509" s="306"/>
      <c r="M509" s="291"/>
      <c r="N509" s="291"/>
      <c r="O509" s="291"/>
      <c r="P509" s="291"/>
      <c r="Q509" s="319"/>
      <c r="R509" s="320"/>
      <c r="S509" s="321"/>
      <c r="T509" s="322"/>
      <c r="U509" s="321"/>
      <c r="V509" s="323"/>
      <c r="W509" s="324"/>
    </row>
    <row r="510" spans="1:23" s="143" customFormat="1" ht="43.5" customHeight="1">
      <c r="A510" s="168" t="str">
        <f t="shared" si="7"/>
        <v>-</v>
      </c>
      <c r="B510" s="317"/>
      <c r="C510" s="318"/>
      <c r="D510" s="318"/>
      <c r="E510" s="318"/>
      <c r="F510" s="291"/>
      <c r="G510" s="291"/>
      <c r="H510" s="306"/>
      <c r="I510" s="291"/>
      <c r="J510" s="306"/>
      <c r="K510" s="291"/>
      <c r="L510" s="306"/>
      <c r="M510" s="291"/>
      <c r="N510" s="291"/>
      <c r="O510" s="291"/>
      <c r="P510" s="291"/>
      <c r="Q510" s="319"/>
      <c r="R510" s="320"/>
      <c r="S510" s="321"/>
      <c r="T510" s="322"/>
      <c r="U510" s="321"/>
      <c r="V510" s="323"/>
      <c r="W510" s="324"/>
    </row>
    <row r="511" spans="1:23" s="143" customFormat="1" ht="43.5" customHeight="1">
      <c r="A511" s="168" t="str">
        <f t="shared" si="7"/>
        <v>-</v>
      </c>
      <c r="B511" s="317"/>
      <c r="C511" s="318"/>
      <c r="D511" s="318"/>
      <c r="E511" s="318"/>
      <c r="F511" s="291"/>
      <c r="G511" s="291"/>
      <c r="H511" s="306"/>
      <c r="I511" s="291"/>
      <c r="J511" s="306"/>
      <c r="K511" s="291"/>
      <c r="L511" s="306"/>
      <c r="M511" s="291"/>
      <c r="N511" s="291"/>
      <c r="O511" s="291"/>
      <c r="P511" s="291"/>
      <c r="Q511" s="319"/>
      <c r="R511" s="320"/>
      <c r="S511" s="321"/>
      <c r="T511" s="322"/>
      <c r="U511" s="321"/>
      <c r="V511" s="323"/>
      <c r="W511" s="324"/>
    </row>
    <row r="512" spans="1:23" s="143" customFormat="1" ht="43.5" customHeight="1">
      <c r="A512" s="168" t="str">
        <f t="shared" si="7"/>
        <v>-</v>
      </c>
      <c r="B512" s="317"/>
      <c r="C512" s="318"/>
      <c r="D512" s="318"/>
      <c r="E512" s="318"/>
      <c r="F512" s="291"/>
      <c r="G512" s="291"/>
      <c r="H512" s="306"/>
      <c r="I512" s="291"/>
      <c r="J512" s="306"/>
      <c r="K512" s="291"/>
      <c r="L512" s="306"/>
      <c r="M512" s="291"/>
      <c r="N512" s="291"/>
      <c r="O512" s="291"/>
      <c r="P512" s="291"/>
      <c r="Q512" s="319"/>
      <c r="R512" s="320"/>
      <c r="S512" s="321"/>
      <c r="T512" s="322"/>
      <c r="U512" s="321"/>
      <c r="V512" s="323"/>
      <c r="W512" s="324"/>
    </row>
    <row r="513" spans="1:23" s="143" customFormat="1" ht="43.5" customHeight="1">
      <c r="A513" s="168" t="str">
        <f t="shared" si="7"/>
        <v>-</v>
      </c>
      <c r="B513" s="317"/>
      <c r="C513" s="318"/>
      <c r="D513" s="318"/>
      <c r="E513" s="318"/>
      <c r="F513" s="291"/>
      <c r="G513" s="291"/>
      <c r="H513" s="306"/>
      <c r="I513" s="291"/>
      <c r="J513" s="306"/>
      <c r="K513" s="291"/>
      <c r="L513" s="306"/>
      <c r="M513" s="291"/>
      <c r="N513" s="291"/>
      <c r="O513" s="291"/>
      <c r="P513" s="291"/>
      <c r="Q513" s="319"/>
      <c r="R513" s="320"/>
      <c r="S513" s="321"/>
      <c r="T513" s="322"/>
      <c r="U513" s="321"/>
      <c r="V513" s="323"/>
      <c r="W513" s="324"/>
    </row>
    <row r="514" spans="1:23" s="143" customFormat="1" ht="43.5" customHeight="1">
      <c r="A514" s="168" t="str">
        <f t="shared" si="7"/>
        <v>-</v>
      </c>
      <c r="B514" s="317"/>
      <c r="C514" s="318"/>
      <c r="D514" s="318"/>
      <c r="E514" s="318"/>
      <c r="F514" s="291"/>
      <c r="G514" s="291"/>
      <c r="H514" s="306"/>
      <c r="I514" s="291"/>
      <c r="J514" s="306"/>
      <c r="K514" s="291"/>
      <c r="L514" s="306"/>
      <c r="M514" s="291"/>
      <c r="N514" s="291"/>
      <c r="O514" s="291"/>
      <c r="P514" s="291"/>
      <c r="Q514" s="319"/>
      <c r="R514" s="320"/>
      <c r="S514" s="321"/>
      <c r="T514" s="322"/>
      <c r="U514" s="321"/>
      <c r="V514" s="323"/>
      <c r="W514" s="324"/>
    </row>
    <row r="515" spans="1:23" s="143" customFormat="1" ht="43.5" customHeight="1">
      <c r="A515" s="168" t="str">
        <f t="shared" ref="A515:A578" si="8">I515&amp; "-" &amp;N515</f>
        <v>-</v>
      </c>
      <c r="B515" s="317"/>
      <c r="C515" s="318"/>
      <c r="D515" s="318"/>
      <c r="E515" s="318"/>
      <c r="F515" s="291"/>
      <c r="G515" s="291"/>
      <c r="H515" s="306"/>
      <c r="I515" s="291"/>
      <c r="J515" s="306"/>
      <c r="K515" s="291"/>
      <c r="L515" s="306"/>
      <c r="M515" s="291"/>
      <c r="N515" s="291"/>
      <c r="O515" s="291"/>
      <c r="P515" s="291"/>
      <c r="Q515" s="319"/>
      <c r="R515" s="320"/>
      <c r="S515" s="321"/>
      <c r="T515" s="322"/>
      <c r="U515" s="321"/>
      <c r="V515" s="323"/>
      <c r="W515" s="324"/>
    </row>
    <row r="516" spans="1:23" s="143" customFormat="1" ht="43.5" customHeight="1">
      <c r="A516" s="168" t="str">
        <f t="shared" si="8"/>
        <v>-</v>
      </c>
      <c r="B516" s="317"/>
      <c r="C516" s="318"/>
      <c r="D516" s="318"/>
      <c r="E516" s="318"/>
      <c r="F516" s="291"/>
      <c r="G516" s="291"/>
      <c r="H516" s="306"/>
      <c r="I516" s="291"/>
      <c r="J516" s="306"/>
      <c r="K516" s="291"/>
      <c r="L516" s="306"/>
      <c r="M516" s="291"/>
      <c r="N516" s="291"/>
      <c r="O516" s="291"/>
      <c r="P516" s="291"/>
      <c r="Q516" s="319"/>
      <c r="R516" s="320"/>
      <c r="S516" s="321"/>
      <c r="T516" s="322"/>
      <c r="U516" s="321"/>
      <c r="V516" s="323"/>
      <c r="W516" s="324"/>
    </row>
    <row r="517" spans="1:23" s="143" customFormat="1" ht="43.5" customHeight="1">
      <c r="A517" s="168" t="str">
        <f t="shared" si="8"/>
        <v>-</v>
      </c>
      <c r="B517" s="317"/>
      <c r="C517" s="318"/>
      <c r="D517" s="318"/>
      <c r="E517" s="318"/>
      <c r="F517" s="291"/>
      <c r="G517" s="291"/>
      <c r="H517" s="306"/>
      <c r="I517" s="291"/>
      <c r="J517" s="306"/>
      <c r="K517" s="291"/>
      <c r="L517" s="306"/>
      <c r="M517" s="291"/>
      <c r="N517" s="291"/>
      <c r="O517" s="291"/>
      <c r="P517" s="291"/>
      <c r="Q517" s="319"/>
      <c r="R517" s="320"/>
      <c r="S517" s="321"/>
      <c r="T517" s="322"/>
      <c r="U517" s="321"/>
      <c r="V517" s="323"/>
      <c r="W517" s="324"/>
    </row>
    <row r="518" spans="1:23" s="143" customFormat="1" ht="43.5" customHeight="1">
      <c r="A518" s="168" t="str">
        <f t="shared" si="8"/>
        <v>-</v>
      </c>
      <c r="B518" s="317"/>
      <c r="C518" s="318"/>
      <c r="D518" s="318"/>
      <c r="E518" s="318"/>
      <c r="F518" s="291"/>
      <c r="G518" s="291"/>
      <c r="H518" s="306"/>
      <c r="I518" s="291"/>
      <c r="J518" s="306"/>
      <c r="K518" s="291"/>
      <c r="L518" s="306"/>
      <c r="M518" s="291"/>
      <c r="N518" s="291"/>
      <c r="O518" s="291"/>
      <c r="P518" s="291"/>
      <c r="Q518" s="319"/>
      <c r="R518" s="320"/>
      <c r="S518" s="321"/>
      <c r="T518" s="322"/>
      <c r="U518" s="321"/>
      <c r="V518" s="323"/>
      <c r="W518" s="324"/>
    </row>
    <row r="519" spans="1:23" s="143" customFormat="1" ht="43.5" customHeight="1">
      <c r="A519" s="168" t="str">
        <f t="shared" si="8"/>
        <v>-</v>
      </c>
      <c r="B519" s="317"/>
      <c r="C519" s="318"/>
      <c r="D519" s="318"/>
      <c r="E519" s="318"/>
      <c r="F519" s="291"/>
      <c r="G519" s="291"/>
      <c r="H519" s="306"/>
      <c r="I519" s="291"/>
      <c r="J519" s="306"/>
      <c r="K519" s="291"/>
      <c r="L519" s="306"/>
      <c r="M519" s="291"/>
      <c r="N519" s="291"/>
      <c r="O519" s="291"/>
      <c r="P519" s="291"/>
      <c r="Q519" s="319"/>
      <c r="R519" s="320"/>
      <c r="S519" s="321"/>
      <c r="T519" s="322"/>
      <c r="U519" s="321"/>
      <c r="V519" s="323"/>
      <c r="W519" s="324"/>
    </row>
    <row r="520" spans="1:23" s="143" customFormat="1" ht="43.5" customHeight="1">
      <c r="A520" s="168" t="str">
        <f t="shared" si="8"/>
        <v>-</v>
      </c>
      <c r="B520" s="317"/>
      <c r="C520" s="318"/>
      <c r="D520" s="318"/>
      <c r="E520" s="318"/>
      <c r="F520" s="291"/>
      <c r="G520" s="291"/>
      <c r="H520" s="306"/>
      <c r="I520" s="291"/>
      <c r="J520" s="306"/>
      <c r="K520" s="291"/>
      <c r="L520" s="306"/>
      <c r="M520" s="291"/>
      <c r="N520" s="291"/>
      <c r="O520" s="291"/>
      <c r="P520" s="291"/>
      <c r="Q520" s="319"/>
      <c r="R520" s="320"/>
      <c r="S520" s="321"/>
      <c r="T520" s="322"/>
      <c r="U520" s="321"/>
      <c r="V520" s="323"/>
      <c r="W520" s="324"/>
    </row>
    <row r="521" spans="1:23" s="143" customFormat="1" ht="43.5" customHeight="1">
      <c r="A521" s="168" t="str">
        <f t="shared" si="8"/>
        <v>-</v>
      </c>
      <c r="B521" s="317"/>
      <c r="C521" s="318"/>
      <c r="D521" s="318"/>
      <c r="E521" s="318"/>
      <c r="F521" s="291"/>
      <c r="G521" s="291"/>
      <c r="H521" s="306"/>
      <c r="I521" s="291"/>
      <c r="J521" s="306"/>
      <c r="K521" s="291"/>
      <c r="L521" s="306"/>
      <c r="M521" s="291"/>
      <c r="N521" s="291"/>
      <c r="O521" s="291"/>
      <c r="P521" s="291"/>
      <c r="Q521" s="319"/>
      <c r="R521" s="320"/>
      <c r="S521" s="321"/>
      <c r="T521" s="322"/>
      <c r="U521" s="321"/>
      <c r="V521" s="323"/>
      <c r="W521" s="324"/>
    </row>
    <row r="522" spans="1:23" s="143" customFormat="1" ht="43.5" customHeight="1">
      <c r="A522" s="168" t="str">
        <f t="shared" si="8"/>
        <v>-</v>
      </c>
      <c r="B522" s="317"/>
      <c r="C522" s="318"/>
      <c r="D522" s="318"/>
      <c r="E522" s="318"/>
      <c r="F522" s="291"/>
      <c r="G522" s="291"/>
      <c r="H522" s="306"/>
      <c r="I522" s="291"/>
      <c r="J522" s="306"/>
      <c r="K522" s="291"/>
      <c r="L522" s="306"/>
      <c r="M522" s="291"/>
      <c r="N522" s="291"/>
      <c r="O522" s="291"/>
      <c r="P522" s="291"/>
      <c r="Q522" s="319"/>
      <c r="R522" s="320"/>
      <c r="S522" s="321"/>
      <c r="T522" s="322"/>
      <c r="U522" s="321"/>
      <c r="V522" s="323"/>
      <c r="W522" s="324"/>
    </row>
    <row r="523" spans="1:23" s="143" customFormat="1" ht="43.5" customHeight="1">
      <c r="A523" s="168" t="str">
        <f t="shared" si="8"/>
        <v>-</v>
      </c>
      <c r="B523" s="317"/>
      <c r="C523" s="318"/>
      <c r="D523" s="318"/>
      <c r="E523" s="318"/>
      <c r="F523" s="291"/>
      <c r="G523" s="291"/>
      <c r="H523" s="306"/>
      <c r="I523" s="291"/>
      <c r="J523" s="306"/>
      <c r="K523" s="291"/>
      <c r="L523" s="306"/>
      <c r="M523" s="291"/>
      <c r="N523" s="291"/>
      <c r="O523" s="291"/>
      <c r="P523" s="291"/>
      <c r="Q523" s="319"/>
      <c r="R523" s="320"/>
      <c r="S523" s="321"/>
      <c r="T523" s="322"/>
      <c r="U523" s="321"/>
      <c r="V523" s="323"/>
      <c r="W523" s="324"/>
    </row>
    <row r="524" spans="1:23" s="143" customFormat="1" ht="43.5" customHeight="1">
      <c r="A524" s="168" t="str">
        <f t="shared" si="8"/>
        <v>-</v>
      </c>
      <c r="B524" s="317"/>
      <c r="C524" s="318"/>
      <c r="D524" s="318"/>
      <c r="E524" s="318"/>
      <c r="F524" s="291"/>
      <c r="G524" s="291"/>
      <c r="H524" s="306"/>
      <c r="I524" s="291"/>
      <c r="J524" s="306"/>
      <c r="K524" s="291"/>
      <c r="L524" s="306"/>
      <c r="M524" s="291"/>
      <c r="N524" s="291"/>
      <c r="O524" s="291"/>
      <c r="P524" s="291"/>
      <c r="Q524" s="319"/>
      <c r="R524" s="320"/>
      <c r="S524" s="321"/>
      <c r="T524" s="322"/>
      <c r="U524" s="321"/>
      <c r="V524" s="323"/>
      <c r="W524" s="324"/>
    </row>
    <row r="525" spans="1:23" s="143" customFormat="1" ht="43.5" customHeight="1">
      <c r="A525" s="168" t="str">
        <f t="shared" si="8"/>
        <v>-</v>
      </c>
      <c r="B525" s="317"/>
      <c r="C525" s="318"/>
      <c r="D525" s="318"/>
      <c r="E525" s="318"/>
      <c r="F525" s="291"/>
      <c r="G525" s="291"/>
      <c r="H525" s="306"/>
      <c r="I525" s="291"/>
      <c r="J525" s="306"/>
      <c r="K525" s="291"/>
      <c r="L525" s="306"/>
      <c r="M525" s="291"/>
      <c r="N525" s="291"/>
      <c r="O525" s="291"/>
      <c r="P525" s="291"/>
      <c r="Q525" s="319"/>
      <c r="R525" s="320"/>
      <c r="S525" s="321"/>
      <c r="T525" s="322"/>
      <c r="U525" s="321"/>
      <c r="V525" s="323"/>
      <c r="W525" s="324"/>
    </row>
    <row r="526" spans="1:23" s="143" customFormat="1" ht="43.5" customHeight="1">
      <c r="A526" s="168" t="str">
        <f t="shared" si="8"/>
        <v>-</v>
      </c>
      <c r="B526" s="317"/>
      <c r="C526" s="318"/>
      <c r="D526" s="318"/>
      <c r="E526" s="318"/>
      <c r="F526" s="291"/>
      <c r="G526" s="291"/>
      <c r="H526" s="306"/>
      <c r="I526" s="291"/>
      <c r="J526" s="306"/>
      <c r="K526" s="291"/>
      <c r="L526" s="306"/>
      <c r="M526" s="291"/>
      <c r="N526" s="291"/>
      <c r="O526" s="291"/>
      <c r="P526" s="291"/>
      <c r="Q526" s="319"/>
      <c r="R526" s="320"/>
      <c r="S526" s="321"/>
      <c r="T526" s="322"/>
      <c r="U526" s="321"/>
      <c r="V526" s="323"/>
      <c r="W526" s="324"/>
    </row>
    <row r="527" spans="1:23" s="143" customFormat="1" ht="43.5" customHeight="1">
      <c r="A527" s="168" t="str">
        <f t="shared" si="8"/>
        <v>-</v>
      </c>
      <c r="B527" s="317"/>
      <c r="C527" s="318"/>
      <c r="D527" s="318"/>
      <c r="E527" s="318"/>
      <c r="F527" s="291"/>
      <c r="G527" s="291"/>
      <c r="H527" s="306"/>
      <c r="I527" s="291"/>
      <c r="J527" s="306"/>
      <c r="K527" s="291"/>
      <c r="L527" s="306"/>
      <c r="M527" s="291"/>
      <c r="N527" s="291"/>
      <c r="O527" s="291"/>
      <c r="P527" s="291"/>
      <c r="Q527" s="319"/>
      <c r="R527" s="320"/>
      <c r="S527" s="321"/>
      <c r="T527" s="322"/>
      <c r="U527" s="321"/>
      <c r="V527" s="323"/>
      <c r="W527" s="324"/>
    </row>
    <row r="528" spans="1:23" s="143" customFormat="1" ht="43.5" customHeight="1">
      <c r="A528" s="168" t="str">
        <f t="shared" si="8"/>
        <v>-</v>
      </c>
      <c r="B528" s="317"/>
      <c r="C528" s="318"/>
      <c r="D528" s="318"/>
      <c r="E528" s="318"/>
      <c r="F528" s="291"/>
      <c r="G528" s="291"/>
      <c r="H528" s="306"/>
      <c r="I528" s="291"/>
      <c r="J528" s="306"/>
      <c r="K528" s="291"/>
      <c r="L528" s="306"/>
      <c r="M528" s="291"/>
      <c r="N528" s="291"/>
      <c r="O528" s="291"/>
      <c r="P528" s="291"/>
      <c r="Q528" s="319"/>
      <c r="R528" s="320"/>
      <c r="S528" s="321"/>
      <c r="T528" s="322"/>
      <c r="U528" s="321"/>
      <c r="V528" s="323"/>
      <c r="W528" s="324"/>
    </row>
    <row r="529" spans="1:23" s="143" customFormat="1" ht="43.5" customHeight="1">
      <c r="A529" s="168" t="str">
        <f t="shared" si="8"/>
        <v>-</v>
      </c>
      <c r="B529" s="317"/>
      <c r="C529" s="318"/>
      <c r="D529" s="318"/>
      <c r="E529" s="318"/>
      <c r="F529" s="291"/>
      <c r="G529" s="291"/>
      <c r="H529" s="306"/>
      <c r="I529" s="291"/>
      <c r="J529" s="306"/>
      <c r="K529" s="291"/>
      <c r="L529" s="306"/>
      <c r="M529" s="291"/>
      <c r="N529" s="291"/>
      <c r="O529" s="291"/>
      <c r="P529" s="291"/>
      <c r="Q529" s="319"/>
      <c r="R529" s="320"/>
      <c r="S529" s="321"/>
      <c r="T529" s="322"/>
      <c r="U529" s="321"/>
      <c r="V529" s="323"/>
      <c r="W529" s="324"/>
    </row>
    <row r="530" spans="1:23" s="143" customFormat="1" ht="43.5" customHeight="1">
      <c r="A530" s="168" t="str">
        <f t="shared" si="8"/>
        <v>-</v>
      </c>
      <c r="B530" s="317"/>
      <c r="C530" s="318"/>
      <c r="D530" s="318"/>
      <c r="E530" s="318"/>
      <c r="F530" s="291"/>
      <c r="G530" s="291"/>
      <c r="H530" s="306"/>
      <c r="I530" s="291"/>
      <c r="J530" s="306"/>
      <c r="K530" s="291"/>
      <c r="L530" s="306"/>
      <c r="M530" s="291"/>
      <c r="N530" s="291"/>
      <c r="O530" s="291"/>
      <c r="P530" s="291"/>
      <c r="Q530" s="319"/>
      <c r="R530" s="320"/>
      <c r="S530" s="321"/>
      <c r="T530" s="322"/>
      <c r="U530" s="321"/>
      <c r="V530" s="323"/>
      <c r="W530" s="324"/>
    </row>
    <row r="531" spans="1:23" s="143" customFormat="1" ht="43.5" customHeight="1">
      <c r="A531" s="168" t="str">
        <f t="shared" si="8"/>
        <v>-</v>
      </c>
      <c r="B531" s="317"/>
      <c r="C531" s="318"/>
      <c r="D531" s="318"/>
      <c r="E531" s="318"/>
      <c r="F531" s="291"/>
      <c r="G531" s="291"/>
      <c r="H531" s="306"/>
      <c r="I531" s="291"/>
      <c r="J531" s="306"/>
      <c r="K531" s="291"/>
      <c r="L531" s="306"/>
      <c r="M531" s="291"/>
      <c r="N531" s="291"/>
      <c r="O531" s="291"/>
      <c r="P531" s="291"/>
      <c r="Q531" s="319"/>
      <c r="R531" s="320"/>
      <c r="S531" s="321"/>
      <c r="T531" s="322"/>
      <c r="U531" s="321"/>
      <c r="V531" s="323"/>
      <c r="W531" s="324"/>
    </row>
    <row r="532" spans="1:23" s="143" customFormat="1" ht="43.5" customHeight="1">
      <c r="A532" s="168" t="str">
        <f t="shared" si="8"/>
        <v>-</v>
      </c>
      <c r="B532" s="317"/>
      <c r="C532" s="318"/>
      <c r="D532" s="318"/>
      <c r="E532" s="318"/>
      <c r="F532" s="291"/>
      <c r="G532" s="291"/>
      <c r="H532" s="306"/>
      <c r="I532" s="291"/>
      <c r="J532" s="306"/>
      <c r="K532" s="291"/>
      <c r="L532" s="306"/>
      <c r="M532" s="291"/>
      <c r="N532" s="291"/>
      <c r="O532" s="291"/>
      <c r="P532" s="291"/>
      <c r="Q532" s="319"/>
      <c r="R532" s="320"/>
      <c r="S532" s="321"/>
      <c r="T532" s="322"/>
      <c r="U532" s="321"/>
      <c r="V532" s="323"/>
      <c r="W532" s="324"/>
    </row>
    <row r="533" spans="1:23" s="143" customFormat="1" ht="43.5" customHeight="1">
      <c r="A533" s="168" t="str">
        <f t="shared" si="8"/>
        <v>-</v>
      </c>
      <c r="B533" s="317"/>
      <c r="C533" s="318"/>
      <c r="D533" s="318"/>
      <c r="E533" s="318"/>
      <c r="F533" s="291"/>
      <c r="G533" s="291"/>
      <c r="H533" s="306"/>
      <c r="I533" s="291"/>
      <c r="J533" s="306"/>
      <c r="K533" s="291"/>
      <c r="L533" s="306"/>
      <c r="M533" s="291"/>
      <c r="N533" s="291"/>
      <c r="O533" s="291"/>
      <c r="P533" s="291"/>
      <c r="Q533" s="319"/>
      <c r="R533" s="320"/>
      <c r="S533" s="321"/>
      <c r="T533" s="322"/>
      <c r="U533" s="321"/>
      <c r="V533" s="323"/>
      <c r="W533" s="324"/>
    </row>
    <row r="534" spans="1:23" s="143" customFormat="1" ht="43.5" customHeight="1">
      <c r="A534" s="168" t="str">
        <f t="shared" si="8"/>
        <v>-</v>
      </c>
      <c r="B534" s="317"/>
      <c r="C534" s="318"/>
      <c r="D534" s="318"/>
      <c r="E534" s="318"/>
      <c r="F534" s="291"/>
      <c r="G534" s="291"/>
      <c r="H534" s="306"/>
      <c r="I534" s="291"/>
      <c r="J534" s="306"/>
      <c r="K534" s="291"/>
      <c r="L534" s="306"/>
      <c r="M534" s="291"/>
      <c r="N534" s="291"/>
      <c r="O534" s="291"/>
      <c r="P534" s="291"/>
      <c r="Q534" s="319"/>
      <c r="R534" s="320"/>
      <c r="S534" s="321"/>
      <c r="T534" s="322"/>
      <c r="U534" s="321"/>
      <c r="V534" s="323"/>
      <c r="W534" s="324"/>
    </row>
    <row r="535" spans="1:23" s="143" customFormat="1" ht="43.5" customHeight="1">
      <c r="A535" s="168" t="str">
        <f t="shared" si="8"/>
        <v>-</v>
      </c>
      <c r="B535" s="317"/>
      <c r="C535" s="318"/>
      <c r="D535" s="318"/>
      <c r="E535" s="318"/>
      <c r="F535" s="291"/>
      <c r="G535" s="291"/>
      <c r="H535" s="306"/>
      <c r="I535" s="291"/>
      <c r="J535" s="306"/>
      <c r="K535" s="291"/>
      <c r="L535" s="306"/>
      <c r="M535" s="291"/>
      <c r="N535" s="291"/>
      <c r="O535" s="291"/>
      <c r="P535" s="291"/>
      <c r="Q535" s="319"/>
      <c r="R535" s="320"/>
      <c r="S535" s="321"/>
      <c r="T535" s="322"/>
      <c r="U535" s="321"/>
      <c r="V535" s="323"/>
      <c r="W535" s="324"/>
    </row>
    <row r="536" spans="1:23" s="143" customFormat="1" ht="43.5" customHeight="1">
      <c r="A536" s="168" t="str">
        <f t="shared" si="8"/>
        <v>-</v>
      </c>
      <c r="B536" s="317"/>
      <c r="C536" s="318"/>
      <c r="D536" s="318"/>
      <c r="E536" s="318"/>
      <c r="F536" s="291"/>
      <c r="G536" s="291"/>
      <c r="H536" s="306"/>
      <c r="I536" s="291"/>
      <c r="J536" s="306"/>
      <c r="K536" s="291"/>
      <c r="L536" s="306"/>
      <c r="M536" s="291"/>
      <c r="N536" s="291"/>
      <c r="O536" s="291"/>
      <c r="P536" s="291"/>
      <c r="Q536" s="319"/>
      <c r="R536" s="320"/>
      <c r="S536" s="321"/>
      <c r="T536" s="322"/>
      <c r="U536" s="321"/>
      <c r="V536" s="323"/>
      <c r="W536" s="324"/>
    </row>
    <row r="537" spans="1:23" s="143" customFormat="1" ht="43.5" customHeight="1">
      <c r="A537" s="168" t="str">
        <f t="shared" si="8"/>
        <v>-</v>
      </c>
      <c r="B537" s="317"/>
      <c r="C537" s="318"/>
      <c r="D537" s="318"/>
      <c r="E537" s="318"/>
      <c r="F537" s="291"/>
      <c r="G537" s="291"/>
      <c r="H537" s="306"/>
      <c r="I537" s="291"/>
      <c r="J537" s="306"/>
      <c r="K537" s="291"/>
      <c r="L537" s="306"/>
      <c r="M537" s="291"/>
      <c r="N537" s="291"/>
      <c r="O537" s="291"/>
      <c r="P537" s="291"/>
      <c r="Q537" s="319"/>
      <c r="R537" s="320"/>
      <c r="S537" s="321"/>
      <c r="T537" s="322"/>
      <c r="U537" s="321"/>
      <c r="V537" s="323"/>
      <c r="W537" s="324"/>
    </row>
    <row r="538" spans="1:23" s="143" customFormat="1" ht="43.5" customHeight="1">
      <c r="A538" s="168" t="str">
        <f t="shared" si="8"/>
        <v>-</v>
      </c>
      <c r="B538" s="317"/>
      <c r="C538" s="318"/>
      <c r="D538" s="318"/>
      <c r="E538" s="318"/>
      <c r="F538" s="291"/>
      <c r="G538" s="291"/>
      <c r="H538" s="306"/>
      <c r="I538" s="291"/>
      <c r="J538" s="306"/>
      <c r="K538" s="291"/>
      <c r="L538" s="306"/>
      <c r="M538" s="291"/>
      <c r="N538" s="291"/>
      <c r="O538" s="291"/>
      <c r="P538" s="291"/>
      <c r="Q538" s="319"/>
      <c r="R538" s="320"/>
      <c r="S538" s="321"/>
      <c r="T538" s="322"/>
      <c r="U538" s="321"/>
      <c r="V538" s="323"/>
      <c r="W538" s="324"/>
    </row>
    <row r="539" spans="1:23" s="143" customFormat="1" ht="43.5" customHeight="1">
      <c r="A539" s="168" t="str">
        <f t="shared" si="8"/>
        <v>-</v>
      </c>
      <c r="B539" s="317"/>
      <c r="C539" s="318"/>
      <c r="D539" s="318"/>
      <c r="E539" s="318"/>
      <c r="F539" s="291"/>
      <c r="G539" s="291"/>
      <c r="H539" s="306"/>
      <c r="I539" s="291"/>
      <c r="J539" s="306"/>
      <c r="K539" s="291"/>
      <c r="L539" s="306"/>
      <c r="M539" s="291"/>
      <c r="N539" s="291"/>
      <c r="O539" s="291"/>
      <c r="P539" s="291"/>
      <c r="Q539" s="319"/>
      <c r="R539" s="320"/>
      <c r="S539" s="321"/>
      <c r="T539" s="322"/>
      <c r="U539" s="321"/>
      <c r="V539" s="323"/>
      <c r="W539" s="324"/>
    </row>
    <row r="540" spans="1:23" s="143" customFormat="1" ht="43.5" customHeight="1">
      <c r="A540" s="168" t="str">
        <f t="shared" si="8"/>
        <v>-</v>
      </c>
      <c r="B540" s="317"/>
      <c r="C540" s="318"/>
      <c r="D540" s="318"/>
      <c r="E540" s="318"/>
      <c r="F540" s="291"/>
      <c r="G540" s="291"/>
      <c r="H540" s="306"/>
      <c r="I540" s="291"/>
      <c r="J540" s="306"/>
      <c r="K540" s="291"/>
      <c r="L540" s="306"/>
      <c r="M540" s="291"/>
      <c r="N540" s="291"/>
      <c r="O540" s="291"/>
      <c r="P540" s="291"/>
      <c r="Q540" s="319"/>
      <c r="R540" s="320"/>
      <c r="S540" s="321"/>
      <c r="T540" s="322"/>
      <c r="U540" s="321"/>
      <c r="V540" s="323"/>
      <c r="W540" s="324"/>
    </row>
    <row r="541" spans="1:23" s="143" customFormat="1" ht="43.5" customHeight="1">
      <c r="A541" s="168" t="str">
        <f t="shared" si="8"/>
        <v>-</v>
      </c>
      <c r="B541" s="317"/>
      <c r="C541" s="318"/>
      <c r="D541" s="318"/>
      <c r="E541" s="318"/>
      <c r="F541" s="291"/>
      <c r="G541" s="291"/>
      <c r="H541" s="306"/>
      <c r="I541" s="291"/>
      <c r="J541" s="306"/>
      <c r="K541" s="291"/>
      <c r="L541" s="306"/>
      <c r="M541" s="291"/>
      <c r="N541" s="291"/>
      <c r="O541" s="291"/>
      <c r="P541" s="291"/>
      <c r="Q541" s="319"/>
      <c r="R541" s="320"/>
      <c r="S541" s="321"/>
      <c r="T541" s="322"/>
      <c r="U541" s="321"/>
      <c r="V541" s="323"/>
      <c r="W541" s="324"/>
    </row>
    <row r="542" spans="1:23" s="143" customFormat="1" ht="43.5" customHeight="1">
      <c r="A542" s="168" t="str">
        <f t="shared" si="8"/>
        <v>-</v>
      </c>
      <c r="B542" s="317"/>
      <c r="C542" s="318"/>
      <c r="D542" s="318"/>
      <c r="E542" s="318"/>
      <c r="F542" s="291"/>
      <c r="G542" s="291"/>
      <c r="H542" s="306"/>
      <c r="I542" s="291"/>
      <c r="J542" s="306"/>
      <c r="K542" s="291"/>
      <c r="L542" s="306"/>
      <c r="M542" s="291"/>
      <c r="N542" s="291"/>
      <c r="O542" s="291"/>
      <c r="P542" s="291"/>
      <c r="Q542" s="319"/>
      <c r="R542" s="320"/>
      <c r="S542" s="321"/>
      <c r="T542" s="322"/>
      <c r="U542" s="321"/>
      <c r="V542" s="323"/>
      <c r="W542" s="324"/>
    </row>
    <row r="543" spans="1:23" s="143" customFormat="1" ht="43.5" customHeight="1">
      <c r="A543" s="168" t="str">
        <f t="shared" si="8"/>
        <v>-</v>
      </c>
      <c r="B543" s="317"/>
      <c r="C543" s="318"/>
      <c r="D543" s="318"/>
      <c r="E543" s="318"/>
      <c r="F543" s="291"/>
      <c r="G543" s="291"/>
      <c r="H543" s="306"/>
      <c r="I543" s="291"/>
      <c r="J543" s="306"/>
      <c r="K543" s="291"/>
      <c r="L543" s="306"/>
      <c r="M543" s="291"/>
      <c r="N543" s="291"/>
      <c r="O543" s="291"/>
      <c r="P543" s="291"/>
      <c r="Q543" s="319"/>
      <c r="R543" s="320"/>
      <c r="S543" s="321"/>
      <c r="T543" s="322"/>
      <c r="U543" s="321"/>
      <c r="V543" s="323"/>
      <c r="W543" s="324"/>
    </row>
    <row r="544" spans="1:23" s="143" customFormat="1" ht="43.5" customHeight="1">
      <c r="A544" s="168" t="str">
        <f t="shared" si="8"/>
        <v>-</v>
      </c>
      <c r="B544" s="317"/>
      <c r="C544" s="318"/>
      <c r="D544" s="318"/>
      <c r="E544" s="318"/>
      <c r="F544" s="291"/>
      <c r="G544" s="291"/>
      <c r="H544" s="306"/>
      <c r="I544" s="291"/>
      <c r="J544" s="306"/>
      <c r="K544" s="291"/>
      <c r="L544" s="306"/>
      <c r="M544" s="291"/>
      <c r="N544" s="291"/>
      <c r="O544" s="291"/>
      <c r="P544" s="291"/>
      <c r="Q544" s="319"/>
      <c r="R544" s="320"/>
      <c r="S544" s="321"/>
      <c r="T544" s="322"/>
      <c r="U544" s="321"/>
      <c r="V544" s="323"/>
      <c r="W544" s="324"/>
    </row>
    <row r="545" spans="1:23" s="143" customFormat="1" ht="43.5" customHeight="1">
      <c r="A545" s="168" t="str">
        <f t="shared" si="8"/>
        <v>-</v>
      </c>
      <c r="B545" s="317"/>
      <c r="C545" s="318"/>
      <c r="D545" s="318"/>
      <c r="E545" s="318"/>
      <c r="F545" s="291"/>
      <c r="G545" s="291"/>
      <c r="H545" s="306"/>
      <c r="I545" s="291"/>
      <c r="J545" s="306"/>
      <c r="K545" s="291"/>
      <c r="L545" s="306"/>
      <c r="M545" s="291"/>
      <c r="N545" s="291"/>
      <c r="O545" s="291"/>
      <c r="P545" s="291"/>
      <c r="Q545" s="319"/>
      <c r="R545" s="320"/>
      <c r="S545" s="321"/>
      <c r="T545" s="322"/>
      <c r="U545" s="321"/>
      <c r="V545" s="323"/>
      <c r="W545" s="324"/>
    </row>
    <row r="546" spans="1:23" s="143" customFormat="1" ht="43.5" customHeight="1">
      <c r="A546" s="168" t="str">
        <f t="shared" si="8"/>
        <v>-</v>
      </c>
      <c r="B546" s="317"/>
      <c r="C546" s="318"/>
      <c r="D546" s="318"/>
      <c r="E546" s="318"/>
      <c r="F546" s="291"/>
      <c r="G546" s="291"/>
      <c r="H546" s="306"/>
      <c r="I546" s="291"/>
      <c r="J546" s="306"/>
      <c r="K546" s="291"/>
      <c r="L546" s="306"/>
      <c r="M546" s="291"/>
      <c r="N546" s="291"/>
      <c r="O546" s="291"/>
      <c r="P546" s="291"/>
      <c r="Q546" s="319"/>
      <c r="R546" s="320"/>
      <c r="S546" s="321"/>
      <c r="T546" s="322"/>
      <c r="U546" s="321"/>
      <c r="V546" s="323"/>
      <c r="W546" s="324"/>
    </row>
    <row r="547" spans="1:23" s="143" customFormat="1" ht="43.5" customHeight="1">
      <c r="A547" s="168" t="str">
        <f t="shared" si="8"/>
        <v>-</v>
      </c>
      <c r="B547" s="317"/>
      <c r="C547" s="318"/>
      <c r="D547" s="318"/>
      <c r="E547" s="318"/>
      <c r="F547" s="291"/>
      <c r="G547" s="291"/>
      <c r="H547" s="306"/>
      <c r="I547" s="291"/>
      <c r="J547" s="306"/>
      <c r="K547" s="291"/>
      <c r="L547" s="306"/>
      <c r="M547" s="291"/>
      <c r="N547" s="291"/>
      <c r="O547" s="291"/>
      <c r="P547" s="291"/>
      <c r="Q547" s="319"/>
      <c r="R547" s="320"/>
      <c r="S547" s="321"/>
      <c r="T547" s="322"/>
      <c r="U547" s="321"/>
      <c r="V547" s="323"/>
      <c r="W547" s="324"/>
    </row>
    <row r="548" spans="1:23" s="143" customFormat="1" ht="43.5" customHeight="1">
      <c r="A548" s="168" t="str">
        <f t="shared" si="8"/>
        <v>-</v>
      </c>
      <c r="B548" s="317"/>
      <c r="C548" s="318"/>
      <c r="D548" s="318"/>
      <c r="E548" s="318"/>
      <c r="F548" s="291"/>
      <c r="G548" s="291"/>
      <c r="H548" s="306"/>
      <c r="I548" s="291"/>
      <c r="J548" s="306"/>
      <c r="K548" s="291"/>
      <c r="L548" s="306"/>
      <c r="M548" s="291"/>
      <c r="N548" s="291"/>
      <c r="O548" s="291"/>
      <c r="P548" s="291"/>
      <c r="Q548" s="319"/>
      <c r="R548" s="320"/>
      <c r="S548" s="321"/>
      <c r="T548" s="322"/>
      <c r="U548" s="321"/>
      <c r="V548" s="323"/>
      <c r="W548" s="324"/>
    </row>
    <row r="549" spans="1:23" s="143" customFormat="1" ht="43.5" customHeight="1">
      <c r="A549" s="168" t="str">
        <f t="shared" si="8"/>
        <v>-</v>
      </c>
      <c r="B549" s="317"/>
      <c r="C549" s="318"/>
      <c r="D549" s="318"/>
      <c r="E549" s="318"/>
      <c r="F549" s="291"/>
      <c r="G549" s="291"/>
      <c r="H549" s="306"/>
      <c r="I549" s="291"/>
      <c r="J549" s="306"/>
      <c r="K549" s="291"/>
      <c r="L549" s="306"/>
      <c r="M549" s="291"/>
      <c r="N549" s="291"/>
      <c r="O549" s="291"/>
      <c r="P549" s="291"/>
      <c r="Q549" s="319"/>
      <c r="R549" s="320"/>
      <c r="S549" s="321"/>
      <c r="T549" s="322"/>
      <c r="U549" s="321"/>
      <c r="V549" s="323"/>
      <c r="W549" s="324"/>
    </row>
    <row r="550" spans="1:23" s="143" customFormat="1" ht="43.5" customHeight="1">
      <c r="A550" s="168" t="str">
        <f t="shared" si="8"/>
        <v>-</v>
      </c>
      <c r="B550" s="317"/>
      <c r="C550" s="318"/>
      <c r="D550" s="318"/>
      <c r="E550" s="318"/>
      <c r="F550" s="291"/>
      <c r="G550" s="291"/>
      <c r="H550" s="306"/>
      <c r="I550" s="291"/>
      <c r="J550" s="306"/>
      <c r="K550" s="291"/>
      <c r="L550" s="306"/>
      <c r="M550" s="291"/>
      <c r="N550" s="291"/>
      <c r="O550" s="291"/>
      <c r="P550" s="291"/>
      <c r="Q550" s="319"/>
      <c r="R550" s="320"/>
      <c r="S550" s="321"/>
      <c r="T550" s="322"/>
      <c r="U550" s="321"/>
      <c r="V550" s="323"/>
      <c r="W550" s="324"/>
    </row>
    <row r="551" spans="1:23" s="143" customFormat="1" ht="43.5" customHeight="1">
      <c r="A551" s="168" t="str">
        <f t="shared" si="8"/>
        <v>-</v>
      </c>
      <c r="B551" s="317"/>
      <c r="C551" s="318"/>
      <c r="D551" s="318"/>
      <c r="E551" s="318"/>
      <c r="F551" s="291"/>
      <c r="G551" s="291"/>
      <c r="H551" s="306"/>
      <c r="I551" s="291"/>
      <c r="J551" s="306"/>
      <c r="K551" s="291"/>
      <c r="L551" s="306"/>
      <c r="M551" s="291"/>
      <c r="N551" s="291"/>
      <c r="O551" s="291"/>
      <c r="P551" s="291"/>
      <c r="Q551" s="319"/>
      <c r="R551" s="320"/>
      <c r="S551" s="321"/>
      <c r="T551" s="322"/>
      <c r="U551" s="321"/>
      <c r="V551" s="323"/>
      <c r="W551" s="324"/>
    </row>
    <row r="552" spans="1:23" s="143" customFormat="1" ht="43.5" customHeight="1">
      <c r="A552" s="168" t="str">
        <f t="shared" si="8"/>
        <v>-</v>
      </c>
      <c r="B552" s="317"/>
      <c r="C552" s="318"/>
      <c r="D552" s="318"/>
      <c r="E552" s="318"/>
      <c r="F552" s="291"/>
      <c r="G552" s="291"/>
      <c r="H552" s="306"/>
      <c r="I552" s="291"/>
      <c r="J552" s="306"/>
      <c r="K552" s="291"/>
      <c r="L552" s="306"/>
      <c r="M552" s="291"/>
      <c r="N552" s="291"/>
      <c r="O552" s="291"/>
      <c r="P552" s="291"/>
      <c r="Q552" s="319"/>
      <c r="R552" s="320"/>
      <c r="S552" s="321"/>
      <c r="T552" s="322"/>
      <c r="U552" s="321"/>
      <c r="V552" s="323"/>
      <c r="W552" s="324"/>
    </row>
    <row r="553" spans="1:23" s="143" customFormat="1" ht="43.5" customHeight="1">
      <c r="A553" s="168" t="str">
        <f t="shared" si="8"/>
        <v>-</v>
      </c>
      <c r="B553" s="317"/>
      <c r="C553" s="318"/>
      <c r="D553" s="318"/>
      <c r="E553" s="318"/>
      <c r="F553" s="291"/>
      <c r="G553" s="291"/>
      <c r="H553" s="306"/>
      <c r="I553" s="291"/>
      <c r="J553" s="306"/>
      <c r="K553" s="291"/>
      <c r="L553" s="306"/>
      <c r="M553" s="291"/>
      <c r="N553" s="291"/>
      <c r="O553" s="291"/>
      <c r="P553" s="291"/>
      <c r="Q553" s="319"/>
      <c r="R553" s="320"/>
      <c r="S553" s="321"/>
      <c r="T553" s="322"/>
      <c r="U553" s="321"/>
      <c r="V553" s="323"/>
      <c r="W553" s="324"/>
    </row>
    <row r="554" spans="1:23" s="143" customFormat="1" ht="43.5" customHeight="1">
      <c r="A554" s="168" t="str">
        <f t="shared" si="8"/>
        <v>-</v>
      </c>
      <c r="B554" s="317"/>
      <c r="C554" s="318"/>
      <c r="D554" s="318"/>
      <c r="E554" s="318"/>
      <c r="F554" s="291"/>
      <c r="G554" s="291"/>
      <c r="H554" s="306"/>
      <c r="I554" s="291"/>
      <c r="J554" s="306"/>
      <c r="K554" s="291"/>
      <c r="L554" s="306"/>
      <c r="M554" s="291"/>
      <c r="N554" s="291"/>
      <c r="O554" s="291"/>
      <c r="P554" s="291"/>
      <c r="Q554" s="319"/>
      <c r="R554" s="320"/>
      <c r="S554" s="321"/>
      <c r="T554" s="322"/>
      <c r="U554" s="321"/>
      <c r="V554" s="323"/>
      <c r="W554" s="324"/>
    </row>
    <row r="555" spans="1:23" s="143" customFormat="1" ht="43.5" customHeight="1">
      <c r="A555" s="168" t="str">
        <f t="shared" si="8"/>
        <v>-</v>
      </c>
      <c r="B555" s="317"/>
      <c r="C555" s="318"/>
      <c r="D555" s="318"/>
      <c r="E555" s="318"/>
      <c r="F555" s="291"/>
      <c r="G555" s="291"/>
      <c r="H555" s="306"/>
      <c r="I555" s="291"/>
      <c r="J555" s="306"/>
      <c r="K555" s="291"/>
      <c r="L555" s="306"/>
      <c r="M555" s="291"/>
      <c r="N555" s="291"/>
      <c r="O555" s="291"/>
      <c r="P555" s="291"/>
      <c r="Q555" s="319"/>
      <c r="R555" s="320"/>
      <c r="S555" s="321"/>
      <c r="T555" s="322"/>
      <c r="U555" s="321"/>
      <c r="V555" s="323"/>
      <c r="W555" s="324"/>
    </row>
    <row r="556" spans="1:23" s="143" customFormat="1" ht="43.5" customHeight="1">
      <c r="A556" s="168" t="str">
        <f t="shared" si="8"/>
        <v>-</v>
      </c>
      <c r="B556" s="317"/>
      <c r="C556" s="318"/>
      <c r="D556" s="318"/>
      <c r="E556" s="318"/>
      <c r="F556" s="291"/>
      <c r="G556" s="291"/>
      <c r="H556" s="306"/>
      <c r="I556" s="291"/>
      <c r="J556" s="306"/>
      <c r="K556" s="291"/>
      <c r="L556" s="306"/>
      <c r="M556" s="291"/>
      <c r="N556" s="291"/>
      <c r="O556" s="291"/>
      <c r="P556" s="291"/>
      <c r="Q556" s="319"/>
      <c r="R556" s="320"/>
      <c r="S556" s="321"/>
      <c r="T556" s="322"/>
      <c r="U556" s="321"/>
      <c r="V556" s="323"/>
      <c r="W556" s="324"/>
    </row>
    <row r="557" spans="1:23" s="143" customFormat="1" ht="43.5" customHeight="1">
      <c r="A557" s="168" t="str">
        <f t="shared" si="8"/>
        <v>-</v>
      </c>
      <c r="B557" s="317"/>
      <c r="C557" s="318"/>
      <c r="D557" s="318"/>
      <c r="E557" s="318"/>
      <c r="F557" s="291"/>
      <c r="G557" s="291"/>
      <c r="H557" s="306"/>
      <c r="I557" s="291"/>
      <c r="J557" s="306"/>
      <c r="K557" s="291"/>
      <c r="L557" s="306"/>
      <c r="M557" s="291"/>
      <c r="N557" s="291"/>
      <c r="O557" s="291"/>
      <c r="P557" s="291"/>
      <c r="Q557" s="319"/>
      <c r="R557" s="320"/>
      <c r="S557" s="321"/>
      <c r="T557" s="322"/>
      <c r="U557" s="321"/>
      <c r="V557" s="323"/>
      <c r="W557" s="324"/>
    </row>
    <row r="558" spans="1:23" s="143" customFormat="1" ht="43.5" customHeight="1">
      <c r="A558" s="168" t="str">
        <f t="shared" si="8"/>
        <v>-</v>
      </c>
      <c r="B558" s="317"/>
      <c r="C558" s="318"/>
      <c r="D558" s="318"/>
      <c r="E558" s="318"/>
      <c r="F558" s="291"/>
      <c r="G558" s="291"/>
      <c r="H558" s="306"/>
      <c r="I558" s="291"/>
      <c r="J558" s="306"/>
      <c r="K558" s="291"/>
      <c r="L558" s="306"/>
      <c r="M558" s="291"/>
      <c r="N558" s="291"/>
      <c r="O558" s="291"/>
      <c r="P558" s="291"/>
      <c r="Q558" s="319"/>
      <c r="R558" s="320"/>
      <c r="S558" s="321"/>
      <c r="T558" s="322"/>
      <c r="U558" s="321"/>
      <c r="V558" s="323"/>
      <c r="W558" s="324"/>
    </row>
    <row r="559" spans="1:23" s="143" customFormat="1" ht="43.5" customHeight="1">
      <c r="A559" s="168" t="str">
        <f t="shared" si="8"/>
        <v>-</v>
      </c>
      <c r="B559" s="317"/>
      <c r="C559" s="318"/>
      <c r="D559" s="318"/>
      <c r="E559" s="318"/>
      <c r="F559" s="291"/>
      <c r="G559" s="291"/>
      <c r="H559" s="306"/>
      <c r="I559" s="291"/>
      <c r="J559" s="306"/>
      <c r="K559" s="291"/>
      <c r="L559" s="306"/>
      <c r="M559" s="291"/>
      <c r="N559" s="291"/>
      <c r="O559" s="291"/>
      <c r="P559" s="291"/>
      <c r="Q559" s="319"/>
      <c r="R559" s="320"/>
      <c r="S559" s="321"/>
      <c r="T559" s="322"/>
      <c r="U559" s="321"/>
      <c r="V559" s="323"/>
      <c r="W559" s="324"/>
    </row>
    <row r="560" spans="1:23" s="143" customFormat="1" ht="43.5" customHeight="1">
      <c r="A560" s="168" t="str">
        <f t="shared" si="8"/>
        <v>-</v>
      </c>
      <c r="B560" s="317"/>
      <c r="C560" s="318"/>
      <c r="D560" s="318"/>
      <c r="E560" s="318"/>
      <c r="F560" s="291"/>
      <c r="G560" s="291"/>
      <c r="H560" s="306"/>
      <c r="I560" s="291"/>
      <c r="J560" s="306"/>
      <c r="K560" s="291"/>
      <c r="L560" s="306"/>
      <c r="M560" s="291"/>
      <c r="N560" s="291"/>
      <c r="O560" s="291"/>
      <c r="P560" s="291"/>
      <c r="Q560" s="319"/>
      <c r="R560" s="320"/>
      <c r="S560" s="321"/>
      <c r="T560" s="322"/>
      <c r="U560" s="321"/>
      <c r="V560" s="323"/>
      <c r="W560" s="324"/>
    </row>
    <row r="561" spans="1:23" s="143" customFormat="1" ht="43.5" customHeight="1">
      <c r="A561" s="168" t="str">
        <f t="shared" si="8"/>
        <v>-</v>
      </c>
      <c r="B561" s="317"/>
      <c r="C561" s="318"/>
      <c r="D561" s="318"/>
      <c r="E561" s="318"/>
      <c r="F561" s="291"/>
      <c r="G561" s="291"/>
      <c r="H561" s="306"/>
      <c r="I561" s="291"/>
      <c r="J561" s="306"/>
      <c r="K561" s="291"/>
      <c r="L561" s="306"/>
      <c r="M561" s="291"/>
      <c r="N561" s="291"/>
      <c r="O561" s="291"/>
      <c r="P561" s="291"/>
      <c r="Q561" s="319"/>
      <c r="R561" s="320"/>
      <c r="S561" s="321"/>
      <c r="T561" s="322"/>
      <c r="U561" s="321"/>
      <c r="V561" s="323"/>
      <c r="W561" s="324"/>
    </row>
    <row r="562" spans="1:23" s="143" customFormat="1" ht="43.5" customHeight="1">
      <c r="A562" s="168" t="str">
        <f t="shared" si="8"/>
        <v>-</v>
      </c>
      <c r="B562" s="317"/>
      <c r="C562" s="318"/>
      <c r="D562" s="318"/>
      <c r="E562" s="318"/>
      <c r="F562" s="291"/>
      <c r="G562" s="291"/>
      <c r="H562" s="306"/>
      <c r="I562" s="291"/>
      <c r="J562" s="306"/>
      <c r="K562" s="291"/>
      <c r="L562" s="306"/>
      <c r="M562" s="291"/>
      <c r="N562" s="291"/>
      <c r="O562" s="291"/>
      <c r="P562" s="291"/>
      <c r="Q562" s="319"/>
      <c r="R562" s="320"/>
      <c r="S562" s="321"/>
      <c r="T562" s="322"/>
      <c r="U562" s="321"/>
      <c r="V562" s="323"/>
      <c r="W562" s="324"/>
    </row>
    <row r="563" spans="1:23" s="143" customFormat="1" ht="43.5" customHeight="1">
      <c r="A563" s="168" t="str">
        <f t="shared" si="8"/>
        <v>-</v>
      </c>
      <c r="B563" s="317"/>
      <c r="C563" s="318"/>
      <c r="D563" s="318"/>
      <c r="E563" s="318"/>
      <c r="F563" s="291"/>
      <c r="G563" s="291"/>
      <c r="H563" s="306"/>
      <c r="I563" s="291"/>
      <c r="J563" s="306"/>
      <c r="K563" s="291"/>
      <c r="L563" s="306"/>
      <c r="M563" s="291"/>
      <c r="N563" s="291"/>
      <c r="O563" s="291"/>
      <c r="P563" s="291"/>
      <c r="Q563" s="319"/>
      <c r="R563" s="320"/>
      <c r="S563" s="321"/>
      <c r="T563" s="322"/>
      <c r="U563" s="321"/>
      <c r="V563" s="323"/>
      <c r="W563" s="324"/>
    </row>
    <row r="564" spans="1:23" s="143" customFormat="1" ht="43.5" customHeight="1">
      <c r="A564" s="168" t="str">
        <f t="shared" si="8"/>
        <v>-</v>
      </c>
      <c r="B564" s="317"/>
      <c r="C564" s="318"/>
      <c r="D564" s="318"/>
      <c r="E564" s="318"/>
      <c r="F564" s="291"/>
      <c r="G564" s="291"/>
      <c r="H564" s="306"/>
      <c r="I564" s="291"/>
      <c r="J564" s="306"/>
      <c r="K564" s="291"/>
      <c r="L564" s="306"/>
      <c r="M564" s="291"/>
      <c r="N564" s="291"/>
      <c r="O564" s="291"/>
      <c r="P564" s="291"/>
      <c r="Q564" s="319"/>
      <c r="R564" s="320"/>
      <c r="S564" s="321"/>
      <c r="T564" s="322"/>
      <c r="U564" s="321"/>
      <c r="V564" s="323"/>
      <c r="W564" s="324"/>
    </row>
    <row r="565" spans="1:23" s="143" customFormat="1" ht="43.5" customHeight="1">
      <c r="A565" s="168" t="str">
        <f t="shared" si="8"/>
        <v>-</v>
      </c>
      <c r="B565" s="317"/>
      <c r="C565" s="318"/>
      <c r="D565" s="318"/>
      <c r="E565" s="318"/>
      <c r="F565" s="291"/>
      <c r="G565" s="291"/>
      <c r="H565" s="306"/>
      <c r="I565" s="291"/>
      <c r="J565" s="306"/>
      <c r="K565" s="291"/>
      <c r="L565" s="306"/>
      <c r="M565" s="291"/>
      <c r="N565" s="291"/>
      <c r="O565" s="291"/>
      <c r="P565" s="291"/>
      <c r="Q565" s="319"/>
      <c r="R565" s="320"/>
      <c r="S565" s="321"/>
      <c r="T565" s="322"/>
      <c r="U565" s="321"/>
      <c r="V565" s="323"/>
      <c r="W565" s="324"/>
    </row>
    <row r="566" spans="1:23" s="143" customFormat="1" ht="43.5" customHeight="1">
      <c r="A566" s="168" t="str">
        <f t="shared" si="8"/>
        <v>-</v>
      </c>
      <c r="B566" s="317"/>
      <c r="C566" s="318"/>
      <c r="D566" s="318"/>
      <c r="E566" s="318"/>
      <c r="F566" s="291"/>
      <c r="G566" s="291"/>
      <c r="H566" s="306"/>
      <c r="I566" s="291"/>
      <c r="J566" s="306"/>
      <c r="K566" s="291"/>
      <c r="L566" s="306"/>
      <c r="M566" s="291"/>
      <c r="N566" s="291"/>
      <c r="O566" s="291"/>
      <c r="P566" s="291"/>
      <c r="Q566" s="319"/>
      <c r="R566" s="320"/>
      <c r="S566" s="321"/>
      <c r="T566" s="322"/>
      <c r="U566" s="321"/>
      <c r="V566" s="323"/>
      <c r="W566" s="324"/>
    </row>
    <row r="567" spans="1:23" s="143" customFormat="1" ht="43.5" customHeight="1">
      <c r="A567" s="168" t="str">
        <f t="shared" si="8"/>
        <v>-</v>
      </c>
      <c r="B567" s="317"/>
      <c r="C567" s="318"/>
      <c r="D567" s="318"/>
      <c r="E567" s="318"/>
      <c r="F567" s="291"/>
      <c r="G567" s="291"/>
      <c r="H567" s="306"/>
      <c r="I567" s="291"/>
      <c r="J567" s="306"/>
      <c r="K567" s="291"/>
      <c r="L567" s="306"/>
      <c r="M567" s="291"/>
      <c r="N567" s="291"/>
      <c r="O567" s="291"/>
      <c r="P567" s="291"/>
      <c r="Q567" s="319"/>
      <c r="R567" s="320"/>
      <c r="S567" s="321"/>
      <c r="T567" s="322"/>
      <c r="U567" s="321"/>
      <c r="V567" s="323"/>
      <c r="W567" s="324"/>
    </row>
    <row r="568" spans="1:23" s="143" customFormat="1" ht="43.5" customHeight="1">
      <c r="A568" s="168" t="str">
        <f t="shared" si="8"/>
        <v>-</v>
      </c>
      <c r="B568" s="317"/>
      <c r="C568" s="318"/>
      <c r="D568" s="318"/>
      <c r="E568" s="318"/>
      <c r="F568" s="291"/>
      <c r="G568" s="291"/>
      <c r="H568" s="306"/>
      <c r="I568" s="291"/>
      <c r="J568" s="306"/>
      <c r="K568" s="291"/>
      <c r="L568" s="306"/>
      <c r="M568" s="291"/>
      <c r="N568" s="291"/>
      <c r="O568" s="291"/>
      <c r="P568" s="291"/>
      <c r="Q568" s="319"/>
      <c r="R568" s="320"/>
      <c r="S568" s="321"/>
      <c r="T568" s="322"/>
      <c r="U568" s="321"/>
      <c r="V568" s="323"/>
      <c r="W568" s="324"/>
    </row>
    <row r="569" spans="1:23" s="143" customFormat="1" ht="43.5" customHeight="1">
      <c r="A569" s="168" t="str">
        <f t="shared" si="8"/>
        <v>-</v>
      </c>
      <c r="B569" s="317"/>
      <c r="C569" s="318"/>
      <c r="D569" s="318"/>
      <c r="E569" s="318"/>
      <c r="F569" s="291"/>
      <c r="G569" s="291"/>
      <c r="H569" s="306"/>
      <c r="I569" s="291"/>
      <c r="J569" s="306"/>
      <c r="K569" s="291"/>
      <c r="L569" s="306"/>
      <c r="M569" s="291"/>
      <c r="N569" s="291"/>
      <c r="O569" s="291"/>
      <c r="P569" s="291"/>
      <c r="Q569" s="319"/>
      <c r="R569" s="320"/>
      <c r="S569" s="321"/>
      <c r="T569" s="322"/>
      <c r="U569" s="321"/>
      <c r="V569" s="323"/>
      <c r="W569" s="324"/>
    </row>
    <row r="570" spans="1:23" s="143" customFormat="1" ht="43.5" customHeight="1">
      <c r="A570" s="168" t="str">
        <f t="shared" si="8"/>
        <v>-</v>
      </c>
      <c r="B570" s="317"/>
      <c r="C570" s="318"/>
      <c r="D570" s="318"/>
      <c r="E570" s="318"/>
      <c r="F570" s="291"/>
      <c r="G570" s="291"/>
      <c r="H570" s="306"/>
      <c r="I570" s="291"/>
      <c r="J570" s="306"/>
      <c r="K570" s="291"/>
      <c r="L570" s="306"/>
      <c r="M570" s="291"/>
      <c r="N570" s="291"/>
      <c r="O570" s="291"/>
      <c r="P570" s="291"/>
      <c r="Q570" s="319"/>
      <c r="R570" s="320"/>
      <c r="S570" s="321"/>
      <c r="T570" s="322"/>
      <c r="U570" s="321"/>
      <c r="V570" s="323"/>
      <c r="W570" s="324"/>
    </row>
    <row r="571" spans="1:23" s="143" customFormat="1" ht="43.5" customHeight="1">
      <c r="A571" s="168" t="str">
        <f t="shared" si="8"/>
        <v>-</v>
      </c>
      <c r="B571" s="317"/>
      <c r="C571" s="318"/>
      <c r="D571" s="318"/>
      <c r="E571" s="318"/>
      <c r="F571" s="291"/>
      <c r="G571" s="291"/>
      <c r="H571" s="306"/>
      <c r="I571" s="291"/>
      <c r="J571" s="306"/>
      <c r="K571" s="291"/>
      <c r="L571" s="306"/>
      <c r="M571" s="291"/>
      <c r="N571" s="291"/>
      <c r="O571" s="291"/>
      <c r="P571" s="291"/>
      <c r="Q571" s="319"/>
      <c r="R571" s="320"/>
      <c r="S571" s="321"/>
      <c r="T571" s="322"/>
      <c r="U571" s="321"/>
      <c r="V571" s="323"/>
      <c r="W571" s="324"/>
    </row>
    <row r="572" spans="1:23" s="143" customFormat="1" ht="43.5" customHeight="1">
      <c r="A572" s="168" t="str">
        <f t="shared" si="8"/>
        <v>-</v>
      </c>
      <c r="B572" s="317"/>
      <c r="C572" s="318"/>
      <c r="D572" s="318"/>
      <c r="E572" s="318"/>
      <c r="F572" s="291"/>
      <c r="G572" s="291"/>
      <c r="H572" s="306"/>
      <c r="I572" s="291"/>
      <c r="J572" s="306"/>
      <c r="K572" s="291"/>
      <c r="L572" s="306"/>
      <c r="M572" s="291"/>
      <c r="N572" s="291"/>
      <c r="O572" s="291"/>
      <c r="P572" s="291"/>
      <c r="Q572" s="319"/>
      <c r="R572" s="320"/>
      <c r="S572" s="321"/>
      <c r="T572" s="322"/>
      <c r="U572" s="321"/>
      <c r="V572" s="323"/>
      <c r="W572" s="324"/>
    </row>
    <row r="573" spans="1:23" s="143" customFormat="1" ht="43.5" customHeight="1">
      <c r="A573" s="168" t="str">
        <f t="shared" si="8"/>
        <v>-</v>
      </c>
      <c r="B573" s="317"/>
      <c r="C573" s="318"/>
      <c r="D573" s="318"/>
      <c r="E573" s="318"/>
      <c r="F573" s="291"/>
      <c r="G573" s="291"/>
      <c r="H573" s="306"/>
      <c r="I573" s="291"/>
      <c r="J573" s="306"/>
      <c r="K573" s="291"/>
      <c r="L573" s="306"/>
      <c r="M573" s="291"/>
      <c r="N573" s="291"/>
      <c r="O573" s="291"/>
      <c r="P573" s="291"/>
      <c r="Q573" s="319"/>
      <c r="R573" s="320"/>
      <c r="S573" s="321"/>
      <c r="T573" s="322"/>
      <c r="U573" s="321"/>
      <c r="V573" s="323"/>
      <c r="W573" s="324"/>
    </row>
    <row r="574" spans="1:23" s="143" customFormat="1" ht="43.5" customHeight="1">
      <c r="A574" s="168" t="str">
        <f t="shared" si="8"/>
        <v>-</v>
      </c>
      <c r="B574" s="317"/>
      <c r="C574" s="318"/>
      <c r="D574" s="318"/>
      <c r="E574" s="318"/>
      <c r="F574" s="291"/>
      <c r="G574" s="291"/>
      <c r="H574" s="306"/>
      <c r="I574" s="291"/>
      <c r="J574" s="306"/>
      <c r="K574" s="291"/>
      <c r="L574" s="306"/>
      <c r="M574" s="291"/>
      <c r="N574" s="291"/>
      <c r="O574" s="291"/>
      <c r="P574" s="291"/>
      <c r="Q574" s="319"/>
      <c r="R574" s="320"/>
      <c r="S574" s="321"/>
      <c r="T574" s="322"/>
      <c r="U574" s="321"/>
      <c r="V574" s="323"/>
      <c r="W574" s="324"/>
    </row>
    <row r="575" spans="1:23" s="143" customFormat="1" ht="43.5" customHeight="1">
      <c r="A575" s="168" t="str">
        <f t="shared" si="8"/>
        <v>-</v>
      </c>
      <c r="B575" s="317"/>
      <c r="C575" s="318"/>
      <c r="D575" s="318"/>
      <c r="E575" s="318"/>
      <c r="F575" s="291"/>
      <c r="G575" s="291"/>
      <c r="H575" s="306"/>
      <c r="I575" s="291"/>
      <c r="J575" s="306"/>
      <c r="K575" s="291"/>
      <c r="L575" s="306"/>
      <c r="M575" s="291"/>
      <c r="N575" s="291"/>
      <c r="O575" s="291"/>
      <c r="P575" s="291"/>
      <c r="Q575" s="319"/>
      <c r="R575" s="320"/>
      <c r="S575" s="321"/>
      <c r="T575" s="322"/>
      <c r="U575" s="321"/>
      <c r="V575" s="323"/>
      <c r="W575" s="324"/>
    </row>
    <row r="576" spans="1:23" s="143" customFormat="1" ht="43.5" customHeight="1">
      <c r="A576" s="168" t="str">
        <f t="shared" si="8"/>
        <v>-</v>
      </c>
      <c r="B576" s="317"/>
      <c r="C576" s="318"/>
      <c r="D576" s="318"/>
      <c r="E576" s="318"/>
      <c r="F576" s="291"/>
      <c r="G576" s="291"/>
      <c r="H576" s="306"/>
      <c r="I576" s="291"/>
      <c r="J576" s="306"/>
      <c r="K576" s="291"/>
      <c r="L576" s="306"/>
      <c r="M576" s="291"/>
      <c r="N576" s="291"/>
      <c r="O576" s="291"/>
      <c r="P576" s="291"/>
      <c r="Q576" s="319"/>
      <c r="R576" s="320"/>
      <c r="S576" s="321"/>
      <c r="T576" s="322"/>
      <c r="U576" s="321"/>
      <c r="V576" s="323"/>
      <c r="W576" s="324"/>
    </row>
    <row r="577" spans="1:23" s="143" customFormat="1" ht="43.5" customHeight="1">
      <c r="A577" s="168" t="str">
        <f t="shared" si="8"/>
        <v>-</v>
      </c>
      <c r="B577" s="317"/>
      <c r="C577" s="318"/>
      <c r="D577" s="318"/>
      <c r="E577" s="318"/>
      <c r="F577" s="291"/>
      <c r="G577" s="291"/>
      <c r="H577" s="306"/>
      <c r="I577" s="291"/>
      <c r="J577" s="306"/>
      <c r="K577" s="291"/>
      <c r="L577" s="306"/>
      <c r="M577" s="291"/>
      <c r="N577" s="291"/>
      <c r="O577" s="291"/>
      <c r="P577" s="291"/>
      <c r="Q577" s="319"/>
      <c r="R577" s="320"/>
      <c r="S577" s="321"/>
      <c r="T577" s="322"/>
      <c r="U577" s="321"/>
      <c r="V577" s="323"/>
      <c r="W577" s="324"/>
    </row>
    <row r="578" spans="1:23" s="143" customFormat="1" ht="43.5" customHeight="1">
      <c r="A578" s="168" t="str">
        <f t="shared" si="8"/>
        <v>-</v>
      </c>
      <c r="B578" s="317"/>
      <c r="C578" s="318"/>
      <c r="D578" s="318"/>
      <c r="E578" s="318"/>
      <c r="F578" s="291"/>
      <c r="G578" s="291"/>
      <c r="H578" s="306"/>
      <c r="I578" s="291"/>
      <c r="J578" s="306"/>
      <c r="K578" s="291"/>
      <c r="L578" s="306"/>
      <c r="M578" s="291"/>
      <c r="N578" s="291"/>
      <c r="O578" s="291"/>
      <c r="P578" s="291"/>
      <c r="Q578" s="319"/>
      <c r="R578" s="320"/>
      <c r="S578" s="321"/>
      <c r="T578" s="322"/>
      <c r="U578" s="321"/>
      <c r="V578" s="323"/>
      <c r="W578" s="324"/>
    </row>
    <row r="579" spans="1:23" s="143" customFormat="1" ht="43.5" customHeight="1">
      <c r="A579" s="168" t="str">
        <f t="shared" ref="A579:A642" si="9">I579&amp; "-" &amp;N579</f>
        <v>-</v>
      </c>
      <c r="B579" s="317"/>
      <c r="C579" s="318"/>
      <c r="D579" s="318"/>
      <c r="E579" s="318"/>
      <c r="F579" s="291"/>
      <c r="G579" s="291"/>
      <c r="H579" s="306"/>
      <c r="I579" s="291"/>
      <c r="J579" s="306"/>
      <c r="K579" s="291"/>
      <c r="L579" s="306"/>
      <c r="M579" s="291"/>
      <c r="N579" s="291"/>
      <c r="O579" s="291"/>
      <c r="P579" s="291"/>
      <c r="Q579" s="319"/>
      <c r="R579" s="320"/>
      <c r="S579" s="321"/>
      <c r="T579" s="322"/>
      <c r="U579" s="321"/>
      <c r="V579" s="323"/>
      <c r="W579" s="324"/>
    </row>
    <row r="580" spans="1:23" s="143" customFormat="1" ht="43.5" customHeight="1">
      <c r="A580" s="168" t="str">
        <f t="shared" si="9"/>
        <v>-</v>
      </c>
      <c r="B580" s="317"/>
      <c r="C580" s="318"/>
      <c r="D580" s="318"/>
      <c r="E580" s="318"/>
      <c r="F580" s="291"/>
      <c r="G580" s="291"/>
      <c r="H580" s="306"/>
      <c r="I580" s="291"/>
      <c r="J580" s="306"/>
      <c r="K580" s="291"/>
      <c r="L580" s="306"/>
      <c r="M580" s="291"/>
      <c r="N580" s="291"/>
      <c r="O580" s="291"/>
      <c r="P580" s="291"/>
      <c r="Q580" s="319"/>
      <c r="R580" s="320"/>
      <c r="S580" s="321"/>
      <c r="T580" s="322"/>
      <c r="U580" s="321"/>
      <c r="V580" s="323"/>
      <c r="W580" s="324"/>
    </row>
    <row r="581" spans="1:23" s="143" customFormat="1" ht="43.5" customHeight="1">
      <c r="A581" s="168" t="str">
        <f t="shared" si="9"/>
        <v>-</v>
      </c>
      <c r="B581" s="317"/>
      <c r="C581" s="318"/>
      <c r="D581" s="318"/>
      <c r="E581" s="318"/>
      <c r="F581" s="291"/>
      <c r="G581" s="291"/>
      <c r="H581" s="306"/>
      <c r="I581" s="291"/>
      <c r="J581" s="306"/>
      <c r="K581" s="291"/>
      <c r="L581" s="306"/>
      <c r="M581" s="291"/>
      <c r="N581" s="291"/>
      <c r="O581" s="291"/>
      <c r="P581" s="291"/>
      <c r="Q581" s="319"/>
      <c r="R581" s="320"/>
      <c r="S581" s="321"/>
      <c r="T581" s="322"/>
      <c r="U581" s="321"/>
      <c r="V581" s="323"/>
      <c r="W581" s="324"/>
    </row>
    <row r="582" spans="1:23" s="143" customFormat="1" ht="43.5" customHeight="1">
      <c r="A582" s="168" t="str">
        <f t="shared" si="9"/>
        <v>-</v>
      </c>
      <c r="B582" s="317"/>
      <c r="C582" s="318"/>
      <c r="D582" s="318"/>
      <c r="E582" s="318"/>
      <c r="F582" s="291"/>
      <c r="G582" s="291"/>
      <c r="H582" s="306"/>
      <c r="I582" s="291"/>
      <c r="J582" s="306"/>
      <c r="K582" s="291"/>
      <c r="L582" s="306"/>
      <c r="M582" s="291"/>
      <c r="N582" s="291"/>
      <c r="O582" s="291"/>
      <c r="P582" s="291"/>
      <c r="Q582" s="319"/>
      <c r="R582" s="320"/>
      <c r="S582" s="321"/>
      <c r="T582" s="322"/>
      <c r="U582" s="321"/>
      <c r="V582" s="323"/>
      <c r="W582" s="324"/>
    </row>
    <row r="583" spans="1:23" s="143" customFormat="1" ht="43.5" customHeight="1">
      <c r="A583" s="168" t="str">
        <f t="shared" si="9"/>
        <v>-</v>
      </c>
      <c r="B583" s="317"/>
      <c r="C583" s="318"/>
      <c r="D583" s="318"/>
      <c r="E583" s="318"/>
      <c r="F583" s="291"/>
      <c r="G583" s="291"/>
      <c r="H583" s="306"/>
      <c r="I583" s="291"/>
      <c r="J583" s="306"/>
      <c r="K583" s="291"/>
      <c r="L583" s="306"/>
      <c r="M583" s="291"/>
      <c r="N583" s="291"/>
      <c r="O583" s="291"/>
      <c r="P583" s="291"/>
      <c r="Q583" s="319"/>
      <c r="R583" s="320"/>
      <c r="S583" s="321"/>
      <c r="T583" s="322"/>
      <c r="U583" s="321"/>
      <c r="V583" s="323"/>
      <c r="W583" s="324"/>
    </row>
    <row r="584" spans="1:23" s="143" customFormat="1" ht="43.5" customHeight="1">
      <c r="A584" s="168" t="str">
        <f t="shared" si="9"/>
        <v>-</v>
      </c>
      <c r="B584" s="317"/>
      <c r="C584" s="318"/>
      <c r="D584" s="318"/>
      <c r="E584" s="318"/>
      <c r="F584" s="291"/>
      <c r="G584" s="291"/>
      <c r="H584" s="306"/>
      <c r="I584" s="291"/>
      <c r="J584" s="306"/>
      <c r="K584" s="291"/>
      <c r="L584" s="306"/>
      <c r="M584" s="291"/>
      <c r="N584" s="291"/>
      <c r="O584" s="291"/>
      <c r="P584" s="291"/>
      <c r="Q584" s="319"/>
      <c r="R584" s="320"/>
      <c r="S584" s="321"/>
      <c r="T584" s="322"/>
      <c r="U584" s="321"/>
      <c r="V584" s="323"/>
      <c r="W584" s="324"/>
    </row>
    <row r="585" spans="1:23" s="143" customFormat="1" ht="43.5" customHeight="1">
      <c r="A585" s="168" t="str">
        <f t="shared" si="9"/>
        <v>-</v>
      </c>
      <c r="B585" s="317"/>
      <c r="C585" s="318"/>
      <c r="D585" s="318"/>
      <c r="E585" s="318"/>
      <c r="F585" s="291"/>
      <c r="G585" s="291"/>
      <c r="H585" s="306"/>
      <c r="I585" s="291"/>
      <c r="J585" s="306"/>
      <c r="K585" s="291"/>
      <c r="L585" s="306"/>
      <c r="M585" s="291"/>
      <c r="N585" s="291"/>
      <c r="O585" s="291"/>
      <c r="P585" s="291"/>
      <c r="Q585" s="319"/>
      <c r="R585" s="320"/>
      <c r="S585" s="321"/>
      <c r="T585" s="322"/>
      <c r="U585" s="321"/>
      <c r="V585" s="323"/>
      <c r="W585" s="324"/>
    </row>
    <row r="586" spans="1:23" s="143" customFormat="1" ht="43.5" customHeight="1">
      <c r="A586" s="168" t="str">
        <f t="shared" si="9"/>
        <v>-</v>
      </c>
      <c r="B586" s="317"/>
      <c r="C586" s="318"/>
      <c r="D586" s="318"/>
      <c r="E586" s="318"/>
      <c r="F586" s="291"/>
      <c r="G586" s="291"/>
      <c r="H586" s="306"/>
      <c r="I586" s="291"/>
      <c r="J586" s="306"/>
      <c r="K586" s="291"/>
      <c r="L586" s="306"/>
      <c r="M586" s="291"/>
      <c r="N586" s="291"/>
      <c r="O586" s="291"/>
      <c r="P586" s="291"/>
      <c r="Q586" s="319"/>
      <c r="R586" s="320"/>
      <c r="S586" s="321"/>
      <c r="T586" s="322"/>
      <c r="U586" s="321"/>
      <c r="V586" s="323"/>
      <c r="W586" s="324"/>
    </row>
    <row r="587" spans="1:23" s="143" customFormat="1" ht="43.5" customHeight="1">
      <c r="A587" s="168" t="str">
        <f t="shared" si="9"/>
        <v>-</v>
      </c>
      <c r="B587" s="317"/>
      <c r="C587" s="318"/>
      <c r="D587" s="318"/>
      <c r="E587" s="318"/>
      <c r="F587" s="291"/>
      <c r="G587" s="291"/>
      <c r="H587" s="306"/>
      <c r="I587" s="291"/>
      <c r="J587" s="306"/>
      <c r="K587" s="291"/>
      <c r="L587" s="306"/>
      <c r="M587" s="291"/>
      <c r="N587" s="291"/>
      <c r="O587" s="291"/>
      <c r="P587" s="291"/>
      <c r="Q587" s="319"/>
      <c r="R587" s="320"/>
      <c r="S587" s="321"/>
      <c r="T587" s="322"/>
      <c r="U587" s="321"/>
      <c r="V587" s="323"/>
      <c r="W587" s="324"/>
    </row>
    <row r="588" spans="1:23" s="143" customFormat="1" ht="43.5" customHeight="1">
      <c r="A588" s="168" t="str">
        <f t="shared" si="9"/>
        <v>-</v>
      </c>
      <c r="B588" s="317"/>
      <c r="C588" s="318"/>
      <c r="D588" s="318"/>
      <c r="E588" s="318"/>
      <c r="F588" s="291"/>
      <c r="G588" s="291"/>
      <c r="H588" s="306"/>
      <c r="I588" s="291"/>
      <c r="J588" s="306"/>
      <c r="K588" s="291"/>
      <c r="L588" s="306"/>
      <c r="M588" s="291"/>
      <c r="N588" s="291"/>
      <c r="O588" s="291"/>
      <c r="P588" s="291"/>
      <c r="Q588" s="319"/>
      <c r="R588" s="320"/>
      <c r="S588" s="321"/>
      <c r="T588" s="322"/>
      <c r="U588" s="321"/>
      <c r="V588" s="323"/>
      <c r="W588" s="324"/>
    </row>
    <row r="589" spans="1:23" s="143" customFormat="1" ht="43.5" customHeight="1">
      <c r="A589" s="168" t="str">
        <f t="shared" si="9"/>
        <v>-</v>
      </c>
      <c r="B589" s="317"/>
      <c r="C589" s="318"/>
      <c r="D589" s="318"/>
      <c r="E589" s="318"/>
      <c r="F589" s="291"/>
      <c r="G589" s="291"/>
      <c r="H589" s="306"/>
      <c r="I589" s="291"/>
      <c r="J589" s="306"/>
      <c r="K589" s="291"/>
      <c r="L589" s="306"/>
      <c r="M589" s="291"/>
      <c r="N589" s="291"/>
      <c r="O589" s="291"/>
      <c r="P589" s="291"/>
      <c r="Q589" s="319"/>
      <c r="R589" s="320"/>
      <c r="S589" s="321"/>
      <c r="T589" s="322"/>
      <c r="U589" s="321"/>
      <c r="V589" s="323"/>
      <c r="W589" s="324"/>
    </row>
    <row r="590" spans="1:23" s="143" customFormat="1" ht="43.5" customHeight="1">
      <c r="A590" s="168" t="str">
        <f t="shared" si="9"/>
        <v>-</v>
      </c>
      <c r="B590" s="317"/>
      <c r="C590" s="318"/>
      <c r="D590" s="318"/>
      <c r="E590" s="318"/>
      <c r="F590" s="291"/>
      <c r="G590" s="291"/>
      <c r="H590" s="306"/>
      <c r="I590" s="291"/>
      <c r="J590" s="306"/>
      <c r="K590" s="291"/>
      <c r="L590" s="306"/>
      <c r="M590" s="291"/>
      <c r="N590" s="291"/>
      <c r="O590" s="291"/>
      <c r="P590" s="291"/>
      <c r="Q590" s="319"/>
      <c r="R590" s="320"/>
      <c r="S590" s="321"/>
      <c r="T590" s="322"/>
      <c r="U590" s="321"/>
      <c r="V590" s="323"/>
      <c r="W590" s="324"/>
    </row>
    <row r="591" spans="1:23" s="143" customFormat="1" ht="43.5" customHeight="1">
      <c r="A591" s="168" t="str">
        <f t="shared" si="9"/>
        <v>-</v>
      </c>
      <c r="B591" s="317"/>
      <c r="C591" s="318"/>
      <c r="D591" s="318"/>
      <c r="E591" s="318"/>
      <c r="F591" s="291"/>
      <c r="G591" s="291"/>
      <c r="H591" s="306"/>
      <c r="I591" s="291"/>
      <c r="J591" s="306"/>
      <c r="K591" s="291"/>
      <c r="L591" s="306"/>
      <c r="M591" s="291"/>
      <c r="N591" s="291"/>
      <c r="O591" s="291"/>
      <c r="P591" s="291"/>
      <c r="Q591" s="319"/>
      <c r="R591" s="320"/>
      <c r="S591" s="321"/>
      <c r="T591" s="322"/>
      <c r="U591" s="321"/>
      <c r="V591" s="323"/>
      <c r="W591" s="324"/>
    </row>
    <row r="592" spans="1:23" s="143" customFormat="1" ht="43.5" customHeight="1">
      <c r="A592" s="168" t="str">
        <f t="shared" si="9"/>
        <v>-</v>
      </c>
      <c r="B592" s="317"/>
      <c r="C592" s="318"/>
      <c r="D592" s="318"/>
      <c r="E592" s="318"/>
      <c r="F592" s="291"/>
      <c r="G592" s="291"/>
      <c r="H592" s="306"/>
      <c r="I592" s="291"/>
      <c r="J592" s="306"/>
      <c r="K592" s="291"/>
      <c r="L592" s="306"/>
      <c r="M592" s="291"/>
      <c r="N592" s="291"/>
      <c r="O592" s="291"/>
      <c r="P592" s="291"/>
      <c r="Q592" s="319"/>
      <c r="R592" s="320"/>
      <c r="S592" s="321"/>
      <c r="T592" s="322"/>
      <c r="U592" s="321"/>
      <c r="V592" s="323"/>
      <c r="W592" s="324"/>
    </row>
    <row r="593" spans="1:23" s="143" customFormat="1" ht="43.5" customHeight="1">
      <c r="A593" s="168" t="str">
        <f t="shared" si="9"/>
        <v>-</v>
      </c>
      <c r="B593" s="317"/>
      <c r="C593" s="318"/>
      <c r="D593" s="318"/>
      <c r="E593" s="318"/>
      <c r="F593" s="291"/>
      <c r="G593" s="291"/>
      <c r="H593" s="306"/>
      <c r="I593" s="291"/>
      <c r="J593" s="306"/>
      <c r="K593" s="291"/>
      <c r="L593" s="306"/>
      <c r="M593" s="291"/>
      <c r="N593" s="291"/>
      <c r="O593" s="291"/>
      <c r="P593" s="291"/>
      <c r="Q593" s="319"/>
      <c r="R593" s="320"/>
      <c r="S593" s="321"/>
      <c r="T593" s="322"/>
      <c r="U593" s="321"/>
      <c r="V593" s="323"/>
      <c r="W593" s="324"/>
    </row>
    <row r="594" spans="1:23" s="143" customFormat="1" ht="43.5" customHeight="1">
      <c r="A594" s="168" t="str">
        <f t="shared" si="9"/>
        <v>-</v>
      </c>
      <c r="B594" s="317"/>
      <c r="C594" s="318"/>
      <c r="D594" s="318"/>
      <c r="E594" s="318"/>
      <c r="F594" s="291"/>
      <c r="G594" s="291"/>
      <c r="H594" s="306"/>
      <c r="I594" s="291"/>
      <c r="J594" s="306"/>
      <c r="K594" s="291"/>
      <c r="L594" s="306"/>
      <c r="M594" s="291"/>
      <c r="N594" s="291"/>
      <c r="O594" s="291"/>
      <c r="P594" s="291"/>
      <c r="Q594" s="319"/>
      <c r="R594" s="320"/>
      <c r="S594" s="321"/>
      <c r="T594" s="322"/>
      <c r="U594" s="321"/>
      <c r="V594" s="323"/>
      <c r="W594" s="324"/>
    </row>
    <row r="595" spans="1:23" s="143" customFormat="1" ht="43.5" customHeight="1">
      <c r="A595" s="168" t="str">
        <f t="shared" si="9"/>
        <v>-</v>
      </c>
      <c r="B595" s="317"/>
      <c r="C595" s="318"/>
      <c r="D595" s="318"/>
      <c r="E595" s="318"/>
      <c r="F595" s="291"/>
      <c r="G595" s="291"/>
      <c r="H595" s="306"/>
      <c r="I595" s="291"/>
      <c r="J595" s="306"/>
      <c r="K595" s="291"/>
      <c r="L595" s="306"/>
      <c r="M595" s="291"/>
      <c r="N595" s="291"/>
      <c r="O595" s="291"/>
      <c r="P595" s="291"/>
      <c r="Q595" s="319"/>
      <c r="R595" s="320"/>
      <c r="S595" s="321"/>
      <c r="T595" s="322"/>
      <c r="U595" s="321"/>
      <c r="V595" s="323"/>
      <c r="W595" s="324"/>
    </row>
    <row r="596" spans="1:23" s="143" customFormat="1" ht="43.5" customHeight="1">
      <c r="A596" s="168" t="str">
        <f t="shared" si="9"/>
        <v>-</v>
      </c>
      <c r="B596" s="317"/>
      <c r="C596" s="318"/>
      <c r="D596" s="318"/>
      <c r="E596" s="318"/>
      <c r="F596" s="291"/>
      <c r="G596" s="291"/>
      <c r="H596" s="306"/>
      <c r="I596" s="291"/>
      <c r="J596" s="306"/>
      <c r="K596" s="291"/>
      <c r="L596" s="306"/>
      <c r="M596" s="291"/>
      <c r="N596" s="291"/>
      <c r="O596" s="291"/>
      <c r="P596" s="291"/>
      <c r="Q596" s="319"/>
      <c r="R596" s="320"/>
      <c r="S596" s="321"/>
      <c r="T596" s="322"/>
      <c r="U596" s="321"/>
      <c r="V596" s="323"/>
      <c r="W596" s="324"/>
    </row>
    <row r="597" spans="1:23" s="143" customFormat="1" ht="43.5" customHeight="1">
      <c r="A597" s="168" t="str">
        <f t="shared" si="9"/>
        <v>-</v>
      </c>
      <c r="B597" s="317"/>
      <c r="C597" s="318"/>
      <c r="D597" s="318"/>
      <c r="E597" s="318"/>
      <c r="F597" s="291"/>
      <c r="G597" s="291"/>
      <c r="H597" s="306"/>
      <c r="I597" s="291"/>
      <c r="J597" s="306"/>
      <c r="K597" s="291"/>
      <c r="L597" s="306"/>
      <c r="M597" s="291"/>
      <c r="N597" s="291"/>
      <c r="O597" s="291"/>
      <c r="P597" s="291"/>
      <c r="Q597" s="319"/>
      <c r="R597" s="320"/>
      <c r="S597" s="321"/>
      <c r="T597" s="322"/>
      <c r="U597" s="321"/>
      <c r="V597" s="323"/>
      <c r="W597" s="324"/>
    </row>
    <row r="598" spans="1:23" s="143" customFormat="1" ht="43.5" customHeight="1">
      <c r="A598" s="168" t="str">
        <f t="shared" si="9"/>
        <v>-</v>
      </c>
      <c r="B598" s="317"/>
      <c r="C598" s="318"/>
      <c r="D598" s="318"/>
      <c r="E598" s="318"/>
      <c r="F598" s="291"/>
      <c r="G598" s="291"/>
      <c r="H598" s="306"/>
      <c r="I598" s="291"/>
      <c r="J598" s="306"/>
      <c r="K598" s="291"/>
      <c r="L598" s="306"/>
      <c r="M598" s="291"/>
      <c r="N598" s="291"/>
      <c r="O598" s="291"/>
      <c r="P598" s="291"/>
      <c r="Q598" s="319"/>
      <c r="R598" s="320"/>
      <c r="S598" s="321"/>
      <c r="T598" s="322"/>
      <c r="U598" s="321"/>
      <c r="V598" s="323"/>
      <c r="W598" s="324"/>
    </row>
    <row r="599" spans="1:23" s="143" customFormat="1" ht="43.5" customHeight="1">
      <c r="A599" s="168" t="str">
        <f t="shared" si="9"/>
        <v>-</v>
      </c>
      <c r="B599" s="317"/>
      <c r="C599" s="318"/>
      <c r="D599" s="318"/>
      <c r="E599" s="318"/>
      <c r="F599" s="291"/>
      <c r="G599" s="291"/>
      <c r="H599" s="306"/>
      <c r="I599" s="291"/>
      <c r="J599" s="306"/>
      <c r="K599" s="291"/>
      <c r="L599" s="306"/>
      <c r="M599" s="291"/>
      <c r="N599" s="291"/>
      <c r="O599" s="291"/>
      <c r="P599" s="291"/>
      <c r="Q599" s="319"/>
      <c r="R599" s="320"/>
      <c r="S599" s="321"/>
      <c r="T599" s="322"/>
      <c r="U599" s="321"/>
      <c r="V599" s="323"/>
      <c r="W599" s="324"/>
    </row>
    <row r="600" spans="1:23" s="143" customFormat="1" ht="43.5" customHeight="1">
      <c r="A600" s="168" t="str">
        <f t="shared" si="9"/>
        <v>-</v>
      </c>
      <c r="B600" s="317"/>
      <c r="C600" s="318"/>
      <c r="D600" s="318"/>
      <c r="E600" s="318"/>
      <c r="F600" s="291"/>
      <c r="G600" s="291"/>
      <c r="H600" s="306"/>
      <c r="I600" s="291"/>
      <c r="J600" s="306"/>
      <c r="K600" s="291"/>
      <c r="L600" s="306"/>
      <c r="M600" s="291"/>
      <c r="N600" s="291"/>
      <c r="O600" s="291"/>
      <c r="P600" s="291"/>
      <c r="Q600" s="319"/>
      <c r="R600" s="320"/>
      <c r="S600" s="321"/>
      <c r="T600" s="322"/>
      <c r="U600" s="321"/>
      <c r="V600" s="323"/>
      <c r="W600" s="324"/>
    </row>
    <row r="601" spans="1:23" s="143" customFormat="1" ht="43.5" customHeight="1">
      <c r="A601" s="168" t="str">
        <f t="shared" si="9"/>
        <v>-</v>
      </c>
      <c r="B601" s="317"/>
      <c r="C601" s="318"/>
      <c r="D601" s="318"/>
      <c r="E601" s="318"/>
      <c r="F601" s="291"/>
      <c r="G601" s="291"/>
      <c r="H601" s="306"/>
      <c r="I601" s="291"/>
      <c r="J601" s="306"/>
      <c r="K601" s="291"/>
      <c r="L601" s="306"/>
      <c r="M601" s="291"/>
      <c r="N601" s="291"/>
      <c r="O601" s="291"/>
      <c r="P601" s="291"/>
      <c r="Q601" s="319"/>
      <c r="R601" s="320"/>
      <c r="S601" s="321"/>
      <c r="T601" s="322"/>
      <c r="U601" s="321"/>
      <c r="V601" s="323"/>
      <c r="W601" s="324"/>
    </row>
    <row r="602" spans="1:23" s="143" customFormat="1" ht="43.5" customHeight="1">
      <c r="A602" s="168" t="str">
        <f t="shared" si="9"/>
        <v>-</v>
      </c>
      <c r="B602" s="317"/>
      <c r="C602" s="318"/>
      <c r="D602" s="318"/>
      <c r="E602" s="318"/>
      <c r="F602" s="291"/>
      <c r="G602" s="291"/>
      <c r="H602" s="306"/>
      <c r="I602" s="291"/>
      <c r="J602" s="306"/>
      <c r="K602" s="291"/>
      <c r="L602" s="306"/>
      <c r="M602" s="291"/>
      <c r="N602" s="291"/>
      <c r="O602" s="291"/>
      <c r="P602" s="291"/>
      <c r="Q602" s="319"/>
      <c r="R602" s="320"/>
      <c r="S602" s="321"/>
      <c r="T602" s="322"/>
      <c r="U602" s="321"/>
      <c r="V602" s="323"/>
      <c r="W602" s="324"/>
    </row>
    <row r="603" spans="1:23" s="143" customFormat="1" ht="43.5" customHeight="1">
      <c r="A603" s="168" t="str">
        <f t="shared" si="9"/>
        <v>-</v>
      </c>
      <c r="B603" s="317"/>
      <c r="C603" s="318"/>
      <c r="D603" s="318"/>
      <c r="E603" s="318"/>
      <c r="F603" s="291"/>
      <c r="G603" s="291"/>
      <c r="H603" s="306"/>
      <c r="I603" s="291"/>
      <c r="J603" s="306"/>
      <c r="K603" s="291"/>
      <c r="L603" s="306"/>
      <c r="M603" s="291"/>
      <c r="N603" s="291"/>
      <c r="O603" s="291"/>
      <c r="P603" s="291"/>
      <c r="Q603" s="319"/>
      <c r="R603" s="320"/>
      <c r="S603" s="321"/>
      <c r="T603" s="322"/>
      <c r="U603" s="321"/>
      <c r="V603" s="323"/>
      <c r="W603" s="324"/>
    </row>
    <row r="604" spans="1:23" s="143" customFormat="1" ht="43.5" customHeight="1">
      <c r="A604" s="168" t="str">
        <f t="shared" si="9"/>
        <v>-</v>
      </c>
      <c r="B604" s="317"/>
      <c r="C604" s="318"/>
      <c r="D604" s="318"/>
      <c r="E604" s="318"/>
      <c r="F604" s="291"/>
      <c r="G604" s="291"/>
      <c r="H604" s="306"/>
      <c r="I604" s="291"/>
      <c r="J604" s="306"/>
      <c r="K604" s="291"/>
      <c r="L604" s="306"/>
      <c r="M604" s="291"/>
      <c r="N604" s="291"/>
      <c r="O604" s="291"/>
      <c r="P604" s="291"/>
      <c r="Q604" s="319"/>
      <c r="R604" s="320"/>
      <c r="S604" s="321"/>
      <c r="T604" s="322"/>
      <c r="U604" s="321"/>
      <c r="V604" s="323"/>
      <c r="W604" s="324"/>
    </row>
    <row r="605" spans="1:23" s="143" customFormat="1" ht="43.5" customHeight="1">
      <c r="A605" s="168" t="str">
        <f t="shared" si="9"/>
        <v>-</v>
      </c>
      <c r="B605" s="317"/>
      <c r="C605" s="318"/>
      <c r="D605" s="318"/>
      <c r="E605" s="318"/>
      <c r="F605" s="291"/>
      <c r="G605" s="291"/>
      <c r="H605" s="306"/>
      <c r="I605" s="291"/>
      <c r="J605" s="306"/>
      <c r="K605" s="291"/>
      <c r="L605" s="306"/>
      <c r="M605" s="291"/>
      <c r="N605" s="291"/>
      <c r="O605" s="291"/>
      <c r="P605" s="291"/>
      <c r="Q605" s="319"/>
      <c r="R605" s="320"/>
      <c r="S605" s="321"/>
      <c r="T605" s="322"/>
      <c r="U605" s="321"/>
      <c r="V605" s="323"/>
      <c r="W605" s="324"/>
    </row>
    <row r="606" spans="1:23" s="143" customFormat="1" ht="43.5" customHeight="1">
      <c r="A606" s="168" t="str">
        <f t="shared" si="9"/>
        <v>-</v>
      </c>
      <c r="B606" s="317"/>
      <c r="C606" s="318"/>
      <c r="D606" s="318"/>
      <c r="E606" s="318"/>
      <c r="F606" s="291"/>
      <c r="G606" s="291"/>
      <c r="H606" s="306"/>
      <c r="I606" s="291"/>
      <c r="J606" s="306"/>
      <c r="K606" s="291"/>
      <c r="L606" s="306"/>
      <c r="M606" s="291"/>
      <c r="N606" s="291"/>
      <c r="O606" s="291"/>
      <c r="P606" s="291"/>
      <c r="Q606" s="319"/>
      <c r="R606" s="320"/>
      <c r="S606" s="321"/>
      <c r="T606" s="322"/>
      <c r="U606" s="321"/>
      <c r="V606" s="323"/>
      <c r="W606" s="324"/>
    </row>
    <row r="607" spans="1:23" s="143" customFormat="1" ht="43.5" customHeight="1">
      <c r="A607" s="168" t="str">
        <f t="shared" si="9"/>
        <v>-</v>
      </c>
      <c r="B607" s="317"/>
      <c r="C607" s="318"/>
      <c r="D607" s="318"/>
      <c r="E607" s="318"/>
      <c r="F607" s="291"/>
      <c r="G607" s="291"/>
      <c r="H607" s="306"/>
      <c r="I607" s="291"/>
      <c r="J607" s="306"/>
      <c r="K607" s="291"/>
      <c r="L607" s="306"/>
      <c r="M607" s="291"/>
      <c r="N607" s="291"/>
      <c r="O607" s="291"/>
      <c r="P607" s="291"/>
      <c r="Q607" s="319"/>
      <c r="R607" s="320"/>
      <c r="S607" s="321"/>
      <c r="T607" s="322"/>
      <c r="U607" s="321"/>
      <c r="V607" s="323"/>
      <c r="W607" s="324"/>
    </row>
    <row r="608" spans="1:23" s="143" customFormat="1" ht="43.5" customHeight="1">
      <c r="A608" s="168" t="str">
        <f t="shared" si="9"/>
        <v>-</v>
      </c>
      <c r="B608" s="317"/>
      <c r="C608" s="318"/>
      <c r="D608" s="318"/>
      <c r="E608" s="318"/>
      <c r="F608" s="291"/>
      <c r="G608" s="291"/>
      <c r="H608" s="306"/>
      <c r="I608" s="291"/>
      <c r="J608" s="306"/>
      <c r="K608" s="291"/>
      <c r="L608" s="306"/>
      <c r="M608" s="291"/>
      <c r="N608" s="291"/>
      <c r="O608" s="291"/>
      <c r="P608" s="291"/>
      <c r="Q608" s="319"/>
      <c r="R608" s="320"/>
      <c r="S608" s="321"/>
      <c r="T608" s="322"/>
      <c r="U608" s="321"/>
      <c r="V608" s="323"/>
      <c r="W608" s="324"/>
    </row>
    <row r="609" spans="1:23" s="143" customFormat="1" ht="43.5" customHeight="1">
      <c r="A609" s="168" t="str">
        <f t="shared" si="9"/>
        <v>-</v>
      </c>
      <c r="B609" s="317"/>
      <c r="C609" s="318"/>
      <c r="D609" s="318"/>
      <c r="E609" s="318"/>
      <c r="F609" s="291"/>
      <c r="G609" s="291"/>
      <c r="H609" s="306"/>
      <c r="I609" s="291"/>
      <c r="J609" s="306"/>
      <c r="K609" s="291"/>
      <c r="L609" s="306"/>
      <c r="M609" s="291"/>
      <c r="N609" s="291"/>
      <c r="O609" s="291"/>
      <c r="P609" s="291"/>
      <c r="Q609" s="319"/>
      <c r="R609" s="320"/>
      <c r="S609" s="321"/>
      <c r="T609" s="322"/>
      <c r="U609" s="321"/>
      <c r="V609" s="323"/>
      <c r="W609" s="324"/>
    </row>
    <row r="610" spans="1:23" s="143" customFormat="1" ht="43.5" customHeight="1">
      <c r="A610" s="168" t="str">
        <f t="shared" si="9"/>
        <v>-</v>
      </c>
      <c r="B610" s="317"/>
      <c r="C610" s="318"/>
      <c r="D610" s="318"/>
      <c r="E610" s="318"/>
      <c r="F610" s="291"/>
      <c r="G610" s="291"/>
      <c r="H610" s="306"/>
      <c r="I610" s="291"/>
      <c r="J610" s="306"/>
      <c r="K610" s="291"/>
      <c r="L610" s="306"/>
      <c r="M610" s="291"/>
      <c r="N610" s="291"/>
      <c r="O610" s="291"/>
      <c r="P610" s="291"/>
      <c r="Q610" s="319"/>
      <c r="R610" s="320"/>
      <c r="S610" s="321"/>
      <c r="T610" s="322"/>
      <c r="U610" s="321"/>
      <c r="V610" s="323"/>
      <c r="W610" s="324"/>
    </row>
    <row r="611" spans="1:23" s="143" customFormat="1" ht="43.5" customHeight="1">
      <c r="A611" s="168" t="str">
        <f t="shared" si="9"/>
        <v>-</v>
      </c>
      <c r="B611" s="317"/>
      <c r="C611" s="318"/>
      <c r="D611" s="318"/>
      <c r="E611" s="318"/>
      <c r="F611" s="291"/>
      <c r="G611" s="291"/>
      <c r="H611" s="306"/>
      <c r="I611" s="291"/>
      <c r="J611" s="306"/>
      <c r="K611" s="291"/>
      <c r="L611" s="306"/>
      <c r="M611" s="291"/>
      <c r="N611" s="291"/>
      <c r="O611" s="291"/>
      <c r="P611" s="291"/>
      <c r="Q611" s="319"/>
      <c r="R611" s="320"/>
      <c r="S611" s="321"/>
      <c r="T611" s="322"/>
      <c r="U611" s="321"/>
      <c r="V611" s="323"/>
      <c r="W611" s="324"/>
    </row>
    <row r="612" spans="1:23" s="143" customFormat="1" ht="43.5" customHeight="1">
      <c r="A612" s="168" t="str">
        <f t="shared" si="9"/>
        <v>-</v>
      </c>
      <c r="B612" s="317"/>
      <c r="C612" s="318"/>
      <c r="D612" s="318"/>
      <c r="E612" s="318"/>
      <c r="F612" s="291"/>
      <c r="G612" s="291"/>
      <c r="H612" s="306"/>
      <c r="I612" s="291"/>
      <c r="J612" s="306"/>
      <c r="K612" s="291"/>
      <c r="L612" s="306"/>
      <c r="M612" s="291"/>
      <c r="N612" s="291"/>
      <c r="O612" s="291"/>
      <c r="P612" s="291"/>
      <c r="Q612" s="319"/>
      <c r="R612" s="320"/>
      <c r="S612" s="321"/>
      <c r="T612" s="322"/>
      <c r="U612" s="321"/>
      <c r="V612" s="323"/>
      <c r="W612" s="324"/>
    </row>
    <row r="613" spans="1:23" s="143" customFormat="1" ht="43.5" customHeight="1">
      <c r="A613" s="168" t="str">
        <f t="shared" si="9"/>
        <v>-</v>
      </c>
      <c r="B613" s="317"/>
      <c r="C613" s="318"/>
      <c r="D613" s="318"/>
      <c r="E613" s="318"/>
      <c r="F613" s="291"/>
      <c r="G613" s="291"/>
      <c r="H613" s="306"/>
      <c r="I613" s="291"/>
      <c r="J613" s="306"/>
      <c r="K613" s="291"/>
      <c r="L613" s="306"/>
      <c r="M613" s="291"/>
      <c r="N613" s="291"/>
      <c r="O613" s="291"/>
      <c r="P613" s="291"/>
      <c r="Q613" s="319"/>
      <c r="R613" s="320"/>
      <c r="S613" s="321"/>
      <c r="T613" s="322"/>
      <c r="U613" s="321"/>
      <c r="V613" s="323"/>
      <c r="W613" s="324"/>
    </row>
    <row r="614" spans="1:23" s="143" customFormat="1" ht="43.5" customHeight="1">
      <c r="A614" s="168" t="str">
        <f t="shared" si="9"/>
        <v>-</v>
      </c>
      <c r="B614" s="317"/>
      <c r="C614" s="318"/>
      <c r="D614" s="318"/>
      <c r="E614" s="318"/>
      <c r="F614" s="291"/>
      <c r="G614" s="291"/>
      <c r="H614" s="306"/>
      <c r="I614" s="291"/>
      <c r="J614" s="306"/>
      <c r="K614" s="291"/>
      <c r="L614" s="306"/>
      <c r="M614" s="291"/>
      <c r="N614" s="291"/>
      <c r="O614" s="291"/>
      <c r="P614" s="291"/>
      <c r="Q614" s="319"/>
      <c r="R614" s="320"/>
      <c r="S614" s="321"/>
      <c r="T614" s="322"/>
      <c r="U614" s="321"/>
      <c r="V614" s="323"/>
      <c r="W614" s="324"/>
    </row>
    <row r="615" spans="1:23" s="143" customFormat="1" ht="43.5" customHeight="1">
      <c r="A615" s="168" t="str">
        <f t="shared" si="9"/>
        <v>-</v>
      </c>
      <c r="B615" s="317"/>
      <c r="C615" s="318"/>
      <c r="D615" s="318"/>
      <c r="E615" s="318"/>
      <c r="F615" s="291"/>
      <c r="G615" s="291"/>
      <c r="H615" s="306"/>
      <c r="I615" s="291"/>
      <c r="J615" s="306"/>
      <c r="K615" s="291"/>
      <c r="L615" s="306"/>
      <c r="M615" s="291"/>
      <c r="N615" s="291"/>
      <c r="O615" s="291"/>
      <c r="P615" s="291"/>
      <c r="Q615" s="319"/>
      <c r="R615" s="320"/>
      <c r="S615" s="321"/>
      <c r="T615" s="322"/>
      <c r="U615" s="321"/>
      <c r="V615" s="323"/>
      <c r="W615" s="324"/>
    </row>
    <row r="616" spans="1:23" s="143" customFormat="1" ht="43.5" customHeight="1">
      <c r="A616" s="168" t="str">
        <f t="shared" si="9"/>
        <v>-</v>
      </c>
      <c r="B616" s="317"/>
      <c r="C616" s="318"/>
      <c r="D616" s="318"/>
      <c r="E616" s="318"/>
      <c r="F616" s="291"/>
      <c r="G616" s="291"/>
      <c r="H616" s="306"/>
      <c r="I616" s="291"/>
      <c r="J616" s="306"/>
      <c r="K616" s="291"/>
      <c r="L616" s="306"/>
      <c r="M616" s="291"/>
      <c r="N616" s="291"/>
      <c r="O616" s="291"/>
      <c r="P616" s="291"/>
      <c r="Q616" s="319"/>
      <c r="R616" s="320"/>
      <c r="S616" s="321"/>
      <c r="T616" s="322"/>
      <c r="U616" s="321"/>
      <c r="V616" s="323"/>
      <c r="W616" s="324"/>
    </row>
    <row r="617" spans="1:23" s="143" customFormat="1" ht="43.5" customHeight="1">
      <c r="A617" s="168" t="str">
        <f t="shared" si="9"/>
        <v>-</v>
      </c>
      <c r="B617" s="317"/>
      <c r="C617" s="318"/>
      <c r="D617" s="318"/>
      <c r="E617" s="318"/>
      <c r="F617" s="291"/>
      <c r="G617" s="291"/>
      <c r="H617" s="306"/>
      <c r="I617" s="291"/>
      <c r="J617" s="306"/>
      <c r="K617" s="291"/>
      <c r="L617" s="306"/>
      <c r="M617" s="291"/>
      <c r="N617" s="291"/>
      <c r="O617" s="291"/>
      <c r="P617" s="291"/>
      <c r="Q617" s="319"/>
      <c r="R617" s="320"/>
      <c r="S617" s="321"/>
      <c r="T617" s="322"/>
      <c r="U617" s="321"/>
      <c r="V617" s="323"/>
      <c r="W617" s="324"/>
    </row>
    <row r="618" spans="1:23" s="143" customFormat="1" ht="43.5" customHeight="1">
      <c r="A618" s="168" t="str">
        <f t="shared" si="9"/>
        <v>-</v>
      </c>
      <c r="B618" s="317"/>
      <c r="C618" s="318"/>
      <c r="D618" s="318"/>
      <c r="E618" s="318"/>
      <c r="F618" s="291"/>
      <c r="G618" s="291"/>
      <c r="H618" s="306"/>
      <c r="I618" s="291"/>
      <c r="J618" s="306"/>
      <c r="K618" s="291"/>
      <c r="L618" s="306"/>
      <c r="M618" s="291"/>
      <c r="N618" s="291"/>
      <c r="O618" s="291"/>
      <c r="P618" s="291"/>
      <c r="Q618" s="319"/>
      <c r="R618" s="320"/>
      <c r="S618" s="321"/>
      <c r="T618" s="322"/>
      <c r="U618" s="321"/>
      <c r="V618" s="323"/>
      <c r="W618" s="324"/>
    </row>
    <row r="619" spans="1:23" s="143" customFormat="1" ht="43.5" customHeight="1">
      <c r="A619" s="168" t="str">
        <f t="shared" si="9"/>
        <v>-</v>
      </c>
      <c r="B619" s="317"/>
      <c r="C619" s="318"/>
      <c r="D619" s="318"/>
      <c r="E619" s="318"/>
      <c r="F619" s="291"/>
      <c r="G619" s="291"/>
      <c r="H619" s="306"/>
      <c r="I619" s="291"/>
      <c r="J619" s="306"/>
      <c r="K619" s="291"/>
      <c r="L619" s="306"/>
      <c r="M619" s="291"/>
      <c r="N619" s="291"/>
      <c r="O619" s="291"/>
      <c r="P619" s="291"/>
      <c r="Q619" s="319"/>
      <c r="R619" s="320"/>
      <c r="S619" s="321"/>
      <c r="T619" s="322"/>
      <c r="U619" s="321"/>
      <c r="V619" s="323"/>
      <c r="W619" s="324"/>
    </row>
    <row r="620" spans="1:23" s="143" customFormat="1" ht="43.5" customHeight="1">
      <c r="A620" s="168" t="str">
        <f t="shared" si="9"/>
        <v>-</v>
      </c>
      <c r="B620" s="317"/>
      <c r="C620" s="318"/>
      <c r="D620" s="318"/>
      <c r="E620" s="318"/>
      <c r="F620" s="291"/>
      <c r="G620" s="291"/>
      <c r="H620" s="306"/>
      <c r="I620" s="291"/>
      <c r="J620" s="306"/>
      <c r="K620" s="291"/>
      <c r="L620" s="306"/>
      <c r="M620" s="291"/>
      <c r="N620" s="291"/>
      <c r="O620" s="291"/>
      <c r="P620" s="291"/>
      <c r="Q620" s="319"/>
      <c r="R620" s="320"/>
      <c r="S620" s="321"/>
      <c r="T620" s="322"/>
      <c r="U620" s="321"/>
      <c r="V620" s="323"/>
      <c r="W620" s="324"/>
    </row>
    <row r="621" spans="1:23" s="143" customFormat="1" ht="43.5" customHeight="1">
      <c r="A621" s="168" t="str">
        <f t="shared" si="9"/>
        <v>-</v>
      </c>
      <c r="B621" s="317"/>
      <c r="C621" s="318"/>
      <c r="D621" s="318"/>
      <c r="E621" s="318"/>
      <c r="F621" s="291"/>
      <c r="G621" s="291"/>
      <c r="H621" s="306"/>
      <c r="I621" s="291"/>
      <c r="J621" s="306"/>
      <c r="K621" s="291"/>
      <c r="L621" s="306"/>
      <c r="M621" s="291"/>
      <c r="N621" s="291"/>
      <c r="O621" s="291"/>
      <c r="P621" s="291"/>
      <c r="Q621" s="319"/>
      <c r="R621" s="320"/>
      <c r="S621" s="321"/>
      <c r="T621" s="322"/>
      <c r="U621" s="321"/>
      <c r="V621" s="323"/>
      <c r="W621" s="324"/>
    </row>
    <row r="622" spans="1:23" s="143" customFormat="1" ht="43.5" customHeight="1">
      <c r="A622" s="168" t="str">
        <f t="shared" si="9"/>
        <v>-</v>
      </c>
      <c r="B622" s="317"/>
      <c r="C622" s="318"/>
      <c r="D622" s="318"/>
      <c r="E622" s="318"/>
      <c r="F622" s="291"/>
      <c r="G622" s="291"/>
      <c r="H622" s="306"/>
      <c r="I622" s="291"/>
      <c r="J622" s="306"/>
      <c r="K622" s="291"/>
      <c r="L622" s="306"/>
      <c r="M622" s="291"/>
      <c r="N622" s="291"/>
      <c r="O622" s="291"/>
      <c r="P622" s="291"/>
      <c r="Q622" s="319"/>
      <c r="R622" s="320"/>
      <c r="S622" s="321"/>
      <c r="T622" s="322"/>
      <c r="U622" s="321"/>
      <c r="V622" s="323"/>
      <c r="W622" s="324"/>
    </row>
    <row r="623" spans="1:23" s="143" customFormat="1" ht="43.5" customHeight="1">
      <c r="A623" s="168" t="str">
        <f t="shared" si="9"/>
        <v>-</v>
      </c>
      <c r="B623" s="317"/>
      <c r="C623" s="318"/>
      <c r="D623" s="318"/>
      <c r="E623" s="318"/>
      <c r="F623" s="291"/>
      <c r="G623" s="291"/>
      <c r="H623" s="306"/>
      <c r="I623" s="291"/>
      <c r="J623" s="306"/>
      <c r="K623" s="291"/>
      <c r="L623" s="306"/>
      <c r="M623" s="291"/>
      <c r="N623" s="291"/>
      <c r="O623" s="291"/>
      <c r="P623" s="291"/>
      <c r="Q623" s="319"/>
      <c r="R623" s="320"/>
      <c r="S623" s="321"/>
      <c r="T623" s="322"/>
      <c r="U623" s="321"/>
      <c r="V623" s="323"/>
      <c r="W623" s="324"/>
    </row>
    <row r="624" spans="1:23" s="143" customFormat="1" ht="43.5" customHeight="1">
      <c r="A624" s="168" t="str">
        <f t="shared" si="9"/>
        <v>-</v>
      </c>
      <c r="B624" s="317"/>
      <c r="C624" s="318"/>
      <c r="D624" s="318"/>
      <c r="E624" s="318"/>
      <c r="F624" s="291"/>
      <c r="G624" s="291"/>
      <c r="H624" s="306"/>
      <c r="I624" s="291"/>
      <c r="J624" s="306"/>
      <c r="K624" s="291"/>
      <c r="L624" s="306"/>
      <c r="M624" s="291"/>
      <c r="N624" s="291"/>
      <c r="O624" s="291"/>
      <c r="P624" s="291"/>
      <c r="Q624" s="319"/>
      <c r="R624" s="320"/>
      <c r="S624" s="321"/>
      <c r="T624" s="322"/>
      <c r="U624" s="321"/>
      <c r="V624" s="323"/>
      <c r="W624" s="324"/>
    </row>
    <row r="625" spans="1:23" s="143" customFormat="1" ht="43.5" customHeight="1">
      <c r="A625" s="168" t="str">
        <f t="shared" si="9"/>
        <v>-</v>
      </c>
      <c r="B625" s="317"/>
      <c r="C625" s="318"/>
      <c r="D625" s="318"/>
      <c r="E625" s="318"/>
      <c r="F625" s="291"/>
      <c r="G625" s="291"/>
      <c r="H625" s="306"/>
      <c r="I625" s="291"/>
      <c r="J625" s="306"/>
      <c r="K625" s="291"/>
      <c r="L625" s="306"/>
      <c r="M625" s="291"/>
      <c r="N625" s="291"/>
      <c r="O625" s="291"/>
      <c r="P625" s="291"/>
      <c r="Q625" s="319"/>
      <c r="R625" s="320"/>
      <c r="S625" s="321"/>
      <c r="T625" s="322"/>
      <c r="U625" s="321"/>
      <c r="V625" s="323"/>
      <c r="W625" s="324"/>
    </row>
    <row r="626" spans="1:23" s="143" customFormat="1" ht="43.5" customHeight="1">
      <c r="A626" s="168" t="str">
        <f t="shared" si="9"/>
        <v>-</v>
      </c>
      <c r="B626" s="317"/>
      <c r="C626" s="318"/>
      <c r="D626" s="318"/>
      <c r="E626" s="318"/>
      <c r="F626" s="291"/>
      <c r="G626" s="291"/>
      <c r="H626" s="306"/>
      <c r="I626" s="291"/>
      <c r="J626" s="306"/>
      <c r="K626" s="291"/>
      <c r="L626" s="306"/>
      <c r="M626" s="291"/>
      <c r="N626" s="291"/>
      <c r="O626" s="291"/>
      <c r="P626" s="291"/>
      <c r="Q626" s="319"/>
      <c r="R626" s="320"/>
      <c r="S626" s="321"/>
      <c r="T626" s="322"/>
      <c r="U626" s="321"/>
      <c r="V626" s="323"/>
      <c r="W626" s="324"/>
    </row>
    <row r="627" spans="1:23" s="143" customFormat="1" ht="43.5" customHeight="1">
      <c r="A627" s="168" t="str">
        <f t="shared" si="9"/>
        <v>-</v>
      </c>
      <c r="B627" s="317"/>
      <c r="C627" s="318"/>
      <c r="D627" s="318"/>
      <c r="E627" s="318"/>
      <c r="F627" s="291"/>
      <c r="G627" s="291"/>
      <c r="H627" s="306"/>
      <c r="I627" s="291"/>
      <c r="J627" s="306"/>
      <c r="K627" s="291"/>
      <c r="L627" s="306"/>
      <c r="M627" s="291"/>
      <c r="N627" s="291"/>
      <c r="O627" s="291"/>
      <c r="P627" s="291"/>
      <c r="Q627" s="319"/>
      <c r="R627" s="320"/>
      <c r="S627" s="321"/>
      <c r="T627" s="322"/>
      <c r="U627" s="321"/>
      <c r="V627" s="323"/>
      <c r="W627" s="324"/>
    </row>
    <row r="628" spans="1:23" s="143" customFormat="1" ht="43.5" customHeight="1">
      <c r="A628" s="168" t="str">
        <f t="shared" si="9"/>
        <v>-</v>
      </c>
      <c r="B628" s="317"/>
      <c r="C628" s="318"/>
      <c r="D628" s="318"/>
      <c r="E628" s="318"/>
      <c r="F628" s="291"/>
      <c r="G628" s="291"/>
      <c r="H628" s="306"/>
      <c r="I628" s="291"/>
      <c r="J628" s="306"/>
      <c r="K628" s="291"/>
      <c r="L628" s="306"/>
      <c r="M628" s="291"/>
      <c r="N628" s="291"/>
      <c r="O628" s="291"/>
      <c r="P628" s="291"/>
      <c r="Q628" s="319"/>
      <c r="R628" s="320"/>
      <c r="S628" s="321"/>
      <c r="T628" s="322"/>
      <c r="U628" s="321"/>
      <c r="V628" s="323"/>
      <c r="W628" s="324"/>
    </row>
    <row r="629" spans="1:23" s="143" customFormat="1" ht="43.5" customHeight="1">
      <c r="A629" s="168" t="str">
        <f t="shared" si="9"/>
        <v>-</v>
      </c>
      <c r="B629" s="317"/>
      <c r="C629" s="318"/>
      <c r="D629" s="318"/>
      <c r="E629" s="318"/>
      <c r="F629" s="291"/>
      <c r="G629" s="291"/>
      <c r="H629" s="306"/>
      <c r="I629" s="291"/>
      <c r="J629" s="306"/>
      <c r="K629" s="291"/>
      <c r="L629" s="306"/>
      <c r="M629" s="291"/>
      <c r="N629" s="291"/>
      <c r="O629" s="291"/>
      <c r="P629" s="291"/>
      <c r="Q629" s="319"/>
      <c r="R629" s="320"/>
      <c r="S629" s="321"/>
      <c r="T629" s="322"/>
      <c r="U629" s="321"/>
      <c r="V629" s="323"/>
      <c r="W629" s="324"/>
    </row>
    <row r="630" spans="1:23" s="143" customFormat="1" ht="43.5" customHeight="1">
      <c r="A630" s="168" t="str">
        <f t="shared" si="9"/>
        <v>-</v>
      </c>
      <c r="B630" s="317"/>
      <c r="C630" s="318"/>
      <c r="D630" s="318"/>
      <c r="E630" s="318"/>
      <c r="F630" s="291"/>
      <c r="G630" s="291"/>
      <c r="H630" s="306"/>
      <c r="I630" s="291"/>
      <c r="J630" s="306"/>
      <c r="K630" s="291"/>
      <c r="L630" s="306"/>
      <c r="M630" s="291"/>
      <c r="N630" s="291"/>
      <c r="O630" s="291"/>
      <c r="P630" s="291"/>
      <c r="Q630" s="319"/>
      <c r="R630" s="320"/>
      <c r="S630" s="321"/>
      <c r="T630" s="322"/>
      <c r="U630" s="321"/>
      <c r="V630" s="323"/>
      <c r="W630" s="324"/>
    </row>
    <row r="631" spans="1:23" s="143" customFormat="1" ht="43.5" customHeight="1">
      <c r="A631" s="168" t="str">
        <f t="shared" si="9"/>
        <v>-</v>
      </c>
      <c r="B631" s="317"/>
      <c r="C631" s="318"/>
      <c r="D631" s="318"/>
      <c r="E631" s="318"/>
      <c r="F631" s="291"/>
      <c r="G631" s="291"/>
      <c r="H631" s="306"/>
      <c r="I631" s="291"/>
      <c r="J631" s="306"/>
      <c r="K631" s="291"/>
      <c r="L631" s="306"/>
      <c r="M631" s="291"/>
      <c r="N631" s="291"/>
      <c r="O631" s="291"/>
      <c r="P631" s="291"/>
      <c r="Q631" s="319"/>
      <c r="R631" s="320"/>
      <c r="S631" s="321"/>
      <c r="T631" s="322"/>
      <c r="U631" s="321"/>
      <c r="V631" s="323"/>
      <c r="W631" s="324"/>
    </row>
    <row r="632" spans="1:23" s="143" customFormat="1" ht="43.5" customHeight="1">
      <c r="A632" s="168" t="str">
        <f t="shared" si="9"/>
        <v>-</v>
      </c>
      <c r="B632" s="317"/>
      <c r="C632" s="318"/>
      <c r="D632" s="318"/>
      <c r="E632" s="318"/>
      <c r="F632" s="291"/>
      <c r="G632" s="291"/>
      <c r="H632" s="306"/>
      <c r="I632" s="291"/>
      <c r="J632" s="306"/>
      <c r="K632" s="291"/>
      <c r="L632" s="306"/>
      <c r="M632" s="291"/>
      <c r="N632" s="291"/>
      <c r="O632" s="291"/>
      <c r="P632" s="291"/>
      <c r="Q632" s="319"/>
      <c r="R632" s="320"/>
      <c r="S632" s="321"/>
      <c r="T632" s="322"/>
      <c r="U632" s="321"/>
      <c r="V632" s="323"/>
      <c r="W632" s="324"/>
    </row>
    <row r="633" spans="1:23" s="143" customFormat="1" ht="43.5" customHeight="1">
      <c r="A633" s="168" t="str">
        <f t="shared" si="9"/>
        <v>-</v>
      </c>
      <c r="B633" s="317"/>
      <c r="C633" s="318"/>
      <c r="D633" s="318"/>
      <c r="E633" s="318"/>
      <c r="F633" s="291"/>
      <c r="G633" s="291"/>
      <c r="H633" s="306"/>
      <c r="I633" s="291"/>
      <c r="J633" s="306"/>
      <c r="K633" s="291"/>
      <c r="L633" s="306"/>
      <c r="M633" s="291"/>
      <c r="N633" s="291"/>
      <c r="O633" s="291"/>
      <c r="P633" s="291"/>
      <c r="Q633" s="319"/>
      <c r="R633" s="320"/>
      <c r="S633" s="321"/>
      <c r="T633" s="322"/>
      <c r="U633" s="321"/>
      <c r="V633" s="323"/>
      <c r="W633" s="324"/>
    </row>
    <row r="634" spans="1:23" s="143" customFormat="1" ht="43.5" customHeight="1">
      <c r="A634" s="168" t="str">
        <f t="shared" si="9"/>
        <v>-</v>
      </c>
      <c r="B634" s="317"/>
      <c r="C634" s="318"/>
      <c r="D634" s="318"/>
      <c r="E634" s="318"/>
      <c r="F634" s="291"/>
      <c r="G634" s="291"/>
      <c r="H634" s="306"/>
      <c r="I634" s="291"/>
      <c r="J634" s="306"/>
      <c r="K634" s="291"/>
      <c r="L634" s="306"/>
      <c r="M634" s="291"/>
      <c r="N634" s="291"/>
      <c r="O634" s="291"/>
      <c r="P634" s="291"/>
      <c r="Q634" s="319"/>
      <c r="R634" s="320"/>
      <c r="S634" s="321"/>
      <c r="T634" s="322"/>
      <c r="U634" s="321"/>
      <c r="V634" s="323"/>
      <c r="W634" s="324"/>
    </row>
    <row r="635" spans="1:23" s="143" customFormat="1" ht="43.5" customHeight="1">
      <c r="A635" s="168" t="str">
        <f t="shared" si="9"/>
        <v>-</v>
      </c>
      <c r="B635" s="317"/>
      <c r="C635" s="318"/>
      <c r="D635" s="318"/>
      <c r="E635" s="318"/>
      <c r="F635" s="291"/>
      <c r="G635" s="291"/>
      <c r="H635" s="306"/>
      <c r="I635" s="291"/>
      <c r="J635" s="306"/>
      <c r="K635" s="291"/>
      <c r="L635" s="306"/>
      <c r="M635" s="291"/>
      <c r="N635" s="291"/>
      <c r="O635" s="291"/>
      <c r="P635" s="291"/>
      <c r="Q635" s="319"/>
      <c r="R635" s="320"/>
      <c r="S635" s="321"/>
      <c r="T635" s="322"/>
      <c r="U635" s="321"/>
      <c r="V635" s="323"/>
      <c r="W635" s="324"/>
    </row>
    <row r="636" spans="1:23" s="143" customFormat="1" ht="43.5" customHeight="1">
      <c r="A636" s="168" t="str">
        <f t="shared" si="9"/>
        <v>-</v>
      </c>
      <c r="B636" s="317"/>
      <c r="C636" s="318"/>
      <c r="D636" s="318"/>
      <c r="E636" s="318"/>
      <c r="F636" s="291"/>
      <c r="G636" s="291"/>
      <c r="H636" s="306"/>
      <c r="I636" s="291"/>
      <c r="J636" s="306"/>
      <c r="K636" s="291"/>
      <c r="L636" s="306"/>
      <c r="M636" s="291"/>
      <c r="N636" s="291"/>
      <c r="O636" s="291"/>
      <c r="P636" s="291"/>
      <c r="Q636" s="319"/>
      <c r="R636" s="320"/>
      <c r="S636" s="321"/>
      <c r="T636" s="322"/>
      <c r="U636" s="321"/>
      <c r="V636" s="323"/>
      <c r="W636" s="324"/>
    </row>
    <row r="637" spans="1:23" s="143" customFormat="1" ht="43.5" customHeight="1">
      <c r="A637" s="168" t="str">
        <f t="shared" si="9"/>
        <v>-</v>
      </c>
      <c r="B637" s="317"/>
      <c r="C637" s="318"/>
      <c r="D637" s="318"/>
      <c r="E637" s="318"/>
      <c r="F637" s="291"/>
      <c r="G637" s="291"/>
      <c r="H637" s="306"/>
      <c r="I637" s="291"/>
      <c r="J637" s="306"/>
      <c r="K637" s="291"/>
      <c r="L637" s="306"/>
      <c r="M637" s="291"/>
      <c r="N637" s="291"/>
      <c r="O637" s="291"/>
      <c r="P637" s="291"/>
      <c r="Q637" s="319"/>
      <c r="R637" s="320"/>
      <c r="S637" s="321"/>
      <c r="T637" s="322"/>
      <c r="U637" s="321"/>
      <c r="V637" s="323"/>
      <c r="W637" s="324"/>
    </row>
    <row r="638" spans="1:23" s="143" customFormat="1" ht="43.5" customHeight="1">
      <c r="A638" s="168" t="str">
        <f t="shared" si="9"/>
        <v>-</v>
      </c>
      <c r="B638" s="317"/>
      <c r="C638" s="318"/>
      <c r="D638" s="318"/>
      <c r="E638" s="318"/>
      <c r="F638" s="291"/>
      <c r="G638" s="291"/>
      <c r="H638" s="306"/>
      <c r="I638" s="291"/>
      <c r="J638" s="306"/>
      <c r="K638" s="291"/>
      <c r="L638" s="306"/>
      <c r="M638" s="291"/>
      <c r="N638" s="291"/>
      <c r="O638" s="291"/>
      <c r="P638" s="291"/>
      <c r="Q638" s="319"/>
      <c r="R638" s="320"/>
      <c r="S638" s="321"/>
      <c r="T638" s="322"/>
      <c r="U638" s="321"/>
      <c r="V638" s="323"/>
      <c r="W638" s="324"/>
    </row>
    <row r="639" spans="1:23" s="143" customFormat="1" ht="43.5" customHeight="1">
      <c r="A639" s="168" t="str">
        <f t="shared" si="9"/>
        <v>-</v>
      </c>
      <c r="B639" s="317"/>
      <c r="C639" s="318"/>
      <c r="D639" s="318"/>
      <c r="E639" s="318"/>
      <c r="F639" s="291"/>
      <c r="G639" s="291"/>
      <c r="H639" s="306"/>
      <c r="I639" s="291"/>
      <c r="J639" s="306"/>
      <c r="K639" s="291"/>
      <c r="L639" s="306"/>
      <c r="M639" s="291"/>
      <c r="N639" s="291"/>
      <c r="O639" s="291"/>
      <c r="P639" s="291"/>
      <c r="Q639" s="319"/>
      <c r="R639" s="320"/>
      <c r="S639" s="321"/>
      <c r="T639" s="322"/>
      <c r="U639" s="321"/>
      <c r="V639" s="323"/>
      <c r="W639" s="324"/>
    </row>
    <row r="640" spans="1:23" s="143" customFormat="1" ht="43.5" customHeight="1">
      <c r="A640" s="168" t="str">
        <f t="shared" si="9"/>
        <v>-</v>
      </c>
      <c r="B640" s="317"/>
      <c r="C640" s="318"/>
      <c r="D640" s="318"/>
      <c r="E640" s="318"/>
      <c r="F640" s="291"/>
      <c r="G640" s="291"/>
      <c r="H640" s="306"/>
      <c r="I640" s="291"/>
      <c r="J640" s="306"/>
      <c r="K640" s="291"/>
      <c r="L640" s="306"/>
      <c r="M640" s="291"/>
      <c r="N640" s="291"/>
      <c r="O640" s="291"/>
      <c r="P640" s="291"/>
      <c r="Q640" s="319"/>
      <c r="R640" s="320"/>
      <c r="S640" s="321"/>
      <c r="T640" s="322"/>
      <c r="U640" s="321"/>
      <c r="V640" s="323"/>
      <c r="W640" s="324"/>
    </row>
    <row r="641" spans="1:23" s="143" customFormat="1" ht="43.5" customHeight="1">
      <c r="A641" s="168" t="str">
        <f t="shared" si="9"/>
        <v>-</v>
      </c>
      <c r="B641" s="317"/>
      <c r="C641" s="318"/>
      <c r="D641" s="318"/>
      <c r="E641" s="318"/>
      <c r="F641" s="291"/>
      <c r="G641" s="291"/>
      <c r="H641" s="306"/>
      <c r="I641" s="291"/>
      <c r="J641" s="306"/>
      <c r="K641" s="291"/>
      <c r="L641" s="306"/>
      <c r="M641" s="291"/>
      <c r="N641" s="291"/>
      <c r="O641" s="291"/>
      <c r="P641" s="291"/>
      <c r="Q641" s="319"/>
      <c r="R641" s="320"/>
      <c r="S641" s="321"/>
      <c r="T641" s="322"/>
      <c r="U641" s="321"/>
      <c r="V641" s="323"/>
      <c r="W641" s="324"/>
    </row>
    <row r="642" spans="1:23" s="143" customFormat="1" ht="43.5" customHeight="1">
      <c r="A642" s="168" t="str">
        <f t="shared" si="9"/>
        <v>-</v>
      </c>
      <c r="B642" s="317"/>
      <c r="C642" s="318"/>
      <c r="D642" s="318"/>
      <c r="E642" s="318"/>
      <c r="F642" s="291"/>
      <c r="G642" s="291"/>
      <c r="H642" s="306"/>
      <c r="I642" s="291"/>
      <c r="J642" s="306"/>
      <c r="K642" s="291"/>
      <c r="L642" s="306"/>
      <c r="M642" s="291"/>
      <c r="N642" s="291"/>
      <c r="O642" s="291"/>
      <c r="P642" s="291"/>
      <c r="Q642" s="319"/>
      <c r="R642" s="320"/>
      <c r="S642" s="321"/>
      <c r="T642" s="322"/>
      <c r="U642" s="321"/>
      <c r="V642" s="323"/>
      <c r="W642" s="324"/>
    </row>
    <row r="643" spans="1:23" s="143" customFormat="1" ht="43.5" customHeight="1">
      <c r="A643" s="168" t="str">
        <f t="shared" ref="A643:A706" si="10">I643&amp; "-" &amp;N643</f>
        <v>-</v>
      </c>
      <c r="B643" s="317"/>
      <c r="C643" s="318"/>
      <c r="D643" s="318"/>
      <c r="E643" s="318"/>
      <c r="F643" s="291"/>
      <c r="G643" s="291"/>
      <c r="H643" s="306"/>
      <c r="I643" s="291"/>
      <c r="J643" s="306"/>
      <c r="K643" s="291"/>
      <c r="L643" s="306"/>
      <c r="M643" s="291"/>
      <c r="N643" s="291"/>
      <c r="O643" s="291"/>
      <c r="P643" s="291"/>
      <c r="Q643" s="319"/>
      <c r="R643" s="320"/>
      <c r="S643" s="321"/>
      <c r="T643" s="322"/>
      <c r="U643" s="321"/>
      <c r="V643" s="323"/>
      <c r="W643" s="324"/>
    </row>
    <row r="644" spans="1:23" s="143" customFormat="1" ht="43.5" customHeight="1">
      <c r="A644" s="168" t="str">
        <f t="shared" si="10"/>
        <v>-</v>
      </c>
      <c r="B644" s="317"/>
      <c r="C644" s="318"/>
      <c r="D644" s="318"/>
      <c r="E644" s="318"/>
      <c r="F644" s="291"/>
      <c r="G644" s="291"/>
      <c r="H644" s="306"/>
      <c r="I644" s="291"/>
      <c r="J644" s="306"/>
      <c r="K644" s="291"/>
      <c r="L644" s="306"/>
      <c r="M644" s="291"/>
      <c r="N644" s="291"/>
      <c r="O644" s="291"/>
      <c r="P644" s="291"/>
      <c r="Q644" s="319"/>
      <c r="R644" s="320"/>
      <c r="S644" s="321"/>
      <c r="T644" s="322"/>
      <c r="U644" s="321"/>
      <c r="V644" s="323"/>
      <c r="W644" s="324"/>
    </row>
    <row r="645" spans="1:23" s="143" customFormat="1" ht="43.5" customHeight="1">
      <c r="A645" s="168" t="str">
        <f t="shared" si="10"/>
        <v>-</v>
      </c>
      <c r="B645" s="317"/>
      <c r="C645" s="318"/>
      <c r="D645" s="318"/>
      <c r="E645" s="318"/>
      <c r="F645" s="291"/>
      <c r="G645" s="291"/>
      <c r="H645" s="306"/>
      <c r="I645" s="291"/>
      <c r="J645" s="306"/>
      <c r="K645" s="291"/>
      <c r="L645" s="306"/>
      <c r="M645" s="291"/>
      <c r="N645" s="291"/>
      <c r="O645" s="291"/>
      <c r="P645" s="291"/>
      <c r="Q645" s="319"/>
      <c r="R645" s="320"/>
      <c r="S645" s="321"/>
      <c r="T645" s="322"/>
      <c r="U645" s="321"/>
      <c r="V645" s="323"/>
      <c r="W645" s="324"/>
    </row>
    <row r="646" spans="1:23" s="143" customFormat="1" ht="43.5" customHeight="1">
      <c r="A646" s="168" t="str">
        <f t="shared" si="10"/>
        <v>-</v>
      </c>
      <c r="B646" s="317"/>
      <c r="C646" s="318"/>
      <c r="D646" s="318"/>
      <c r="E646" s="318"/>
      <c r="F646" s="291"/>
      <c r="G646" s="291"/>
      <c r="H646" s="306"/>
      <c r="I646" s="291"/>
      <c r="J646" s="306"/>
      <c r="K646" s="291"/>
      <c r="L646" s="306"/>
      <c r="M646" s="291"/>
      <c r="N646" s="291"/>
      <c r="O646" s="291"/>
      <c r="P646" s="291"/>
      <c r="Q646" s="319"/>
      <c r="R646" s="320"/>
      <c r="S646" s="321"/>
      <c r="T646" s="322"/>
      <c r="U646" s="321"/>
      <c r="V646" s="323"/>
      <c r="W646" s="324"/>
    </row>
    <row r="647" spans="1:23" s="143" customFormat="1" ht="43.5" customHeight="1">
      <c r="A647" s="168" t="str">
        <f t="shared" si="10"/>
        <v>-</v>
      </c>
      <c r="B647" s="317"/>
      <c r="C647" s="318"/>
      <c r="D647" s="318"/>
      <c r="E647" s="318"/>
      <c r="F647" s="291"/>
      <c r="G647" s="291"/>
      <c r="H647" s="306"/>
      <c r="I647" s="291"/>
      <c r="J647" s="306"/>
      <c r="K647" s="291"/>
      <c r="L647" s="306"/>
      <c r="M647" s="291"/>
      <c r="N647" s="291"/>
      <c r="O647" s="291"/>
      <c r="P647" s="291"/>
      <c r="Q647" s="319"/>
      <c r="R647" s="320"/>
      <c r="S647" s="321"/>
      <c r="T647" s="322"/>
      <c r="U647" s="321"/>
      <c r="V647" s="323"/>
      <c r="W647" s="324"/>
    </row>
    <row r="648" spans="1:23" s="143" customFormat="1" ht="43.5" customHeight="1">
      <c r="A648" s="168" t="str">
        <f t="shared" si="10"/>
        <v>-</v>
      </c>
      <c r="B648" s="317"/>
      <c r="C648" s="318"/>
      <c r="D648" s="318"/>
      <c r="E648" s="318"/>
      <c r="F648" s="291"/>
      <c r="G648" s="291"/>
      <c r="H648" s="306"/>
      <c r="I648" s="291"/>
      <c r="J648" s="306"/>
      <c r="K648" s="291"/>
      <c r="L648" s="306"/>
      <c r="M648" s="291"/>
      <c r="N648" s="291"/>
      <c r="O648" s="291"/>
      <c r="P648" s="291"/>
      <c r="Q648" s="319"/>
      <c r="R648" s="320"/>
      <c r="S648" s="321"/>
      <c r="T648" s="322"/>
      <c r="U648" s="321"/>
      <c r="V648" s="323"/>
      <c r="W648" s="324"/>
    </row>
    <row r="649" spans="1:23" s="143" customFormat="1" ht="43.5" customHeight="1">
      <c r="A649" s="168" t="str">
        <f t="shared" si="10"/>
        <v>-</v>
      </c>
      <c r="B649" s="317"/>
      <c r="C649" s="318"/>
      <c r="D649" s="318"/>
      <c r="E649" s="318"/>
      <c r="F649" s="291"/>
      <c r="G649" s="291"/>
      <c r="H649" s="306"/>
      <c r="I649" s="291"/>
      <c r="J649" s="306"/>
      <c r="K649" s="291"/>
      <c r="L649" s="306"/>
      <c r="M649" s="291"/>
      <c r="N649" s="291"/>
      <c r="O649" s="291"/>
      <c r="P649" s="291"/>
      <c r="Q649" s="319"/>
      <c r="R649" s="320"/>
      <c r="S649" s="321"/>
      <c r="T649" s="322"/>
      <c r="U649" s="321"/>
      <c r="V649" s="323"/>
      <c r="W649" s="324"/>
    </row>
    <row r="650" spans="1:23" s="143" customFormat="1" ht="43.5" customHeight="1">
      <c r="A650" s="168" t="str">
        <f t="shared" si="10"/>
        <v>-</v>
      </c>
      <c r="B650" s="317"/>
      <c r="C650" s="318"/>
      <c r="D650" s="318"/>
      <c r="E650" s="318"/>
      <c r="F650" s="291"/>
      <c r="G650" s="291"/>
      <c r="H650" s="306"/>
      <c r="I650" s="291"/>
      <c r="J650" s="306"/>
      <c r="K650" s="291"/>
      <c r="L650" s="306"/>
      <c r="M650" s="291"/>
      <c r="N650" s="291"/>
      <c r="O650" s="291"/>
      <c r="P650" s="291"/>
      <c r="Q650" s="319"/>
      <c r="R650" s="320"/>
      <c r="S650" s="321"/>
      <c r="T650" s="322"/>
      <c r="U650" s="321"/>
      <c r="V650" s="323"/>
      <c r="W650" s="324"/>
    </row>
    <row r="651" spans="1:23" s="143" customFormat="1" ht="43.5" customHeight="1">
      <c r="A651" s="168" t="str">
        <f t="shared" si="10"/>
        <v>-</v>
      </c>
      <c r="B651" s="317"/>
      <c r="C651" s="318"/>
      <c r="D651" s="318"/>
      <c r="E651" s="318"/>
      <c r="F651" s="291"/>
      <c r="G651" s="291"/>
      <c r="H651" s="306"/>
      <c r="I651" s="291"/>
      <c r="J651" s="306"/>
      <c r="K651" s="291"/>
      <c r="L651" s="306"/>
      <c r="M651" s="291"/>
      <c r="N651" s="291"/>
      <c r="O651" s="291"/>
      <c r="P651" s="291"/>
      <c r="Q651" s="319"/>
      <c r="R651" s="320"/>
      <c r="S651" s="321"/>
      <c r="T651" s="322"/>
      <c r="U651" s="321"/>
      <c r="V651" s="323"/>
      <c r="W651" s="324"/>
    </row>
    <row r="652" spans="1:23" s="143" customFormat="1" ht="43.5" customHeight="1">
      <c r="A652" s="168" t="str">
        <f t="shared" si="10"/>
        <v>-</v>
      </c>
      <c r="B652" s="317"/>
      <c r="C652" s="318"/>
      <c r="D652" s="318"/>
      <c r="E652" s="318"/>
      <c r="F652" s="291"/>
      <c r="G652" s="291"/>
      <c r="H652" s="306"/>
      <c r="I652" s="291"/>
      <c r="J652" s="306"/>
      <c r="K652" s="291"/>
      <c r="L652" s="306"/>
      <c r="M652" s="291"/>
      <c r="N652" s="291"/>
      <c r="O652" s="291"/>
      <c r="P652" s="291"/>
      <c r="Q652" s="319"/>
      <c r="R652" s="320"/>
      <c r="S652" s="321"/>
      <c r="T652" s="322"/>
      <c r="U652" s="321"/>
      <c r="V652" s="323"/>
      <c r="W652" s="324"/>
    </row>
    <row r="653" spans="1:23" s="143" customFormat="1" ht="43.5" customHeight="1">
      <c r="A653" s="168" t="str">
        <f t="shared" si="10"/>
        <v>-</v>
      </c>
      <c r="B653" s="317"/>
      <c r="C653" s="318"/>
      <c r="D653" s="318"/>
      <c r="E653" s="318"/>
      <c r="F653" s="291"/>
      <c r="G653" s="291"/>
      <c r="H653" s="306"/>
      <c r="I653" s="291"/>
      <c r="J653" s="306"/>
      <c r="K653" s="291"/>
      <c r="L653" s="306"/>
      <c r="M653" s="291"/>
      <c r="N653" s="291"/>
      <c r="O653" s="291"/>
      <c r="P653" s="291"/>
      <c r="Q653" s="319"/>
      <c r="R653" s="320"/>
      <c r="S653" s="321"/>
      <c r="T653" s="322"/>
      <c r="U653" s="321"/>
      <c r="V653" s="323"/>
      <c r="W653" s="324"/>
    </row>
    <row r="654" spans="1:23" s="143" customFormat="1" ht="43.5" customHeight="1">
      <c r="A654" s="168" t="str">
        <f t="shared" si="10"/>
        <v>-</v>
      </c>
      <c r="B654" s="317"/>
      <c r="C654" s="318"/>
      <c r="D654" s="318"/>
      <c r="E654" s="318"/>
      <c r="F654" s="291"/>
      <c r="G654" s="291"/>
      <c r="H654" s="306"/>
      <c r="I654" s="291"/>
      <c r="J654" s="306"/>
      <c r="K654" s="291"/>
      <c r="L654" s="306"/>
      <c r="M654" s="291"/>
      <c r="N654" s="291"/>
      <c r="O654" s="291"/>
      <c r="P654" s="291"/>
      <c r="Q654" s="319"/>
      <c r="R654" s="320"/>
      <c r="S654" s="321"/>
      <c r="T654" s="322"/>
      <c r="U654" s="321"/>
      <c r="V654" s="323"/>
      <c r="W654" s="324"/>
    </row>
    <row r="655" spans="1:23" s="143" customFormat="1" ht="43.5" customHeight="1">
      <c r="A655" s="168" t="str">
        <f t="shared" si="10"/>
        <v>-</v>
      </c>
      <c r="B655" s="317"/>
      <c r="C655" s="318"/>
      <c r="D655" s="318"/>
      <c r="E655" s="318"/>
      <c r="F655" s="291"/>
      <c r="G655" s="291"/>
      <c r="H655" s="306"/>
      <c r="I655" s="291"/>
      <c r="J655" s="306"/>
      <c r="K655" s="291"/>
      <c r="L655" s="306"/>
      <c r="M655" s="291"/>
      <c r="N655" s="291"/>
      <c r="O655" s="291"/>
      <c r="P655" s="291"/>
      <c r="Q655" s="319"/>
      <c r="R655" s="320"/>
      <c r="S655" s="321"/>
      <c r="T655" s="322"/>
      <c r="U655" s="321"/>
      <c r="V655" s="323"/>
      <c r="W655" s="324"/>
    </row>
    <row r="656" spans="1:23" s="143" customFormat="1" ht="43.5" customHeight="1">
      <c r="A656" s="168" t="str">
        <f t="shared" si="10"/>
        <v>-</v>
      </c>
      <c r="B656" s="317"/>
      <c r="C656" s="318"/>
      <c r="D656" s="318"/>
      <c r="E656" s="318"/>
      <c r="F656" s="291"/>
      <c r="G656" s="291"/>
      <c r="H656" s="306"/>
      <c r="I656" s="291"/>
      <c r="J656" s="306"/>
      <c r="K656" s="291"/>
      <c r="L656" s="306"/>
      <c r="M656" s="291"/>
      <c r="N656" s="291"/>
      <c r="O656" s="291"/>
      <c r="P656" s="291"/>
      <c r="Q656" s="319"/>
      <c r="R656" s="320"/>
      <c r="S656" s="321"/>
      <c r="T656" s="322"/>
      <c r="U656" s="321"/>
      <c r="V656" s="323"/>
      <c r="W656" s="324"/>
    </row>
    <row r="657" spans="1:23" s="143" customFormat="1" ht="43.5" customHeight="1">
      <c r="A657" s="168" t="str">
        <f t="shared" si="10"/>
        <v>-</v>
      </c>
      <c r="B657" s="317"/>
      <c r="C657" s="318"/>
      <c r="D657" s="318"/>
      <c r="E657" s="318"/>
      <c r="F657" s="291"/>
      <c r="G657" s="291"/>
      <c r="H657" s="306"/>
      <c r="I657" s="291"/>
      <c r="J657" s="306"/>
      <c r="K657" s="291"/>
      <c r="L657" s="306"/>
      <c r="M657" s="291"/>
      <c r="N657" s="291"/>
      <c r="O657" s="291"/>
      <c r="P657" s="291"/>
      <c r="Q657" s="319"/>
      <c r="R657" s="320"/>
      <c r="S657" s="321"/>
      <c r="T657" s="322"/>
      <c r="U657" s="321"/>
      <c r="V657" s="323"/>
      <c r="W657" s="324"/>
    </row>
    <row r="658" spans="1:23" s="143" customFormat="1" ht="43.5" customHeight="1">
      <c r="A658" s="168" t="str">
        <f t="shared" si="10"/>
        <v>-</v>
      </c>
      <c r="B658" s="317"/>
      <c r="C658" s="318"/>
      <c r="D658" s="318"/>
      <c r="E658" s="318"/>
      <c r="F658" s="291"/>
      <c r="G658" s="291"/>
      <c r="H658" s="306"/>
      <c r="I658" s="291"/>
      <c r="J658" s="306"/>
      <c r="K658" s="291"/>
      <c r="L658" s="306"/>
      <c r="M658" s="291"/>
      <c r="N658" s="291"/>
      <c r="O658" s="291"/>
      <c r="P658" s="291"/>
      <c r="Q658" s="319"/>
      <c r="R658" s="320"/>
      <c r="S658" s="321"/>
      <c r="T658" s="322"/>
      <c r="U658" s="321"/>
      <c r="V658" s="323"/>
      <c r="W658" s="324"/>
    </row>
    <row r="659" spans="1:23" s="143" customFormat="1" ht="43.5" customHeight="1">
      <c r="A659" s="168" t="str">
        <f t="shared" si="10"/>
        <v>-</v>
      </c>
      <c r="B659" s="317"/>
      <c r="C659" s="318"/>
      <c r="D659" s="318"/>
      <c r="E659" s="318"/>
      <c r="F659" s="291"/>
      <c r="G659" s="291"/>
      <c r="H659" s="306"/>
      <c r="I659" s="291"/>
      <c r="J659" s="306"/>
      <c r="K659" s="291"/>
      <c r="L659" s="306"/>
      <c r="M659" s="291"/>
      <c r="N659" s="291"/>
      <c r="O659" s="291"/>
      <c r="P659" s="291"/>
      <c r="Q659" s="319"/>
      <c r="R659" s="320"/>
      <c r="S659" s="321"/>
      <c r="T659" s="322"/>
      <c r="U659" s="321"/>
      <c r="V659" s="323"/>
      <c r="W659" s="324"/>
    </row>
    <row r="660" spans="1:23" s="143" customFormat="1" ht="43.5" customHeight="1">
      <c r="A660" s="168" t="str">
        <f t="shared" si="10"/>
        <v>-</v>
      </c>
      <c r="B660" s="317"/>
      <c r="C660" s="318"/>
      <c r="D660" s="318"/>
      <c r="E660" s="318"/>
      <c r="F660" s="291"/>
      <c r="G660" s="291"/>
      <c r="H660" s="306"/>
      <c r="I660" s="291"/>
      <c r="J660" s="306"/>
      <c r="K660" s="291"/>
      <c r="L660" s="306"/>
      <c r="M660" s="291"/>
      <c r="N660" s="291"/>
      <c r="O660" s="291"/>
      <c r="P660" s="291"/>
      <c r="Q660" s="319"/>
      <c r="R660" s="320"/>
      <c r="S660" s="321"/>
      <c r="T660" s="322"/>
      <c r="U660" s="321"/>
      <c r="V660" s="323"/>
      <c r="W660" s="324"/>
    </row>
    <row r="661" spans="1:23" s="143" customFormat="1" ht="43.5" customHeight="1">
      <c r="A661" s="168" t="str">
        <f t="shared" si="10"/>
        <v>-</v>
      </c>
      <c r="B661" s="317"/>
      <c r="C661" s="318"/>
      <c r="D661" s="318"/>
      <c r="E661" s="318"/>
      <c r="F661" s="291"/>
      <c r="G661" s="291"/>
      <c r="H661" s="306"/>
      <c r="I661" s="291"/>
      <c r="J661" s="306"/>
      <c r="K661" s="291"/>
      <c r="L661" s="306"/>
      <c r="M661" s="291"/>
      <c r="N661" s="291"/>
      <c r="O661" s="291"/>
      <c r="P661" s="291"/>
      <c r="Q661" s="319"/>
      <c r="R661" s="320"/>
      <c r="S661" s="321"/>
      <c r="T661" s="322"/>
      <c r="U661" s="321"/>
      <c r="V661" s="323"/>
      <c r="W661" s="324"/>
    </row>
    <row r="662" spans="1:23" s="143" customFormat="1" ht="43.5" customHeight="1">
      <c r="A662" s="168" t="str">
        <f t="shared" si="10"/>
        <v>-</v>
      </c>
      <c r="B662" s="317"/>
      <c r="C662" s="318"/>
      <c r="D662" s="318"/>
      <c r="E662" s="318"/>
      <c r="F662" s="291"/>
      <c r="G662" s="291"/>
      <c r="H662" s="306"/>
      <c r="I662" s="291"/>
      <c r="J662" s="306"/>
      <c r="K662" s="291"/>
      <c r="L662" s="306"/>
      <c r="M662" s="291"/>
      <c r="N662" s="291"/>
      <c r="O662" s="291"/>
      <c r="P662" s="291"/>
      <c r="Q662" s="319"/>
      <c r="R662" s="320"/>
      <c r="S662" s="321"/>
      <c r="T662" s="322"/>
      <c r="U662" s="321"/>
      <c r="V662" s="323"/>
      <c r="W662" s="324"/>
    </row>
    <row r="663" spans="1:23" s="143" customFormat="1" ht="43.5" customHeight="1">
      <c r="A663" s="168" t="str">
        <f t="shared" si="10"/>
        <v>-</v>
      </c>
      <c r="B663" s="317"/>
      <c r="C663" s="318"/>
      <c r="D663" s="318"/>
      <c r="E663" s="318"/>
      <c r="F663" s="291"/>
      <c r="G663" s="291"/>
      <c r="H663" s="306"/>
      <c r="I663" s="291"/>
      <c r="J663" s="306"/>
      <c r="K663" s="291"/>
      <c r="L663" s="306"/>
      <c r="M663" s="291"/>
      <c r="N663" s="291"/>
      <c r="O663" s="291"/>
      <c r="P663" s="291"/>
      <c r="Q663" s="319"/>
      <c r="R663" s="320"/>
      <c r="S663" s="321"/>
      <c r="T663" s="322"/>
      <c r="U663" s="321"/>
      <c r="V663" s="323"/>
      <c r="W663" s="324"/>
    </row>
    <row r="664" spans="1:23" s="143" customFormat="1" ht="43.5" customHeight="1">
      <c r="A664" s="168" t="str">
        <f t="shared" si="10"/>
        <v>-</v>
      </c>
      <c r="B664" s="317"/>
      <c r="C664" s="318"/>
      <c r="D664" s="318"/>
      <c r="E664" s="318"/>
      <c r="F664" s="291"/>
      <c r="G664" s="291"/>
      <c r="H664" s="306"/>
      <c r="I664" s="291"/>
      <c r="J664" s="306"/>
      <c r="K664" s="291"/>
      <c r="L664" s="306"/>
      <c r="M664" s="291"/>
      <c r="N664" s="291"/>
      <c r="O664" s="291"/>
      <c r="P664" s="291"/>
      <c r="Q664" s="319"/>
      <c r="R664" s="320"/>
      <c r="S664" s="321"/>
      <c r="T664" s="322"/>
      <c r="U664" s="321"/>
      <c r="V664" s="323"/>
      <c r="W664" s="324"/>
    </row>
    <row r="665" spans="1:23" s="143" customFormat="1" ht="43.5" customHeight="1">
      <c r="A665" s="168" t="str">
        <f t="shared" si="10"/>
        <v>-</v>
      </c>
      <c r="B665" s="317"/>
      <c r="C665" s="318"/>
      <c r="D665" s="318"/>
      <c r="E665" s="318"/>
      <c r="F665" s="291"/>
      <c r="G665" s="291"/>
      <c r="H665" s="306"/>
      <c r="I665" s="291"/>
      <c r="J665" s="306"/>
      <c r="K665" s="291"/>
      <c r="L665" s="306"/>
      <c r="M665" s="291"/>
      <c r="N665" s="291"/>
      <c r="O665" s="291"/>
      <c r="P665" s="291"/>
      <c r="Q665" s="319"/>
      <c r="R665" s="320"/>
      <c r="S665" s="321"/>
      <c r="T665" s="322"/>
      <c r="U665" s="321"/>
      <c r="V665" s="323"/>
      <c r="W665" s="324"/>
    </row>
    <row r="666" spans="1:23" s="143" customFormat="1" ht="43.5" customHeight="1">
      <c r="A666" s="168" t="str">
        <f t="shared" si="10"/>
        <v>-</v>
      </c>
      <c r="B666" s="317"/>
      <c r="C666" s="318"/>
      <c r="D666" s="318"/>
      <c r="E666" s="318"/>
      <c r="F666" s="291"/>
      <c r="G666" s="291"/>
      <c r="H666" s="306"/>
      <c r="I666" s="291"/>
      <c r="J666" s="306"/>
      <c r="K666" s="291"/>
      <c r="L666" s="306"/>
      <c r="M666" s="291"/>
      <c r="N666" s="291"/>
      <c r="O666" s="291"/>
      <c r="P666" s="291"/>
      <c r="Q666" s="319"/>
      <c r="R666" s="320"/>
      <c r="S666" s="321"/>
      <c r="T666" s="322"/>
      <c r="U666" s="321"/>
      <c r="V666" s="323"/>
      <c r="W666" s="324"/>
    </row>
    <row r="667" spans="1:23" s="143" customFormat="1" ht="43.5" customHeight="1">
      <c r="A667" s="168" t="str">
        <f t="shared" si="10"/>
        <v>-</v>
      </c>
      <c r="B667" s="317"/>
      <c r="C667" s="318"/>
      <c r="D667" s="318"/>
      <c r="E667" s="318"/>
      <c r="F667" s="291"/>
      <c r="G667" s="291"/>
      <c r="H667" s="306"/>
      <c r="I667" s="291"/>
      <c r="J667" s="306"/>
      <c r="K667" s="291"/>
      <c r="L667" s="306"/>
      <c r="M667" s="291"/>
      <c r="N667" s="291"/>
      <c r="O667" s="291"/>
      <c r="P667" s="291"/>
      <c r="Q667" s="319"/>
      <c r="R667" s="320"/>
      <c r="S667" s="321"/>
      <c r="T667" s="322"/>
      <c r="U667" s="321"/>
      <c r="V667" s="323"/>
      <c r="W667" s="324"/>
    </row>
    <row r="668" spans="1:23" s="143" customFormat="1" ht="43.5" customHeight="1">
      <c r="A668" s="168" t="str">
        <f t="shared" si="10"/>
        <v>-</v>
      </c>
      <c r="B668" s="317"/>
      <c r="C668" s="318"/>
      <c r="D668" s="318"/>
      <c r="E668" s="318"/>
      <c r="F668" s="291"/>
      <c r="G668" s="291"/>
      <c r="H668" s="306"/>
      <c r="I668" s="291"/>
      <c r="J668" s="306"/>
      <c r="K668" s="291"/>
      <c r="L668" s="306"/>
      <c r="M668" s="291"/>
      <c r="N668" s="291"/>
      <c r="O668" s="291"/>
      <c r="P668" s="291"/>
      <c r="Q668" s="319"/>
      <c r="R668" s="320"/>
      <c r="S668" s="321"/>
      <c r="T668" s="322"/>
      <c r="U668" s="321"/>
      <c r="V668" s="323"/>
      <c r="W668" s="324"/>
    </row>
    <row r="669" spans="1:23" s="143" customFormat="1" ht="43.5" customHeight="1">
      <c r="A669" s="168" t="str">
        <f t="shared" si="10"/>
        <v>-</v>
      </c>
      <c r="B669" s="317"/>
      <c r="C669" s="318"/>
      <c r="D669" s="318"/>
      <c r="E669" s="318"/>
      <c r="F669" s="291"/>
      <c r="G669" s="291"/>
      <c r="H669" s="306"/>
      <c r="I669" s="291"/>
      <c r="J669" s="306"/>
      <c r="K669" s="291"/>
      <c r="L669" s="306"/>
      <c r="M669" s="291"/>
      <c r="N669" s="291"/>
      <c r="O669" s="291"/>
      <c r="P669" s="291"/>
      <c r="Q669" s="319"/>
      <c r="R669" s="320"/>
      <c r="S669" s="321"/>
      <c r="T669" s="322"/>
      <c r="U669" s="321"/>
      <c r="V669" s="323"/>
      <c r="W669" s="324"/>
    </row>
    <row r="670" spans="1:23" s="143" customFormat="1" ht="43.5" customHeight="1">
      <c r="A670" s="168" t="str">
        <f t="shared" si="10"/>
        <v>-</v>
      </c>
      <c r="B670" s="317"/>
      <c r="C670" s="318"/>
      <c r="D670" s="318"/>
      <c r="E670" s="318"/>
      <c r="F670" s="291"/>
      <c r="G670" s="291"/>
      <c r="H670" s="306"/>
      <c r="I670" s="291"/>
      <c r="J670" s="306"/>
      <c r="K670" s="291"/>
      <c r="L670" s="306"/>
      <c r="M670" s="291"/>
      <c r="N670" s="291"/>
      <c r="O670" s="291"/>
      <c r="P670" s="291"/>
      <c r="Q670" s="319"/>
      <c r="R670" s="320"/>
      <c r="S670" s="321"/>
      <c r="T670" s="322"/>
      <c r="U670" s="321"/>
      <c r="V670" s="323"/>
      <c r="W670" s="324"/>
    </row>
    <row r="671" spans="1:23" s="143" customFormat="1" ht="43.5" customHeight="1">
      <c r="A671" s="168" t="str">
        <f t="shared" si="10"/>
        <v>-</v>
      </c>
      <c r="B671" s="317"/>
      <c r="C671" s="318"/>
      <c r="D671" s="318"/>
      <c r="E671" s="318"/>
      <c r="F671" s="291"/>
      <c r="G671" s="291"/>
      <c r="H671" s="306"/>
      <c r="I671" s="291"/>
      <c r="J671" s="306"/>
      <c r="K671" s="291"/>
      <c r="L671" s="306"/>
      <c r="M671" s="291"/>
      <c r="N671" s="291"/>
      <c r="O671" s="291"/>
      <c r="P671" s="291"/>
      <c r="Q671" s="319"/>
      <c r="R671" s="320"/>
      <c r="S671" s="321"/>
      <c r="T671" s="322"/>
      <c r="U671" s="321"/>
      <c r="V671" s="323"/>
      <c r="W671" s="324"/>
    </row>
    <row r="672" spans="1:23" s="143" customFormat="1" ht="43.5" customHeight="1">
      <c r="A672" s="168" t="str">
        <f t="shared" si="10"/>
        <v>-</v>
      </c>
      <c r="B672" s="317"/>
      <c r="C672" s="318"/>
      <c r="D672" s="318"/>
      <c r="E672" s="318"/>
      <c r="F672" s="291"/>
      <c r="G672" s="291"/>
      <c r="H672" s="306"/>
      <c r="I672" s="291"/>
      <c r="J672" s="306"/>
      <c r="K672" s="291"/>
      <c r="L672" s="306"/>
      <c r="M672" s="291"/>
      <c r="N672" s="291"/>
      <c r="O672" s="291"/>
      <c r="P672" s="291"/>
      <c r="Q672" s="319"/>
      <c r="R672" s="320"/>
      <c r="S672" s="321"/>
      <c r="T672" s="322"/>
      <c r="U672" s="321"/>
      <c r="V672" s="323"/>
      <c r="W672" s="324"/>
    </row>
    <row r="673" spans="1:23" s="143" customFormat="1" ht="43.5" customHeight="1">
      <c r="A673" s="168" t="str">
        <f t="shared" si="10"/>
        <v>-</v>
      </c>
      <c r="B673" s="317"/>
      <c r="C673" s="318"/>
      <c r="D673" s="318"/>
      <c r="E673" s="318"/>
      <c r="F673" s="291"/>
      <c r="G673" s="291"/>
      <c r="H673" s="306"/>
      <c r="I673" s="291"/>
      <c r="J673" s="306"/>
      <c r="K673" s="291"/>
      <c r="L673" s="306"/>
      <c r="M673" s="291"/>
      <c r="N673" s="291"/>
      <c r="O673" s="291"/>
      <c r="P673" s="291"/>
      <c r="Q673" s="319"/>
      <c r="R673" s="320"/>
      <c r="S673" s="321"/>
      <c r="T673" s="322"/>
      <c r="U673" s="321"/>
      <c r="V673" s="323"/>
      <c r="W673" s="324"/>
    </row>
    <row r="674" spans="1:23" s="143" customFormat="1" ht="43.5" customHeight="1">
      <c r="A674" s="168" t="str">
        <f t="shared" si="10"/>
        <v>-</v>
      </c>
      <c r="B674" s="317"/>
      <c r="C674" s="318"/>
      <c r="D674" s="318"/>
      <c r="E674" s="318"/>
      <c r="F674" s="291"/>
      <c r="G674" s="291"/>
      <c r="H674" s="306"/>
      <c r="I674" s="291"/>
      <c r="J674" s="306"/>
      <c r="K674" s="291"/>
      <c r="L674" s="306"/>
      <c r="M674" s="291"/>
      <c r="N674" s="291"/>
      <c r="O674" s="291"/>
      <c r="P674" s="291"/>
      <c r="Q674" s="319"/>
      <c r="R674" s="320"/>
      <c r="S674" s="321"/>
      <c r="T674" s="322"/>
      <c r="U674" s="321"/>
      <c r="V674" s="323"/>
      <c r="W674" s="324"/>
    </row>
    <row r="675" spans="1:23" s="143" customFormat="1" ht="43.5" customHeight="1">
      <c r="A675" s="168" t="str">
        <f t="shared" si="10"/>
        <v>-</v>
      </c>
      <c r="B675" s="317"/>
      <c r="C675" s="318"/>
      <c r="D675" s="318"/>
      <c r="E675" s="318"/>
      <c r="F675" s="291"/>
      <c r="G675" s="291"/>
      <c r="H675" s="306"/>
      <c r="I675" s="291"/>
      <c r="J675" s="306"/>
      <c r="K675" s="291"/>
      <c r="L675" s="306"/>
      <c r="M675" s="291"/>
      <c r="N675" s="291"/>
      <c r="O675" s="291"/>
      <c r="P675" s="291"/>
      <c r="Q675" s="319"/>
      <c r="R675" s="320"/>
      <c r="S675" s="321"/>
      <c r="T675" s="322"/>
      <c r="U675" s="321"/>
      <c r="V675" s="323"/>
      <c r="W675" s="324"/>
    </row>
    <row r="676" spans="1:23" s="143" customFormat="1" ht="43.5" customHeight="1">
      <c r="A676" s="168" t="str">
        <f t="shared" si="10"/>
        <v>-</v>
      </c>
      <c r="B676" s="317"/>
      <c r="C676" s="318"/>
      <c r="D676" s="318"/>
      <c r="E676" s="318"/>
      <c r="F676" s="291"/>
      <c r="G676" s="291"/>
      <c r="H676" s="306"/>
      <c r="I676" s="291"/>
      <c r="J676" s="306"/>
      <c r="K676" s="291"/>
      <c r="L676" s="306"/>
      <c r="M676" s="291"/>
      <c r="N676" s="291"/>
      <c r="O676" s="291"/>
      <c r="P676" s="291"/>
      <c r="Q676" s="319"/>
      <c r="R676" s="320"/>
      <c r="S676" s="321"/>
      <c r="T676" s="322"/>
      <c r="U676" s="321"/>
      <c r="V676" s="323"/>
      <c r="W676" s="324"/>
    </row>
    <row r="677" spans="1:23" s="143" customFormat="1" ht="43.5" customHeight="1">
      <c r="A677" s="168" t="str">
        <f t="shared" si="10"/>
        <v>-</v>
      </c>
      <c r="B677" s="317"/>
      <c r="C677" s="318"/>
      <c r="D677" s="318"/>
      <c r="E677" s="318"/>
      <c r="F677" s="291"/>
      <c r="G677" s="291"/>
      <c r="H677" s="306"/>
      <c r="I677" s="291"/>
      <c r="J677" s="306"/>
      <c r="K677" s="291"/>
      <c r="L677" s="306"/>
      <c r="M677" s="291"/>
      <c r="N677" s="291"/>
      <c r="O677" s="291"/>
      <c r="P677" s="291"/>
      <c r="Q677" s="319"/>
      <c r="R677" s="320"/>
      <c r="S677" s="321"/>
      <c r="T677" s="322"/>
      <c r="U677" s="321"/>
      <c r="V677" s="323"/>
      <c r="W677" s="324"/>
    </row>
    <row r="678" spans="1:23" s="143" customFormat="1" ht="43.5" customHeight="1">
      <c r="A678" s="168" t="str">
        <f t="shared" si="10"/>
        <v>-</v>
      </c>
      <c r="B678" s="317"/>
      <c r="C678" s="318"/>
      <c r="D678" s="318"/>
      <c r="E678" s="318"/>
      <c r="F678" s="291"/>
      <c r="G678" s="291"/>
      <c r="H678" s="306"/>
      <c r="I678" s="291"/>
      <c r="J678" s="306"/>
      <c r="K678" s="291"/>
      <c r="L678" s="306"/>
      <c r="M678" s="291"/>
      <c r="N678" s="291"/>
      <c r="O678" s="291"/>
      <c r="P678" s="291"/>
      <c r="Q678" s="319"/>
      <c r="R678" s="320"/>
      <c r="S678" s="321"/>
      <c r="T678" s="322"/>
      <c r="U678" s="321"/>
      <c r="V678" s="323"/>
      <c r="W678" s="324"/>
    </row>
    <row r="679" spans="1:23" s="143" customFormat="1" ht="43.5" customHeight="1">
      <c r="A679" s="168" t="str">
        <f t="shared" si="10"/>
        <v>-</v>
      </c>
      <c r="B679" s="317"/>
      <c r="C679" s="318"/>
      <c r="D679" s="318"/>
      <c r="E679" s="318"/>
      <c r="F679" s="291"/>
      <c r="G679" s="291"/>
      <c r="H679" s="306"/>
      <c r="I679" s="291"/>
      <c r="J679" s="306"/>
      <c r="K679" s="291"/>
      <c r="L679" s="306"/>
      <c r="M679" s="291"/>
      <c r="N679" s="291"/>
      <c r="O679" s="291"/>
      <c r="P679" s="291"/>
      <c r="Q679" s="319"/>
      <c r="R679" s="320"/>
      <c r="S679" s="321"/>
      <c r="T679" s="322"/>
      <c r="U679" s="321"/>
      <c r="V679" s="323"/>
      <c r="W679" s="324"/>
    </row>
    <row r="680" spans="1:23" s="143" customFormat="1" ht="43.5" customHeight="1">
      <c r="A680" s="168" t="str">
        <f t="shared" si="10"/>
        <v>-</v>
      </c>
      <c r="B680" s="317"/>
      <c r="C680" s="318"/>
      <c r="D680" s="318"/>
      <c r="E680" s="318"/>
      <c r="F680" s="291"/>
      <c r="G680" s="291"/>
      <c r="H680" s="306"/>
      <c r="I680" s="291"/>
      <c r="J680" s="306"/>
      <c r="K680" s="291"/>
      <c r="L680" s="306"/>
      <c r="M680" s="291"/>
      <c r="N680" s="291"/>
      <c r="O680" s="291"/>
      <c r="P680" s="291"/>
      <c r="Q680" s="319"/>
      <c r="R680" s="320"/>
      <c r="S680" s="321"/>
      <c r="T680" s="322"/>
      <c r="U680" s="321"/>
      <c r="V680" s="323"/>
      <c r="W680" s="324"/>
    </row>
    <row r="681" spans="1:23" s="143" customFormat="1" ht="43.5" customHeight="1">
      <c r="A681" s="168" t="str">
        <f t="shared" si="10"/>
        <v>-</v>
      </c>
      <c r="B681" s="317"/>
      <c r="C681" s="318"/>
      <c r="D681" s="318"/>
      <c r="E681" s="318"/>
      <c r="F681" s="291"/>
      <c r="G681" s="291"/>
      <c r="H681" s="306"/>
      <c r="I681" s="291"/>
      <c r="J681" s="306"/>
      <c r="K681" s="291"/>
      <c r="L681" s="306"/>
      <c r="M681" s="291"/>
      <c r="N681" s="291"/>
      <c r="O681" s="291"/>
      <c r="P681" s="291"/>
      <c r="Q681" s="319"/>
      <c r="R681" s="320"/>
      <c r="S681" s="321"/>
      <c r="T681" s="322"/>
      <c r="U681" s="321"/>
      <c r="V681" s="323"/>
      <c r="W681" s="324"/>
    </row>
    <row r="682" spans="1:23" s="143" customFormat="1" ht="43.5" customHeight="1">
      <c r="A682" s="168" t="str">
        <f t="shared" si="10"/>
        <v>-</v>
      </c>
      <c r="B682" s="317"/>
      <c r="C682" s="318"/>
      <c r="D682" s="318"/>
      <c r="E682" s="318"/>
      <c r="F682" s="291"/>
      <c r="G682" s="291"/>
      <c r="H682" s="306"/>
      <c r="I682" s="291"/>
      <c r="J682" s="306"/>
      <c r="K682" s="291"/>
      <c r="L682" s="306"/>
      <c r="M682" s="291"/>
      <c r="N682" s="291"/>
      <c r="O682" s="291"/>
      <c r="P682" s="291"/>
      <c r="Q682" s="319"/>
      <c r="R682" s="320"/>
      <c r="S682" s="321"/>
      <c r="T682" s="322"/>
      <c r="U682" s="321"/>
      <c r="V682" s="323"/>
      <c r="W682" s="324"/>
    </row>
    <row r="683" spans="1:23" s="143" customFormat="1" ht="43.5" customHeight="1">
      <c r="A683" s="168" t="str">
        <f t="shared" si="10"/>
        <v>-</v>
      </c>
      <c r="B683" s="317"/>
      <c r="C683" s="318"/>
      <c r="D683" s="318"/>
      <c r="E683" s="318"/>
      <c r="F683" s="291"/>
      <c r="G683" s="291"/>
      <c r="H683" s="306"/>
      <c r="I683" s="291"/>
      <c r="J683" s="306"/>
      <c r="K683" s="291"/>
      <c r="L683" s="306"/>
      <c r="M683" s="291"/>
      <c r="N683" s="291"/>
      <c r="O683" s="291"/>
      <c r="P683" s="291"/>
      <c r="Q683" s="319"/>
      <c r="R683" s="320"/>
      <c r="S683" s="321"/>
      <c r="T683" s="322"/>
      <c r="U683" s="321"/>
      <c r="V683" s="323"/>
      <c r="W683" s="324"/>
    </row>
    <row r="684" spans="1:23" s="143" customFormat="1" ht="43.5" customHeight="1">
      <c r="A684" s="168" t="str">
        <f t="shared" si="10"/>
        <v>-</v>
      </c>
      <c r="B684" s="317"/>
      <c r="C684" s="318"/>
      <c r="D684" s="318"/>
      <c r="E684" s="318"/>
      <c r="F684" s="291"/>
      <c r="G684" s="291"/>
      <c r="H684" s="306"/>
      <c r="I684" s="291"/>
      <c r="J684" s="306"/>
      <c r="K684" s="291"/>
      <c r="L684" s="306"/>
      <c r="M684" s="291"/>
      <c r="N684" s="291"/>
      <c r="O684" s="291"/>
      <c r="P684" s="291"/>
      <c r="Q684" s="319"/>
      <c r="R684" s="320"/>
      <c r="S684" s="321"/>
      <c r="T684" s="322"/>
      <c r="U684" s="321"/>
      <c r="V684" s="323"/>
      <c r="W684" s="324"/>
    </row>
    <row r="685" spans="1:23" s="143" customFormat="1" ht="43.5" customHeight="1">
      <c r="A685" s="168" t="str">
        <f t="shared" si="10"/>
        <v>-</v>
      </c>
      <c r="B685" s="317"/>
      <c r="C685" s="318"/>
      <c r="D685" s="318"/>
      <c r="E685" s="318"/>
      <c r="F685" s="291"/>
      <c r="G685" s="291"/>
      <c r="H685" s="306"/>
      <c r="I685" s="291"/>
      <c r="J685" s="306"/>
      <c r="K685" s="291"/>
      <c r="L685" s="306"/>
      <c r="M685" s="291"/>
      <c r="N685" s="291"/>
      <c r="O685" s="291"/>
      <c r="P685" s="291"/>
      <c r="Q685" s="319"/>
      <c r="R685" s="320"/>
      <c r="S685" s="321"/>
      <c r="T685" s="322"/>
      <c r="U685" s="321"/>
      <c r="V685" s="323"/>
      <c r="W685" s="324"/>
    </row>
    <row r="686" spans="1:23" s="143" customFormat="1" ht="43.5" customHeight="1">
      <c r="A686" s="168" t="str">
        <f t="shared" si="10"/>
        <v>-</v>
      </c>
      <c r="B686" s="317"/>
      <c r="C686" s="318"/>
      <c r="D686" s="318"/>
      <c r="E686" s="318"/>
      <c r="F686" s="291"/>
      <c r="G686" s="291"/>
      <c r="H686" s="306"/>
      <c r="I686" s="291"/>
      <c r="J686" s="306"/>
      <c r="K686" s="291"/>
      <c r="L686" s="306"/>
      <c r="M686" s="291"/>
      <c r="N686" s="291"/>
      <c r="O686" s="291"/>
      <c r="P686" s="291"/>
      <c r="Q686" s="319"/>
      <c r="R686" s="320"/>
      <c r="S686" s="321"/>
      <c r="T686" s="322"/>
      <c r="U686" s="321"/>
      <c r="V686" s="323"/>
      <c r="W686" s="324"/>
    </row>
    <row r="687" spans="1:23" s="143" customFormat="1" ht="43.5" customHeight="1">
      <c r="A687" s="168" t="str">
        <f t="shared" si="10"/>
        <v>-</v>
      </c>
      <c r="B687" s="317"/>
      <c r="C687" s="318"/>
      <c r="D687" s="318"/>
      <c r="E687" s="318"/>
      <c r="F687" s="291"/>
      <c r="G687" s="291"/>
      <c r="H687" s="306"/>
      <c r="I687" s="291"/>
      <c r="J687" s="306"/>
      <c r="K687" s="291"/>
      <c r="L687" s="306"/>
      <c r="M687" s="291"/>
      <c r="N687" s="291"/>
      <c r="O687" s="291"/>
      <c r="P687" s="291"/>
      <c r="Q687" s="319"/>
      <c r="R687" s="320"/>
      <c r="S687" s="321"/>
      <c r="T687" s="322"/>
      <c r="U687" s="321"/>
      <c r="V687" s="323"/>
      <c r="W687" s="324"/>
    </row>
    <row r="688" spans="1:23" s="143" customFormat="1" ht="43.5" customHeight="1">
      <c r="A688" s="168" t="str">
        <f t="shared" si="10"/>
        <v>-</v>
      </c>
      <c r="B688" s="317"/>
      <c r="C688" s="318"/>
      <c r="D688" s="318"/>
      <c r="E688" s="318"/>
      <c r="F688" s="291"/>
      <c r="G688" s="291"/>
      <c r="H688" s="306"/>
      <c r="I688" s="291"/>
      <c r="J688" s="306"/>
      <c r="K688" s="291"/>
      <c r="L688" s="306"/>
      <c r="M688" s="291"/>
      <c r="N688" s="291"/>
      <c r="O688" s="291"/>
      <c r="P688" s="291"/>
      <c r="Q688" s="319"/>
      <c r="R688" s="320"/>
      <c r="S688" s="321"/>
      <c r="T688" s="322"/>
      <c r="U688" s="321"/>
      <c r="V688" s="323"/>
      <c r="W688" s="324"/>
    </row>
    <row r="689" spans="1:23" s="143" customFormat="1" ht="43.5" customHeight="1">
      <c r="A689" s="168" t="str">
        <f t="shared" si="10"/>
        <v>-</v>
      </c>
      <c r="B689" s="317"/>
      <c r="C689" s="318"/>
      <c r="D689" s="318"/>
      <c r="E689" s="318"/>
      <c r="F689" s="291"/>
      <c r="G689" s="291"/>
      <c r="H689" s="306"/>
      <c r="I689" s="291"/>
      <c r="J689" s="306"/>
      <c r="K689" s="291"/>
      <c r="L689" s="306"/>
      <c r="M689" s="291"/>
      <c r="N689" s="291"/>
      <c r="O689" s="291"/>
      <c r="P689" s="291"/>
      <c r="Q689" s="319"/>
      <c r="R689" s="320"/>
      <c r="S689" s="321"/>
      <c r="T689" s="322"/>
      <c r="U689" s="321"/>
      <c r="V689" s="323"/>
      <c r="W689" s="324"/>
    </row>
    <row r="690" spans="1:23" s="143" customFormat="1" ht="43.5" customHeight="1">
      <c r="A690" s="168" t="str">
        <f t="shared" si="10"/>
        <v>-</v>
      </c>
      <c r="B690" s="317"/>
      <c r="C690" s="318"/>
      <c r="D690" s="318"/>
      <c r="E690" s="318"/>
      <c r="F690" s="291"/>
      <c r="G690" s="291"/>
      <c r="H690" s="306"/>
      <c r="I690" s="291"/>
      <c r="J690" s="306"/>
      <c r="K690" s="291"/>
      <c r="L690" s="306"/>
      <c r="M690" s="291"/>
      <c r="N690" s="291"/>
      <c r="O690" s="291"/>
      <c r="P690" s="291"/>
      <c r="Q690" s="319"/>
      <c r="R690" s="320"/>
      <c r="S690" s="321"/>
      <c r="T690" s="322"/>
      <c r="U690" s="321"/>
      <c r="V690" s="323"/>
      <c r="W690" s="324"/>
    </row>
    <row r="691" spans="1:23" s="143" customFormat="1" ht="43.5" customHeight="1">
      <c r="A691" s="168" t="str">
        <f t="shared" si="10"/>
        <v>-</v>
      </c>
      <c r="B691" s="317"/>
      <c r="C691" s="318"/>
      <c r="D691" s="318"/>
      <c r="E691" s="318"/>
      <c r="F691" s="291"/>
      <c r="G691" s="291"/>
      <c r="H691" s="306"/>
      <c r="I691" s="291"/>
      <c r="J691" s="306"/>
      <c r="K691" s="291"/>
      <c r="L691" s="306"/>
      <c r="M691" s="291"/>
      <c r="N691" s="291"/>
      <c r="O691" s="291"/>
      <c r="P691" s="291"/>
      <c r="Q691" s="319"/>
      <c r="R691" s="320"/>
      <c r="S691" s="321"/>
      <c r="T691" s="322"/>
      <c r="U691" s="321"/>
      <c r="V691" s="323"/>
      <c r="W691" s="324"/>
    </row>
    <row r="692" spans="1:23" s="143" customFormat="1" ht="43.5" customHeight="1">
      <c r="A692" s="168" t="str">
        <f t="shared" si="10"/>
        <v>-</v>
      </c>
      <c r="B692" s="317"/>
      <c r="C692" s="318"/>
      <c r="D692" s="318"/>
      <c r="E692" s="318"/>
      <c r="F692" s="291"/>
      <c r="G692" s="291"/>
      <c r="H692" s="306"/>
      <c r="I692" s="291"/>
      <c r="J692" s="306"/>
      <c r="K692" s="291"/>
      <c r="L692" s="306"/>
      <c r="M692" s="291"/>
      <c r="N692" s="291"/>
      <c r="O692" s="291"/>
      <c r="P692" s="291"/>
      <c r="Q692" s="319"/>
      <c r="R692" s="320"/>
      <c r="S692" s="321"/>
      <c r="T692" s="322"/>
      <c r="U692" s="321"/>
      <c r="V692" s="323"/>
      <c r="W692" s="324"/>
    </row>
    <row r="693" spans="1:23" s="143" customFormat="1" ht="43.5" customHeight="1">
      <c r="A693" s="168" t="str">
        <f t="shared" si="10"/>
        <v>-</v>
      </c>
      <c r="B693" s="317"/>
      <c r="C693" s="318"/>
      <c r="D693" s="318"/>
      <c r="E693" s="318"/>
      <c r="F693" s="291"/>
      <c r="G693" s="291"/>
      <c r="H693" s="306"/>
      <c r="I693" s="291"/>
      <c r="J693" s="306"/>
      <c r="K693" s="291"/>
      <c r="L693" s="306"/>
      <c r="M693" s="291"/>
      <c r="N693" s="291"/>
      <c r="O693" s="291"/>
      <c r="P693" s="291"/>
      <c r="Q693" s="319"/>
      <c r="R693" s="320"/>
      <c r="S693" s="321"/>
      <c r="T693" s="322"/>
      <c r="U693" s="321"/>
      <c r="V693" s="323"/>
      <c r="W693" s="324"/>
    </row>
    <row r="694" spans="1:23" s="143" customFormat="1" ht="43.5" customHeight="1">
      <c r="A694" s="168" t="str">
        <f t="shared" si="10"/>
        <v>-</v>
      </c>
      <c r="B694" s="317"/>
      <c r="C694" s="318"/>
      <c r="D694" s="318"/>
      <c r="E694" s="318"/>
      <c r="F694" s="291"/>
      <c r="G694" s="291"/>
      <c r="H694" s="306"/>
      <c r="I694" s="291"/>
      <c r="J694" s="306"/>
      <c r="K694" s="291"/>
      <c r="L694" s="306"/>
      <c r="M694" s="291"/>
      <c r="N694" s="291"/>
      <c r="O694" s="291"/>
      <c r="P694" s="291"/>
      <c r="Q694" s="319"/>
      <c r="R694" s="320"/>
      <c r="S694" s="321"/>
      <c r="T694" s="322"/>
      <c r="U694" s="321"/>
      <c r="V694" s="323"/>
      <c r="W694" s="324"/>
    </row>
    <row r="695" spans="1:23" s="143" customFormat="1" ht="43.5" customHeight="1">
      <c r="A695" s="168" t="str">
        <f t="shared" si="10"/>
        <v>-</v>
      </c>
      <c r="B695" s="317"/>
      <c r="C695" s="318"/>
      <c r="D695" s="318"/>
      <c r="E695" s="318"/>
      <c r="F695" s="291"/>
      <c r="G695" s="291"/>
      <c r="H695" s="306"/>
      <c r="I695" s="291"/>
      <c r="J695" s="306"/>
      <c r="K695" s="291"/>
      <c r="L695" s="306"/>
      <c r="M695" s="291"/>
      <c r="N695" s="291"/>
      <c r="O695" s="291"/>
      <c r="P695" s="291"/>
      <c r="Q695" s="319"/>
      <c r="R695" s="320"/>
      <c r="S695" s="321"/>
      <c r="T695" s="322"/>
      <c r="U695" s="321"/>
      <c r="V695" s="323"/>
      <c r="W695" s="324"/>
    </row>
    <row r="696" spans="1:23" s="143" customFormat="1" ht="43.5" customHeight="1">
      <c r="A696" s="168" t="str">
        <f t="shared" si="10"/>
        <v>-</v>
      </c>
      <c r="B696" s="317"/>
      <c r="C696" s="318"/>
      <c r="D696" s="318"/>
      <c r="E696" s="318"/>
      <c r="F696" s="291"/>
      <c r="G696" s="291"/>
      <c r="H696" s="306"/>
      <c r="I696" s="291"/>
      <c r="J696" s="306"/>
      <c r="K696" s="291"/>
      <c r="L696" s="306"/>
      <c r="M696" s="291"/>
      <c r="N696" s="291"/>
      <c r="O696" s="291"/>
      <c r="P696" s="291"/>
      <c r="Q696" s="319"/>
      <c r="R696" s="320"/>
      <c r="S696" s="321"/>
      <c r="T696" s="322"/>
      <c r="U696" s="321"/>
      <c r="V696" s="323"/>
      <c r="W696" s="324"/>
    </row>
    <row r="697" spans="1:23" s="143" customFormat="1" ht="43.5" customHeight="1">
      <c r="A697" s="168" t="str">
        <f t="shared" si="10"/>
        <v>-</v>
      </c>
      <c r="B697" s="317"/>
      <c r="C697" s="318"/>
      <c r="D697" s="318"/>
      <c r="E697" s="318"/>
      <c r="F697" s="291"/>
      <c r="G697" s="291"/>
      <c r="H697" s="306"/>
      <c r="I697" s="291"/>
      <c r="J697" s="306"/>
      <c r="K697" s="291"/>
      <c r="L697" s="306"/>
      <c r="M697" s="291"/>
      <c r="N697" s="291"/>
      <c r="O697" s="291"/>
      <c r="P697" s="291"/>
      <c r="Q697" s="319"/>
      <c r="R697" s="320"/>
      <c r="S697" s="321"/>
      <c r="T697" s="322"/>
      <c r="U697" s="321"/>
      <c r="V697" s="323"/>
      <c r="W697" s="324"/>
    </row>
    <row r="698" spans="1:23" s="143" customFormat="1" ht="43.5" customHeight="1">
      <c r="A698" s="168" t="str">
        <f t="shared" si="10"/>
        <v>-</v>
      </c>
      <c r="B698" s="317"/>
      <c r="C698" s="318"/>
      <c r="D698" s="318"/>
      <c r="E698" s="318"/>
      <c r="F698" s="291"/>
      <c r="G698" s="291"/>
      <c r="H698" s="306"/>
      <c r="I698" s="291"/>
      <c r="J698" s="306"/>
      <c r="K698" s="291"/>
      <c r="L698" s="306"/>
      <c r="M698" s="291"/>
      <c r="N698" s="291"/>
      <c r="O698" s="291"/>
      <c r="P698" s="291"/>
      <c r="Q698" s="319"/>
      <c r="R698" s="320"/>
      <c r="S698" s="321"/>
      <c r="T698" s="322"/>
      <c r="U698" s="321"/>
      <c r="V698" s="323"/>
      <c r="W698" s="324"/>
    </row>
    <row r="699" spans="1:23" s="143" customFormat="1" ht="43.5" customHeight="1">
      <c r="A699" s="168" t="str">
        <f t="shared" si="10"/>
        <v>-</v>
      </c>
      <c r="B699" s="317"/>
      <c r="C699" s="318"/>
      <c r="D699" s="318"/>
      <c r="E699" s="318"/>
      <c r="F699" s="291"/>
      <c r="G699" s="291"/>
      <c r="H699" s="306"/>
      <c r="I699" s="291"/>
      <c r="J699" s="306"/>
      <c r="K699" s="291"/>
      <c r="L699" s="306"/>
      <c r="M699" s="291"/>
      <c r="N699" s="291"/>
      <c r="O699" s="291"/>
      <c r="P699" s="291"/>
      <c r="Q699" s="319"/>
      <c r="R699" s="320"/>
      <c r="S699" s="321"/>
      <c r="T699" s="322"/>
      <c r="U699" s="321"/>
      <c r="V699" s="323"/>
      <c r="W699" s="324"/>
    </row>
    <row r="700" spans="1:23" s="143" customFormat="1" ht="43.5" customHeight="1">
      <c r="A700" s="168" t="str">
        <f t="shared" si="10"/>
        <v>-</v>
      </c>
      <c r="B700" s="317"/>
      <c r="C700" s="318"/>
      <c r="D700" s="318"/>
      <c r="E700" s="318"/>
      <c r="F700" s="291"/>
      <c r="G700" s="291"/>
      <c r="H700" s="306"/>
      <c r="I700" s="291"/>
      <c r="J700" s="306"/>
      <c r="K700" s="291"/>
      <c r="L700" s="306"/>
      <c r="M700" s="291"/>
      <c r="N700" s="291"/>
      <c r="O700" s="291"/>
      <c r="P700" s="291"/>
      <c r="Q700" s="319"/>
      <c r="R700" s="320"/>
      <c r="S700" s="321"/>
      <c r="T700" s="322"/>
      <c r="U700" s="321"/>
      <c r="V700" s="323"/>
      <c r="W700" s="324"/>
    </row>
    <row r="701" spans="1:23" s="143" customFormat="1" ht="43.5" customHeight="1">
      <c r="A701" s="168" t="str">
        <f t="shared" si="10"/>
        <v>-</v>
      </c>
      <c r="B701" s="317"/>
      <c r="C701" s="318"/>
      <c r="D701" s="318"/>
      <c r="E701" s="318"/>
      <c r="F701" s="291"/>
      <c r="G701" s="291"/>
      <c r="H701" s="306"/>
      <c r="I701" s="291"/>
      <c r="J701" s="306"/>
      <c r="K701" s="291"/>
      <c r="L701" s="306"/>
      <c r="M701" s="291"/>
      <c r="N701" s="291"/>
      <c r="O701" s="291"/>
      <c r="P701" s="291"/>
      <c r="Q701" s="319"/>
      <c r="R701" s="320"/>
      <c r="S701" s="321"/>
      <c r="T701" s="322"/>
      <c r="U701" s="321"/>
      <c r="V701" s="323"/>
      <c r="W701" s="324"/>
    </row>
    <row r="702" spans="1:23" s="143" customFormat="1" ht="43.5" customHeight="1">
      <c r="A702" s="168" t="str">
        <f t="shared" si="10"/>
        <v>-</v>
      </c>
      <c r="B702" s="317"/>
      <c r="C702" s="318"/>
      <c r="D702" s="318"/>
      <c r="E702" s="318"/>
      <c r="F702" s="291"/>
      <c r="G702" s="291"/>
      <c r="H702" s="306"/>
      <c r="I702" s="291"/>
      <c r="J702" s="306"/>
      <c r="K702" s="291"/>
      <c r="L702" s="306"/>
      <c r="M702" s="291"/>
      <c r="N702" s="291"/>
      <c r="O702" s="291"/>
      <c r="P702" s="291"/>
      <c r="Q702" s="319"/>
      <c r="R702" s="320"/>
      <c r="S702" s="321"/>
      <c r="T702" s="322"/>
      <c r="U702" s="321"/>
      <c r="V702" s="323"/>
      <c r="W702" s="324"/>
    </row>
    <row r="703" spans="1:23" s="143" customFormat="1" ht="43.5" customHeight="1">
      <c r="A703" s="168" t="str">
        <f t="shared" si="10"/>
        <v>-</v>
      </c>
      <c r="B703" s="317"/>
      <c r="C703" s="318"/>
      <c r="D703" s="318"/>
      <c r="E703" s="318"/>
      <c r="F703" s="291"/>
      <c r="G703" s="291"/>
      <c r="H703" s="306"/>
      <c r="I703" s="291"/>
      <c r="J703" s="306"/>
      <c r="K703" s="291"/>
      <c r="L703" s="306"/>
      <c r="M703" s="291"/>
      <c r="N703" s="291"/>
      <c r="O703" s="291"/>
      <c r="P703" s="291"/>
      <c r="Q703" s="319"/>
      <c r="R703" s="320"/>
      <c r="S703" s="321"/>
      <c r="T703" s="322"/>
      <c r="U703" s="321"/>
      <c r="V703" s="323"/>
      <c r="W703" s="324"/>
    </row>
    <row r="704" spans="1:23" s="143" customFormat="1" ht="43.5" customHeight="1">
      <c r="A704" s="168" t="str">
        <f t="shared" si="10"/>
        <v>-</v>
      </c>
      <c r="B704" s="317"/>
      <c r="C704" s="318"/>
      <c r="D704" s="318"/>
      <c r="E704" s="318"/>
      <c r="F704" s="291"/>
      <c r="G704" s="291"/>
      <c r="H704" s="306"/>
      <c r="I704" s="291"/>
      <c r="J704" s="306"/>
      <c r="K704" s="291"/>
      <c r="L704" s="306"/>
      <c r="M704" s="291"/>
      <c r="N704" s="291"/>
      <c r="O704" s="291"/>
      <c r="P704" s="291"/>
      <c r="Q704" s="319"/>
      <c r="R704" s="320"/>
      <c r="S704" s="321"/>
      <c r="T704" s="322"/>
      <c r="U704" s="321"/>
      <c r="V704" s="323"/>
      <c r="W704" s="324"/>
    </row>
    <row r="705" spans="1:23" s="143" customFormat="1" ht="43.5" customHeight="1">
      <c r="A705" s="168" t="str">
        <f t="shared" si="10"/>
        <v>-</v>
      </c>
      <c r="B705" s="317"/>
      <c r="C705" s="318"/>
      <c r="D705" s="318"/>
      <c r="E705" s="318"/>
      <c r="F705" s="291"/>
      <c r="G705" s="291"/>
      <c r="H705" s="306"/>
      <c r="I705" s="291"/>
      <c r="J705" s="306"/>
      <c r="K705" s="291"/>
      <c r="L705" s="306"/>
      <c r="M705" s="291"/>
      <c r="N705" s="291"/>
      <c r="O705" s="291"/>
      <c r="P705" s="291"/>
      <c r="Q705" s="319"/>
      <c r="R705" s="320"/>
      <c r="S705" s="321"/>
      <c r="T705" s="322"/>
      <c r="U705" s="321"/>
      <c r="V705" s="323"/>
      <c r="W705" s="324"/>
    </row>
    <row r="706" spans="1:23" s="143" customFormat="1" ht="43.5" customHeight="1">
      <c r="A706" s="168" t="str">
        <f t="shared" si="10"/>
        <v>-</v>
      </c>
      <c r="B706" s="317"/>
      <c r="C706" s="318"/>
      <c r="D706" s="318"/>
      <c r="E706" s="318"/>
      <c r="F706" s="291"/>
      <c r="G706" s="291"/>
      <c r="H706" s="306"/>
      <c r="I706" s="291"/>
      <c r="J706" s="306"/>
      <c r="K706" s="291"/>
      <c r="L706" s="306"/>
      <c r="M706" s="291"/>
      <c r="N706" s="291"/>
      <c r="O706" s="291"/>
      <c r="P706" s="291"/>
      <c r="Q706" s="319"/>
      <c r="R706" s="320"/>
      <c r="S706" s="321"/>
      <c r="T706" s="322"/>
      <c r="U706" s="321"/>
      <c r="V706" s="323"/>
      <c r="W706" s="324"/>
    </row>
    <row r="707" spans="1:23" s="143" customFormat="1" ht="43.5" customHeight="1">
      <c r="A707" s="168" t="str">
        <f t="shared" ref="A707:A770" si="11">I707&amp; "-" &amp;N707</f>
        <v>-</v>
      </c>
      <c r="B707" s="317"/>
      <c r="C707" s="318"/>
      <c r="D707" s="318"/>
      <c r="E707" s="318"/>
      <c r="F707" s="291"/>
      <c r="G707" s="291"/>
      <c r="H707" s="306"/>
      <c r="I707" s="291"/>
      <c r="J707" s="306"/>
      <c r="K707" s="291"/>
      <c r="L707" s="306"/>
      <c r="M707" s="291"/>
      <c r="N707" s="291"/>
      <c r="O707" s="291"/>
      <c r="P707" s="291"/>
      <c r="Q707" s="319"/>
      <c r="R707" s="320"/>
      <c r="S707" s="321"/>
      <c r="T707" s="322"/>
      <c r="U707" s="321"/>
      <c r="V707" s="323"/>
      <c r="W707" s="324"/>
    </row>
    <row r="708" spans="1:23" s="143" customFormat="1" ht="43.5" customHeight="1">
      <c r="A708" s="168" t="str">
        <f t="shared" si="11"/>
        <v>-</v>
      </c>
      <c r="B708" s="317"/>
      <c r="C708" s="318"/>
      <c r="D708" s="318"/>
      <c r="E708" s="318"/>
      <c r="F708" s="291"/>
      <c r="G708" s="291"/>
      <c r="H708" s="306"/>
      <c r="I708" s="291"/>
      <c r="J708" s="306"/>
      <c r="K708" s="291"/>
      <c r="L708" s="306"/>
      <c r="M708" s="291"/>
      <c r="N708" s="291"/>
      <c r="O708" s="291"/>
      <c r="P708" s="291"/>
      <c r="Q708" s="319"/>
      <c r="R708" s="320"/>
      <c r="S708" s="321"/>
      <c r="T708" s="322"/>
      <c r="U708" s="321"/>
      <c r="V708" s="323"/>
      <c r="W708" s="324"/>
    </row>
    <row r="709" spans="1:23" s="143" customFormat="1" ht="43.5" customHeight="1">
      <c r="A709" s="168" t="str">
        <f t="shared" si="11"/>
        <v>-</v>
      </c>
      <c r="B709" s="317"/>
      <c r="C709" s="318"/>
      <c r="D709" s="318"/>
      <c r="E709" s="318"/>
      <c r="F709" s="291"/>
      <c r="G709" s="291"/>
      <c r="H709" s="306"/>
      <c r="I709" s="291"/>
      <c r="J709" s="306"/>
      <c r="K709" s="291"/>
      <c r="L709" s="306"/>
      <c r="M709" s="291"/>
      <c r="N709" s="291"/>
      <c r="O709" s="291"/>
      <c r="P709" s="291"/>
      <c r="Q709" s="319"/>
      <c r="R709" s="320"/>
      <c r="S709" s="321"/>
      <c r="T709" s="322"/>
      <c r="U709" s="321"/>
      <c r="V709" s="323"/>
      <c r="W709" s="324"/>
    </row>
    <row r="710" spans="1:23" s="143" customFormat="1" ht="43.5" customHeight="1">
      <c r="A710" s="168" t="str">
        <f t="shared" si="11"/>
        <v>-</v>
      </c>
      <c r="B710" s="317"/>
      <c r="C710" s="318"/>
      <c r="D710" s="318"/>
      <c r="E710" s="318"/>
      <c r="F710" s="291"/>
      <c r="G710" s="291"/>
      <c r="H710" s="306"/>
      <c r="I710" s="291"/>
      <c r="J710" s="306"/>
      <c r="K710" s="291"/>
      <c r="L710" s="306"/>
      <c r="M710" s="291"/>
      <c r="N710" s="291"/>
      <c r="O710" s="291"/>
      <c r="P710" s="291"/>
      <c r="Q710" s="319"/>
      <c r="R710" s="320"/>
      <c r="S710" s="321"/>
      <c r="T710" s="322"/>
      <c r="U710" s="321"/>
      <c r="V710" s="323"/>
      <c r="W710" s="324"/>
    </row>
    <row r="711" spans="1:23" s="143" customFormat="1" ht="43.5" customHeight="1">
      <c r="A711" s="168" t="str">
        <f t="shared" si="11"/>
        <v>-</v>
      </c>
      <c r="B711" s="317"/>
      <c r="C711" s="318"/>
      <c r="D711" s="318"/>
      <c r="E711" s="318"/>
      <c r="F711" s="291"/>
      <c r="G711" s="291"/>
      <c r="H711" s="306"/>
      <c r="I711" s="291"/>
      <c r="J711" s="306"/>
      <c r="K711" s="291"/>
      <c r="L711" s="306"/>
      <c r="M711" s="291"/>
      <c r="N711" s="291"/>
      <c r="O711" s="291"/>
      <c r="P711" s="291"/>
      <c r="Q711" s="319"/>
      <c r="R711" s="320"/>
      <c r="S711" s="321"/>
      <c r="T711" s="322"/>
      <c r="U711" s="321"/>
      <c r="V711" s="323"/>
      <c r="W711" s="324"/>
    </row>
    <row r="712" spans="1:23" s="143" customFormat="1" ht="43.5" customHeight="1">
      <c r="A712" s="168" t="str">
        <f t="shared" si="11"/>
        <v>-</v>
      </c>
      <c r="B712" s="317"/>
      <c r="C712" s="318"/>
      <c r="D712" s="318"/>
      <c r="E712" s="318"/>
      <c r="F712" s="291"/>
      <c r="G712" s="291"/>
      <c r="H712" s="306"/>
      <c r="I712" s="291"/>
      <c r="J712" s="306"/>
      <c r="K712" s="291"/>
      <c r="L712" s="306"/>
      <c r="M712" s="291"/>
      <c r="N712" s="291"/>
      <c r="O712" s="291"/>
      <c r="P712" s="291"/>
      <c r="Q712" s="319"/>
      <c r="R712" s="320"/>
      <c r="S712" s="321"/>
      <c r="T712" s="322"/>
      <c r="U712" s="321"/>
      <c r="V712" s="323"/>
      <c r="W712" s="324"/>
    </row>
    <row r="713" spans="1:23" s="143" customFormat="1" ht="43.5" customHeight="1">
      <c r="A713" s="168" t="str">
        <f t="shared" si="11"/>
        <v>-</v>
      </c>
      <c r="B713" s="317"/>
      <c r="C713" s="318"/>
      <c r="D713" s="318"/>
      <c r="E713" s="318"/>
      <c r="F713" s="291"/>
      <c r="G713" s="291"/>
      <c r="H713" s="306"/>
      <c r="I713" s="291"/>
      <c r="J713" s="306"/>
      <c r="K713" s="291"/>
      <c r="L713" s="306"/>
      <c r="M713" s="291"/>
      <c r="N713" s="291"/>
      <c r="O713" s="291"/>
      <c r="P713" s="291"/>
      <c r="Q713" s="319"/>
      <c r="R713" s="320"/>
      <c r="S713" s="321"/>
      <c r="T713" s="322"/>
      <c r="U713" s="321"/>
      <c r="V713" s="323"/>
      <c r="W713" s="324"/>
    </row>
    <row r="714" spans="1:23" s="143" customFormat="1" ht="43.5" customHeight="1">
      <c r="A714" s="168" t="str">
        <f t="shared" si="11"/>
        <v>-</v>
      </c>
      <c r="B714" s="317"/>
      <c r="C714" s="318"/>
      <c r="D714" s="318"/>
      <c r="E714" s="318"/>
      <c r="F714" s="291"/>
      <c r="G714" s="291"/>
      <c r="H714" s="306"/>
      <c r="I714" s="291"/>
      <c r="J714" s="306"/>
      <c r="K714" s="291"/>
      <c r="L714" s="306"/>
      <c r="M714" s="291"/>
      <c r="N714" s="291"/>
      <c r="O714" s="291"/>
      <c r="P714" s="291"/>
      <c r="Q714" s="319"/>
      <c r="R714" s="320"/>
      <c r="S714" s="321"/>
      <c r="T714" s="322"/>
      <c r="U714" s="321"/>
      <c r="V714" s="323"/>
      <c r="W714" s="324"/>
    </row>
    <row r="715" spans="1:23" s="143" customFormat="1" ht="43.5" customHeight="1">
      <c r="A715" s="168" t="str">
        <f t="shared" si="11"/>
        <v>-</v>
      </c>
      <c r="B715" s="317"/>
      <c r="C715" s="318"/>
      <c r="D715" s="318"/>
      <c r="E715" s="318"/>
      <c r="F715" s="291"/>
      <c r="G715" s="291"/>
      <c r="H715" s="306"/>
      <c r="I715" s="291"/>
      <c r="J715" s="306"/>
      <c r="K715" s="291"/>
      <c r="L715" s="306"/>
      <c r="M715" s="291"/>
      <c r="N715" s="291"/>
      <c r="O715" s="291"/>
      <c r="P715" s="291"/>
      <c r="Q715" s="319"/>
      <c r="R715" s="320"/>
      <c r="S715" s="321"/>
      <c r="T715" s="322"/>
      <c r="U715" s="321"/>
      <c r="V715" s="323"/>
      <c r="W715" s="324"/>
    </row>
    <row r="716" spans="1:23" s="143" customFormat="1" ht="43.5" customHeight="1">
      <c r="A716" s="168" t="str">
        <f t="shared" si="11"/>
        <v>-</v>
      </c>
      <c r="B716" s="317"/>
      <c r="C716" s="318"/>
      <c r="D716" s="318"/>
      <c r="E716" s="318"/>
      <c r="F716" s="291"/>
      <c r="G716" s="291"/>
      <c r="H716" s="306"/>
      <c r="I716" s="291"/>
      <c r="J716" s="306"/>
      <c r="K716" s="291"/>
      <c r="L716" s="306"/>
      <c r="M716" s="291"/>
      <c r="N716" s="291"/>
      <c r="O716" s="291"/>
      <c r="P716" s="291"/>
      <c r="Q716" s="319"/>
      <c r="R716" s="320"/>
      <c r="S716" s="321"/>
      <c r="T716" s="322"/>
      <c r="U716" s="321"/>
      <c r="V716" s="323"/>
      <c r="W716" s="324"/>
    </row>
    <row r="717" spans="1:23" s="143" customFormat="1" ht="43.5" customHeight="1">
      <c r="A717" s="168" t="str">
        <f t="shared" si="11"/>
        <v>-</v>
      </c>
      <c r="B717" s="317"/>
      <c r="C717" s="318"/>
      <c r="D717" s="318"/>
      <c r="E717" s="318"/>
      <c r="F717" s="291"/>
      <c r="G717" s="291"/>
      <c r="H717" s="306"/>
      <c r="I717" s="291"/>
      <c r="J717" s="306"/>
      <c r="K717" s="291"/>
      <c r="L717" s="306"/>
      <c r="M717" s="291"/>
      <c r="N717" s="291"/>
      <c r="O717" s="291"/>
      <c r="P717" s="291"/>
      <c r="Q717" s="319"/>
      <c r="R717" s="320"/>
      <c r="S717" s="321"/>
      <c r="T717" s="322"/>
      <c r="U717" s="321"/>
      <c r="V717" s="323"/>
      <c r="W717" s="324"/>
    </row>
    <row r="718" spans="1:23" s="143" customFormat="1" ht="43.5" customHeight="1">
      <c r="A718" s="168" t="str">
        <f t="shared" si="11"/>
        <v>-</v>
      </c>
      <c r="B718" s="317"/>
      <c r="C718" s="318"/>
      <c r="D718" s="318"/>
      <c r="E718" s="318"/>
      <c r="F718" s="291"/>
      <c r="G718" s="291"/>
      <c r="H718" s="306"/>
      <c r="I718" s="291"/>
      <c r="J718" s="306"/>
      <c r="K718" s="291"/>
      <c r="L718" s="306"/>
      <c r="M718" s="291"/>
      <c r="N718" s="291"/>
      <c r="O718" s="291"/>
      <c r="P718" s="291"/>
      <c r="Q718" s="319"/>
      <c r="R718" s="320"/>
      <c r="S718" s="321"/>
      <c r="T718" s="322"/>
      <c r="U718" s="321"/>
      <c r="V718" s="323"/>
      <c r="W718" s="324"/>
    </row>
    <row r="719" spans="1:23" s="143" customFormat="1" ht="43.5" customHeight="1">
      <c r="A719" s="168" t="str">
        <f t="shared" si="11"/>
        <v>-</v>
      </c>
      <c r="B719" s="317"/>
      <c r="C719" s="318"/>
      <c r="D719" s="318"/>
      <c r="E719" s="318"/>
      <c r="F719" s="291"/>
      <c r="G719" s="291"/>
      <c r="H719" s="306"/>
      <c r="I719" s="291"/>
      <c r="J719" s="306"/>
      <c r="K719" s="291"/>
      <c r="L719" s="306"/>
      <c r="M719" s="291"/>
      <c r="N719" s="291"/>
      <c r="O719" s="291"/>
      <c r="P719" s="291"/>
      <c r="Q719" s="319"/>
      <c r="R719" s="320"/>
      <c r="S719" s="321"/>
      <c r="T719" s="322"/>
      <c r="U719" s="321"/>
      <c r="V719" s="323"/>
      <c r="W719" s="324"/>
    </row>
    <row r="720" spans="1:23" s="143" customFormat="1" ht="43.5" customHeight="1">
      <c r="A720" s="168" t="str">
        <f t="shared" si="11"/>
        <v>-</v>
      </c>
      <c r="B720" s="317"/>
      <c r="C720" s="318"/>
      <c r="D720" s="318"/>
      <c r="E720" s="318"/>
      <c r="F720" s="291"/>
      <c r="G720" s="291"/>
      <c r="H720" s="306"/>
      <c r="I720" s="291"/>
      <c r="J720" s="306"/>
      <c r="K720" s="291"/>
      <c r="L720" s="306"/>
      <c r="M720" s="291"/>
      <c r="N720" s="291"/>
      <c r="O720" s="291"/>
      <c r="P720" s="291"/>
      <c r="Q720" s="319"/>
      <c r="R720" s="320"/>
      <c r="S720" s="321"/>
      <c r="T720" s="322"/>
      <c r="U720" s="321"/>
      <c r="V720" s="323"/>
      <c r="W720" s="324"/>
    </row>
    <row r="721" spans="1:23" s="143" customFormat="1" ht="43.5" customHeight="1">
      <c r="A721" s="168" t="str">
        <f t="shared" si="11"/>
        <v>-</v>
      </c>
      <c r="B721" s="317"/>
      <c r="C721" s="318"/>
      <c r="D721" s="318"/>
      <c r="E721" s="318"/>
      <c r="F721" s="291"/>
      <c r="G721" s="291"/>
      <c r="H721" s="306"/>
      <c r="I721" s="291"/>
      <c r="J721" s="306"/>
      <c r="K721" s="291"/>
      <c r="L721" s="306"/>
      <c r="M721" s="291"/>
      <c r="N721" s="291"/>
      <c r="O721" s="291"/>
      <c r="P721" s="291"/>
      <c r="Q721" s="319"/>
      <c r="R721" s="320"/>
      <c r="S721" s="321"/>
      <c r="T721" s="322"/>
      <c r="U721" s="321"/>
      <c r="V721" s="323"/>
      <c r="W721" s="324"/>
    </row>
    <row r="722" spans="1:23" s="143" customFormat="1" ht="43.5" customHeight="1">
      <c r="A722" s="168" t="str">
        <f t="shared" si="11"/>
        <v>-</v>
      </c>
      <c r="B722" s="317"/>
      <c r="C722" s="318"/>
      <c r="D722" s="318"/>
      <c r="E722" s="318"/>
      <c r="F722" s="291"/>
      <c r="G722" s="291"/>
      <c r="H722" s="306"/>
      <c r="I722" s="291"/>
      <c r="J722" s="306"/>
      <c r="K722" s="291"/>
      <c r="L722" s="306"/>
      <c r="M722" s="291"/>
      <c r="N722" s="291"/>
      <c r="O722" s="291"/>
      <c r="P722" s="291"/>
      <c r="Q722" s="319"/>
      <c r="R722" s="320"/>
      <c r="S722" s="321"/>
      <c r="T722" s="322"/>
      <c r="U722" s="321"/>
      <c r="V722" s="323"/>
      <c r="W722" s="324"/>
    </row>
    <row r="723" spans="1:23" s="143" customFormat="1" ht="43.5" customHeight="1">
      <c r="A723" s="168" t="str">
        <f t="shared" si="11"/>
        <v>-</v>
      </c>
      <c r="B723" s="317"/>
      <c r="C723" s="318"/>
      <c r="D723" s="318"/>
      <c r="E723" s="318"/>
      <c r="F723" s="291"/>
      <c r="G723" s="291"/>
      <c r="H723" s="306"/>
      <c r="I723" s="291"/>
      <c r="J723" s="306"/>
      <c r="K723" s="291"/>
      <c r="L723" s="306"/>
      <c r="M723" s="291"/>
      <c r="N723" s="291"/>
      <c r="O723" s="291"/>
      <c r="P723" s="291"/>
      <c r="Q723" s="319"/>
      <c r="R723" s="320"/>
      <c r="S723" s="321"/>
      <c r="T723" s="322"/>
      <c r="U723" s="321"/>
      <c r="V723" s="323"/>
      <c r="W723" s="324"/>
    </row>
    <row r="724" spans="1:23" s="143" customFormat="1" ht="43.5" customHeight="1">
      <c r="A724" s="168" t="str">
        <f t="shared" si="11"/>
        <v>-</v>
      </c>
      <c r="B724" s="317"/>
      <c r="C724" s="318"/>
      <c r="D724" s="318"/>
      <c r="E724" s="318"/>
      <c r="F724" s="291"/>
      <c r="G724" s="291"/>
      <c r="H724" s="306"/>
      <c r="I724" s="291"/>
      <c r="J724" s="306"/>
      <c r="K724" s="291"/>
      <c r="L724" s="306"/>
      <c r="M724" s="291"/>
      <c r="N724" s="291"/>
      <c r="O724" s="291"/>
      <c r="P724" s="291"/>
      <c r="Q724" s="319"/>
      <c r="R724" s="320"/>
      <c r="S724" s="321"/>
      <c r="T724" s="322"/>
      <c r="U724" s="321"/>
      <c r="V724" s="323"/>
      <c r="W724" s="324"/>
    </row>
    <row r="725" spans="1:23" s="143" customFormat="1" ht="43.5" customHeight="1">
      <c r="A725" s="168" t="str">
        <f t="shared" si="11"/>
        <v>-</v>
      </c>
      <c r="B725" s="317"/>
      <c r="C725" s="318"/>
      <c r="D725" s="318"/>
      <c r="E725" s="318"/>
      <c r="F725" s="291"/>
      <c r="G725" s="291"/>
      <c r="H725" s="306"/>
      <c r="I725" s="291"/>
      <c r="J725" s="306"/>
      <c r="K725" s="291"/>
      <c r="L725" s="306"/>
      <c r="M725" s="291"/>
      <c r="N725" s="291"/>
      <c r="O725" s="291"/>
      <c r="P725" s="291"/>
      <c r="Q725" s="319"/>
      <c r="R725" s="320"/>
      <c r="S725" s="321"/>
      <c r="T725" s="322"/>
      <c r="U725" s="321"/>
      <c r="V725" s="323"/>
      <c r="W725" s="324"/>
    </row>
    <row r="726" spans="1:23" s="143" customFormat="1" ht="43.5" customHeight="1">
      <c r="A726" s="168" t="str">
        <f t="shared" si="11"/>
        <v>-</v>
      </c>
      <c r="B726" s="317"/>
      <c r="C726" s="318"/>
      <c r="D726" s="318"/>
      <c r="E726" s="318"/>
      <c r="F726" s="291"/>
      <c r="G726" s="291"/>
      <c r="H726" s="306"/>
      <c r="I726" s="291"/>
      <c r="J726" s="306"/>
      <c r="K726" s="291"/>
      <c r="L726" s="306"/>
      <c r="M726" s="291"/>
      <c r="N726" s="291"/>
      <c r="O726" s="291"/>
      <c r="P726" s="291"/>
      <c r="Q726" s="319"/>
      <c r="R726" s="320"/>
      <c r="S726" s="321"/>
      <c r="T726" s="322"/>
      <c r="U726" s="321"/>
      <c r="V726" s="323"/>
      <c r="W726" s="324"/>
    </row>
    <row r="727" spans="1:23" s="143" customFormat="1" ht="43.5" customHeight="1">
      <c r="A727" s="168" t="str">
        <f t="shared" si="11"/>
        <v>-</v>
      </c>
      <c r="B727" s="317"/>
      <c r="C727" s="318"/>
      <c r="D727" s="318"/>
      <c r="E727" s="318"/>
      <c r="F727" s="291"/>
      <c r="G727" s="291"/>
      <c r="H727" s="306"/>
      <c r="I727" s="291"/>
      <c r="J727" s="306"/>
      <c r="K727" s="291"/>
      <c r="L727" s="306"/>
      <c r="M727" s="291"/>
      <c r="N727" s="291"/>
      <c r="O727" s="291"/>
      <c r="P727" s="291"/>
      <c r="Q727" s="319"/>
      <c r="R727" s="320"/>
      <c r="S727" s="321"/>
      <c r="T727" s="322"/>
      <c r="U727" s="321"/>
      <c r="V727" s="323"/>
      <c r="W727" s="324"/>
    </row>
    <row r="728" spans="1:23" s="143" customFormat="1" ht="43.5" customHeight="1">
      <c r="A728" s="168" t="str">
        <f t="shared" si="11"/>
        <v>-</v>
      </c>
      <c r="B728" s="317"/>
      <c r="C728" s="318"/>
      <c r="D728" s="318"/>
      <c r="E728" s="318"/>
      <c r="F728" s="291"/>
      <c r="G728" s="291"/>
      <c r="H728" s="306"/>
      <c r="I728" s="291"/>
      <c r="J728" s="306"/>
      <c r="K728" s="291"/>
      <c r="L728" s="306"/>
      <c r="M728" s="291"/>
      <c r="N728" s="291"/>
      <c r="O728" s="291"/>
      <c r="P728" s="291"/>
      <c r="Q728" s="319"/>
      <c r="R728" s="320"/>
      <c r="S728" s="321"/>
      <c r="T728" s="322"/>
      <c r="U728" s="321"/>
      <c r="V728" s="323"/>
      <c r="W728" s="324"/>
    </row>
    <row r="729" spans="1:23" s="143" customFormat="1" ht="43.5" customHeight="1">
      <c r="A729" s="168" t="str">
        <f t="shared" si="11"/>
        <v>-</v>
      </c>
      <c r="B729" s="317"/>
      <c r="C729" s="318"/>
      <c r="D729" s="318"/>
      <c r="E729" s="318"/>
      <c r="F729" s="291"/>
      <c r="G729" s="291"/>
      <c r="H729" s="306"/>
      <c r="I729" s="291"/>
      <c r="J729" s="306"/>
      <c r="K729" s="291"/>
      <c r="L729" s="306"/>
      <c r="M729" s="291"/>
      <c r="N729" s="291"/>
      <c r="O729" s="291"/>
      <c r="P729" s="291"/>
      <c r="Q729" s="319"/>
      <c r="R729" s="320"/>
      <c r="S729" s="321"/>
      <c r="T729" s="322"/>
      <c r="U729" s="321"/>
      <c r="V729" s="323"/>
      <c r="W729" s="324"/>
    </row>
    <row r="730" spans="1:23" s="143" customFormat="1" ht="43.5" customHeight="1">
      <c r="A730" s="168" t="str">
        <f t="shared" si="11"/>
        <v>-</v>
      </c>
      <c r="B730" s="317"/>
      <c r="C730" s="318"/>
      <c r="D730" s="318"/>
      <c r="E730" s="318"/>
      <c r="F730" s="291"/>
      <c r="G730" s="291"/>
      <c r="H730" s="306"/>
      <c r="I730" s="291"/>
      <c r="J730" s="306"/>
      <c r="K730" s="291"/>
      <c r="L730" s="306"/>
      <c r="M730" s="291"/>
      <c r="N730" s="291"/>
      <c r="O730" s="291"/>
      <c r="P730" s="291"/>
      <c r="Q730" s="319"/>
      <c r="R730" s="320"/>
      <c r="S730" s="321"/>
      <c r="T730" s="322"/>
      <c r="U730" s="321"/>
      <c r="V730" s="323"/>
      <c r="W730" s="324"/>
    </row>
    <row r="731" spans="1:23" s="143" customFormat="1" ht="43.5" customHeight="1">
      <c r="A731" s="168" t="str">
        <f t="shared" si="11"/>
        <v>-</v>
      </c>
      <c r="B731" s="317"/>
      <c r="C731" s="318"/>
      <c r="D731" s="318"/>
      <c r="E731" s="318"/>
      <c r="F731" s="291"/>
      <c r="G731" s="291"/>
      <c r="H731" s="306"/>
      <c r="I731" s="291"/>
      <c r="J731" s="306"/>
      <c r="K731" s="291"/>
      <c r="L731" s="306"/>
      <c r="M731" s="291"/>
      <c r="N731" s="291"/>
      <c r="O731" s="291"/>
      <c r="P731" s="291"/>
      <c r="Q731" s="319"/>
      <c r="R731" s="320"/>
      <c r="S731" s="321"/>
      <c r="T731" s="322"/>
      <c r="U731" s="321"/>
      <c r="V731" s="323"/>
      <c r="W731" s="324"/>
    </row>
    <row r="732" spans="1:23" s="143" customFormat="1" ht="43.5" customHeight="1">
      <c r="A732" s="168" t="str">
        <f t="shared" si="11"/>
        <v>-</v>
      </c>
      <c r="B732" s="317"/>
      <c r="C732" s="318"/>
      <c r="D732" s="318"/>
      <c r="E732" s="318"/>
      <c r="F732" s="291"/>
      <c r="G732" s="291"/>
      <c r="H732" s="306"/>
      <c r="I732" s="291"/>
      <c r="J732" s="306"/>
      <c r="K732" s="291"/>
      <c r="L732" s="306"/>
      <c r="M732" s="291"/>
      <c r="N732" s="291"/>
      <c r="O732" s="291"/>
      <c r="P732" s="291"/>
      <c r="Q732" s="319"/>
      <c r="R732" s="320"/>
      <c r="S732" s="321"/>
      <c r="T732" s="322"/>
      <c r="U732" s="321"/>
      <c r="V732" s="323"/>
      <c r="W732" s="324"/>
    </row>
    <row r="733" spans="1:23" s="143" customFormat="1" ht="43.5" customHeight="1">
      <c r="A733" s="168" t="str">
        <f t="shared" si="11"/>
        <v>-</v>
      </c>
      <c r="B733" s="317"/>
      <c r="C733" s="318"/>
      <c r="D733" s="318"/>
      <c r="E733" s="318"/>
      <c r="F733" s="291"/>
      <c r="G733" s="291"/>
      <c r="H733" s="306"/>
      <c r="I733" s="291"/>
      <c r="J733" s="306"/>
      <c r="K733" s="291"/>
      <c r="L733" s="306"/>
      <c r="M733" s="291"/>
      <c r="N733" s="291"/>
      <c r="O733" s="291"/>
      <c r="P733" s="291"/>
      <c r="Q733" s="319"/>
      <c r="R733" s="320"/>
      <c r="S733" s="321"/>
      <c r="T733" s="322"/>
      <c r="U733" s="321"/>
      <c r="V733" s="323"/>
      <c r="W733" s="324"/>
    </row>
    <row r="734" spans="1:23" s="143" customFormat="1" ht="43.5" customHeight="1">
      <c r="A734" s="168" t="str">
        <f t="shared" si="11"/>
        <v>-</v>
      </c>
      <c r="B734" s="317"/>
      <c r="C734" s="318"/>
      <c r="D734" s="318"/>
      <c r="E734" s="318"/>
      <c r="F734" s="291"/>
      <c r="G734" s="291"/>
      <c r="H734" s="306"/>
      <c r="I734" s="291"/>
      <c r="J734" s="306"/>
      <c r="K734" s="291"/>
      <c r="L734" s="306"/>
      <c r="M734" s="291"/>
      <c r="N734" s="291"/>
      <c r="O734" s="291"/>
      <c r="P734" s="291"/>
      <c r="Q734" s="319"/>
      <c r="R734" s="320"/>
      <c r="S734" s="321"/>
      <c r="T734" s="322"/>
      <c r="U734" s="321"/>
      <c r="V734" s="323"/>
      <c r="W734" s="324"/>
    </row>
    <row r="735" spans="1:23" s="143" customFormat="1" ht="43.5" customHeight="1">
      <c r="A735" s="168" t="str">
        <f t="shared" si="11"/>
        <v>-</v>
      </c>
      <c r="B735" s="317"/>
      <c r="C735" s="318"/>
      <c r="D735" s="318"/>
      <c r="E735" s="318"/>
      <c r="F735" s="291"/>
      <c r="G735" s="291"/>
      <c r="H735" s="306"/>
      <c r="I735" s="291"/>
      <c r="J735" s="306"/>
      <c r="K735" s="291"/>
      <c r="L735" s="306"/>
      <c r="M735" s="291"/>
      <c r="N735" s="291"/>
      <c r="O735" s="291"/>
      <c r="P735" s="291"/>
      <c r="Q735" s="319"/>
      <c r="R735" s="320"/>
      <c r="S735" s="321"/>
      <c r="T735" s="322"/>
      <c r="U735" s="321"/>
      <c r="V735" s="323"/>
      <c r="W735" s="324"/>
    </row>
    <row r="736" spans="1:23" s="143" customFormat="1" ht="43.5" customHeight="1">
      <c r="A736" s="168" t="str">
        <f t="shared" si="11"/>
        <v>-</v>
      </c>
      <c r="B736" s="317"/>
      <c r="C736" s="318"/>
      <c r="D736" s="318"/>
      <c r="E736" s="318"/>
      <c r="F736" s="291"/>
      <c r="G736" s="291"/>
      <c r="H736" s="306"/>
      <c r="I736" s="291"/>
      <c r="J736" s="306"/>
      <c r="K736" s="291"/>
      <c r="L736" s="306"/>
      <c r="M736" s="291"/>
      <c r="N736" s="291"/>
      <c r="O736" s="291"/>
      <c r="P736" s="291"/>
      <c r="Q736" s="319"/>
      <c r="R736" s="320"/>
      <c r="S736" s="321"/>
      <c r="T736" s="322"/>
      <c r="U736" s="321"/>
      <c r="V736" s="323"/>
      <c r="W736" s="324"/>
    </row>
    <row r="737" spans="1:23" s="143" customFormat="1" ht="43.5" customHeight="1">
      <c r="A737" s="168" t="str">
        <f t="shared" si="11"/>
        <v>-</v>
      </c>
      <c r="B737" s="317"/>
      <c r="C737" s="318"/>
      <c r="D737" s="318"/>
      <c r="E737" s="318"/>
      <c r="F737" s="291"/>
      <c r="G737" s="291"/>
      <c r="H737" s="306"/>
      <c r="I737" s="291"/>
      <c r="J737" s="306"/>
      <c r="K737" s="291"/>
      <c r="L737" s="306"/>
      <c r="M737" s="291"/>
      <c r="N737" s="291"/>
      <c r="O737" s="291"/>
      <c r="P737" s="291"/>
      <c r="Q737" s="319"/>
      <c r="R737" s="320"/>
      <c r="S737" s="321"/>
      <c r="T737" s="322"/>
      <c r="U737" s="321"/>
      <c r="V737" s="323"/>
      <c r="W737" s="324"/>
    </row>
    <row r="738" spans="1:23" s="143" customFormat="1" ht="43.5" customHeight="1">
      <c r="A738" s="168" t="str">
        <f t="shared" si="11"/>
        <v>-</v>
      </c>
      <c r="B738" s="317"/>
      <c r="C738" s="318"/>
      <c r="D738" s="318"/>
      <c r="E738" s="318"/>
      <c r="F738" s="291"/>
      <c r="G738" s="291"/>
      <c r="H738" s="306"/>
      <c r="I738" s="291"/>
      <c r="J738" s="306"/>
      <c r="K738" s="291"/>
      <c r="L738" s="306"/>
      <c r="M738" s="291"/>
      <c r="N738" s="291"/>
      <c r="O738" s="291"/>
      <c r="P738" s="291"/>
      <c r="Q738" s="319"/>
      <c r="R738" s="320"/>
      <c r="S738" s="321"/>
      <c r="T738" s="322"/>
      <c r="U738" s="321"/>
      <c r="V738" s="323"/>
      <c r="W738" s="324"/>
    </row>
    <row r="739" spans="1:23" s="143" customFormat="1" ht="43.5" customHeight="1">
      <c r="A739" s="168" t="str">
        <f t="shared" si="11"/>
        <v>-</v>
      </c>
      <c r="B739" s="317"/>
      <c r="C739" s="318"/>
      <c r="D739" s="318"/>
      <c r="E739" s="318"/>
      <c r="F739" s="291"/>
      <c r="G739" s="291"/>
      <c r="H739" s="306"/>
      <c r="I739" s="291"/>
      <c r="J739" s="306"/>
      <c r="K739" s="291"/>
      <c r="L739" s="306"/>
      <c r="M739" s="291"/>
      <c r="N739" s="291"/>
      <c r="O739" s="291"/>
      <c r="P739" s="291"/>
      <c r="Q739" s="319"/>
      <c r="R739" s="320"/>
      <c r="S739" s="321"/>
      <c r="T739" s="322"/>
      <c r="U739" s="321"/>
      <c r="V739" s="323"/>
      <c r="W739" s="324"/>
    </row>
    <row r="740" spans="1:23" s="143" customFormat="1" ht="43.5" customHeight="1">
      <c r="A740" s="168" t="str">
        <f t="shared" si="11"/>
        <v>-</v>
      </c>
      <c r="B740" s="317"/>
      <c r="C740" s="318"/>
      <c r="D740" s="318"/>
      <c r="E740" s="318"/>
      <c r="F740" s="291"/>
      <c r="G740" s="291"/>
      <c r="H740" s="306"/>
      <c r="I740" s="291"/>
      <c r="J740" s="306"/>
      <c r="K740" s="291"/>
      <c r="L740" s="306"/>
      <c r="M740" s="291"/>
      <c r="N740" s="291"/>
      <c r="O740" s="291"/>
      <c r="P740" s="291"/>
      <c r="Q740" s="319"/>
      <c r="R740" s="320"/>
      <c r="S740" s="321"/>
      <c r="T740" s="322"/>
      <c r="U740" s="321"/>
      <c r="V740" s="323"/>
      <c r="W740" s="324"/>
    </row>
    <row r="741" spans="1:23" s="143" customFormat="1" ht="43.5" customHeight="1">
      <c r="A741" s="168" t="str">
        <f t="shared" si="11"/>
        <v>-</v>
      </c>
      <c r="B741" s="317"/>
      <c r="C741" s="318"/>
      <c r="D741" s="318"/>
      <c r="E741" s="318"/>
      <c r="F741" s="291"/>
      <c r="G741" s="291"/>
      <c r="H741" s="306"/>
      <c r="I741" s="291"/>
      <c r="J741" s="306"/>
      <c r="K741" s="291"/>
      <c r="L741" s="306"/>
      <c r="M741" s="291"/>
      <c r="N741" s="291"/>
      <c r="O741" s="291"/>
      <c r="P741" s="291"/>
      <c r="Q741" s="319"/>
      <c r="R741" s="320"/>
      <c r="S741" s="321"/>
      <c r="T741" s="322"/>
      <c r="U741" s="321"/>
      <c r="V741" s="323"/>
      <c r="W741" s="324"/>
    </row>
    <row r="742" spans="1:23" s="143" customFormat="1" ht="43.5" customHeight="1">
      <c r="A742" s="168" t="str">
        <f t="shared" si="11"/>
        <v>-</v>
      </c>
      <c r="B742" s="317"/>
      <c r="C742" s="318"/>
      <c r="D742" s="318"/>
      <c r="E742" s="318"/>
      <c r="F742" s="291"/>
      <c r="G742" s="291"/>
      <c r="H742" s="306"/>
      <c r="I742" s="291"/>
      <c r="J742" s="306"/>
      <c r="K742" s="291"/>
      <c r="L742" s="306"/>
      <c r="M742" s="291"/>
      <c r="N742" s="291"/>
      <c r="O742" s="291"/>
      <c r="P742" s="291"/>
      <c r="Q742" s="319"/>
      <c r="R742" s="320"/>
      <c r="S742" s="321"/>
      <c r="T742" s="322"/>
      <c r="U742" s="321"/>
      <c r="V742" s="323"/>
      <c r="W742" s="324"/>
    </row>
    <row r="743" spans="1:23" s="143" customFormat="1" ht="43.5" customHeight="1">
      <c r="A743" s="168" t="str">
        <f t="shared" si="11"/>
        <v>-</v>
      </c>
      <c r="B743" s="317"/>
      <c r="C743" s="318"/>
      <c r="D743" s="318"/>
      <c r="E743" s="318"/>
      <c r="F743" s="291"/>
      <c r="G743" s="291"/>
      <c r="H743" s="306"/>
      <c r="I743" s="291"/>
      <c r="J743" s="306"/>
      <c r="K743" s="291"/>
      <c r="L743" s="306"/>
      <c r="M743" s="291"/>
      <c r="N743" s="291"/>
      <c r="O743" s="291"/>
      <c r="P743" s="291"/>
      <c r="Q743" s="319"/>
      <c r="R743" s="320"/>
      <c r="S743" s="321"/>
      <c r="T743" s="322"/>
      <c r="U743" s="321"/>
      <c r="V743" s="323"/>
      <c r="W743" s="324"/>
    </row>
    <row r="744" spans="1:23" s="143" customFormat="1" ht="43.5" customHeight="1">
      <c r="A744" s="168" t="str">
        <f t="shared" si="11"/>
        <v>-</v>
      </c>
      <c r="B744" s="317"/>
      <c r="C744" s="318"/>
      <c r="D744" s="318"/>
      <c r="E744" s="318"/>
      <c r="F744" s="291"/>
      <c r="G744" s="291"/>
      <c r="H744" s="306"/>
      <c r="I744" s="291"/>
      <c r="J744" s="306"/>
      <c r="K744" s="291"/>
      <c r="L744" s="306"/>
      <c r="M744" s="291"/>
      <c r="N744" s="291"/>
      <c r="O744" s="291"/>
      <c r="P744" s="291"/>
      <c r="Q744" s="319"/>
      <c r="R744" s="320"/>
      <c r="S744" s="321"/>
      <c r="T744" s="322"/>
      <c r="U744" s="321"/>
      <c r="V744" s="323"/>
      <c r="W744" s="324"/>
    </row>
    <row r="745" spans="1:23" s="143" customFormat="1" ht="43.5" customHeight="1">
      <c r="A745" s="168" t="str">
        <f t="shared" si="11"/>
        <v>-</v>
      </c>
      <c r="B745" s="317"/>
      <c r="C745" s="318"/>
      <c r="D745" s="318"/>
      <c r="E745" s="318"/>
      <c r="F745" s="291"/>
      <c r="G745" s="291"/>
      <c r="H745" s="306"/>
      <c r="I745" s="291"/>
      <c r="J745" s="306"/>
      <c r="K745" s="291"/>
      <c r="L745" s="306"/>
      <c r="M745" s="291"/>
      <c r="N745" s="291"/>
      <c r="O745" s="291"/>
      <c r="P745" s="291"/>
      <c r="Q745" s="319"/>
      <c r="R745" s="320"/>
      <c r="S745" s="321"/>
      <c r="T745" s="322"/>
      <c r="U745" s="321"/>
      <c r="V745" s="323"/>
      <c r="W745" s="324"/>
    </row>
    <row r="746" spans="1:23" s="143" customFormat="1" ht="43.5" customHeight="1">
      <c r="A746" s="168" t="str">
        <f t="shared" si="11"/>
        <v>-</v>
      </c>
      <c r="B746" s="317"/>
      <c r="C746" s="318"/>
      <c r="D746" s="318"/>
      <c r="E746" s="318"/>
      <c r="F746" s="291"/>
      <c r="G746" s="291"/>
      <c r="H746" s="306"/>
      <c r="I746" s="291"/>
      <c r="J746" s="306"/>
      <c r="K746" s="291"/>
      <c r="L746" s="306"/>
      <c r="M746" s="291"/>
      <c r="N746" s="291"/>
      <c r="O746" s="291"/>
      <c r="P746" s="291"/>
      <c r="Q746" s="319"/>
      <c r="R746" s="320"/>
      <c r="S746" s="321"/>
      <c r="T746" s="322"/>
      <c r="U746" s="321"/>
      <c r="V746" s="323"/>
      <c r="W746" s="324"/>
    </row>
    <row r="747" spans="1:23" s="143" customFormat="1" ht="43.5" customHeight="1">
      <c r="A747" s="168" t="str">
        <f t="shared" si="11"/>
        <v>-</v>
      </c>
      <c r="B747" s="317"/>
      <c r="C747" s="318"/>
      <c r="D747" s="318"/>
      <c r="E747" s="318"/>
      <c r="F747" s="291"/>
      <c r="G747" s="291"/>
      <c r="H747" s="306"/>
      <c r="I747" s="291"/>
      <c r="J747" s="306"/>
      <c r="K747" s="291"/>
      <c r="L747" s="306"/>
      <c r="M747" s="291"/>
      <c r="N747" s="291"/>
      <c r="O747" s="291"/>
      <c r="P747" s="291"/>
      <c r="Q747" s="319"/>
      <c r="R747" s="320"/>
      <c r="S747" s="321"/>
      <c r="T747" s="322"/>
      <c r="U747" s="321"/>
      <c r="V747" s="323"/>
      <c r="W747" s="324"/>
    </row>
    <row r="748" spans="1:23" s="143" customFormat="1" ht="43.5" customHeight="1">
      <c r="A748" s="168" t="str">
        <f t="shared" si="11"/>
        <v>-</v>
      </c>
      <c r="B748" s="317"/>
      <c r="C748" s="318"/>
      <c r="D748" s="318"/>
      <c r="E748" s="318"/>
      <c r="F748" s="291"/>
      <c r="G748" s="291"/>
      <c r="H748" s="306"/>
      <c r="I748" s="291"/>
      <c r="J748" s="306"/>
      <c r="K748" s="291"/>
      <c r="L748" s="306"/>
      <c r="M748" s="291"/>
      <c r="N748" s="291"/>
      <c r="O748" s="291"/>
      <c r="P748" s="291"/>
      <c r="Q748" s="319"/>
      <c r="R748" s="320"/>
      <c r="S748" s="321"/>
      <c r="T748" s="322"/>
      <c r="U748" s="321"/>
      <c r="V748" s="323"/>
      <c r="W748" s="324"/>
    </row>
    <row r="749" spans="1:23" s="143" customFormat="1" ht="43.5" customHeight="1">
      <c r="A749" s="168" t="str">
        <f t="shared" si="11"/>
        <v>-</v>
      </c>
      <c r="B749" s="317"/>
      <c r="C749" s="318"/>
      <c r="D749" s="318"/>
      <c r="E749" s="318"/>
      <c r="F749" s="291"/>
      <c r="G749" s="291"/>
      <c r="H749" s="306"/>
      <c r="I749" s="291"/>
      <c r="J749" s="306"/>
      <c r="K749" s="291"/>
      <c r="L749" s="306"/>
      <c r="M749" s="291"/>
      <c r="N749" s="291"/>
      <c r="O749" s="291"/>
      <c r="P749" s="291"/>
      <c r="Q749" s="319"/>
      <c r="R749" s="320"/>
      <c r="S749" s="321"/>
      <c r="T749" s="322"/>
      <c r="U749" s="321"/>
      <c r="V749" s="323"/>
      <c r="W749" s="324"/>
    </row>
    <row r="750" spans="1:23" s="143" customFormat="1" ht="43.5" customHeight="1">
      <c r="A750" s="168" t="str">
        <f t="shared" si="11"/>
        <v>-</v>
      </c>
      <c r="B750" s="317"/>
      <c r="C750" s="318"/>
      <c r="D750" s="318"/>
      <c r="E750" s="318"/>
      <c r="F750" s="291"/>
      <c r="G750" s="291"/>
      <c r="H750" s="306"/>
      <c r="I750" s="291"/>
      <c r="J750" s="306"/>
      <c r="K750" s="291"/>
      <c r="L750" s="306"/>
      <c r="M750" s="291"/>
      <c r="N750" s="291"/>
      <c r="O750" s="291"/>
      <c r="P750" s="291"/>
      <c r="Q750" s="319"/>
      <c r="R750" s="320"/>
      <c r="S750" s="321"/>
      <c r="T750" s="322"/>
      <c r="U750" s="321"/>
      <c r="V750" s="323"/>
      <c r="W750" s="324"/>
    </row>
    <row r="751" spans="1:23" s="143" customFormat="1" ht="43.5" customHeight="1">
      <c r="A751" s="168" t="str">
        <f t="shared" si="11"/>
        <v>-</v>
      </c>
      <c r="B751" s="317"/>
      <c r="C751" s="318"/>
      <c r="D751" s="318"/>
      <c r="E751" s="318"/>
      <c r="F751" s="291"/>
      <c r="G751" s="291"/>
      <c r="H751" s="306"/>
      <c r="I751" s="291"/>
      <c r="J751" s="306"/>
      <c r="K751" s="291"/>
      <c r="L751" s="306"/>
      <c r="M751" s="291"/>
      <c r="N751" s="291"/>
      <c r="O751" s="291"/>
      <c r="P751" s="291"/>
      <c r="Q751" s="319"/>
      <c r="R751" s="320"/>
      <c r="S751" s="321"/>
      <c r="T751" s="322"/>
      <c r="U751" s="321"/>
      <c r="V751" s="323"/>
      <c r="W751" s="324"/>
    </row>
    <row r="752" spans="1:23" s="143" customFormat="1" ht="43.5" customHeight="1">
      <c r="A752" s="168" t="str">
        <f t="shared" si="11"/>
        <v>-</v>
      </c>
      <c r="B752" s="317"/>
      <c r="C752" s="318"/>
      <c r="D752" s="318"/>
      <c r="E752" s="318"/>
      <c r="F752" s="291"/>
      <c r="G752" s="291"/>
      <c r="H752" s="306"/>
      <c r="I752" s="291"/>
      <c r="J752" s="306"/>
      <c r="K752" s="291"/>
      <c r="L752" s="306"/>
      <c r="M752" s="291"/>
      <c r="N752" s="291"/>
      <c r="O752" s="291"/>
      <c r="P752" s="291"/>
      <c r="Q752" s="319"/>
      <c r="R752" s="320"/>
      <c r="S752" s="321"/>
      <c r="T752" s="322"/>
      <c r="U752" s="321"/>
      <c r="V752" s="323"/>
      <c r="W752" s="324"/>
    </row>
    <row r="753" spans="1:23" s="143" customFormat="1" ht="43.5" customHeight="1">
      <c r="A753" s="168" t="str">
        <f t="shared" si="11"/>
        <v>-</v>
      </c>
      <c r="B753" s="317"/>
      <c r="C753" s="318"/>
      <c r="D753" s="318"/>
      <c r="E753" s="318"/>
      <c r="F753" s="291"/>
      <c r="G753" s="291"/>
      <c r="H753" s="306"/>
      <c r="I753" s="291"/>
      <c r="J753" s="306"/>
      <c r="K753" s="291"/>
      <c r="L753" s="306"/>
      <c r="M753" s="291"/>
      <c r="N753" s="291"/>
      <c r="O753" s="291"/>
      <c r="P753" s="291"/>
      <c r="Q753" s="319"/>
      <c r="R753" s="320"/>
      <c r="S753" s="321"/>
      <c r="T753" s="322"/>
      <c r="U753" s="321"/>
      <c r="V753" s="323"/>
      <c r="W753" s="324"/>
    </row>
    <row r="754" spans="1:23" s="143" customFormat="1" ht="43.5" customHeight="1">
      <c r="A754" s="168" t="str">
        <f t="shared" si="11"/>
        <v>-</v>
      </c>
      <c r="B754" s="317"/>
      <c r="C754" s="318"/>
      <c r="D754" s="318"/>
      <c r="E754" s="318"/>
      <c r="F754" s="291"/>
      <c r="G754" s="291"/>
      <c r="H754" s="306"/>
      <c r="I754" s="291"/>
      <c r="J754" s="306"/>
      <c r="K754" s="291"/>
      <c r="L754" s="306"/>
      <c r="M754" s="291"/>
      <c r="N754" s="291"/>
      <c r="O754" s="291"/>
      <c r="P754" s="291"/>
      <c r="Q754" s="319"/>
      <c r="R754" s="320"/>
      <c r="S754" s="321"/>
      <c r="T754" s="322"/>
      <c r="U754" s="321"/>
      <c r="V754" s="323"/>
      <c r="W754" s="324"/>
    </row>
    <row r="755" spans="1:23" s="143" customFormat="1" ht="43.5" customHeight="1">
      <c r="A755" s="168" t="str">
        <f t="shared" si="11"/>
        <v>-</v>
      </c>
      <c r="B755" s="317"/>
      <c r="C755" s="318"/>
      <c r="D755" s="318"/>
      <c r="E755" s="318"/>
      <c r="F755" s="291"/>
      <c r="G755" s="291"/>
      <c r="H755" s="306"/>
      <c r="I755" s="291"/>
      <c r="J755" s="306"/>
      <c r="K755" s="291"/>
      <c r="L755" s="306"/>
      <c r="M755" s="291"/>
      <c r="N755" s="291"/>
      <c r="O755" s="291"/>
      <c r="P755" s="291"/>
      <c r="Q755" s="319"/>
      <c r="R755" s="320"/>
      <c r="S755" s="321"/>
      <c r="T755" s="322"/>
      <c r="U755" s="321"/>
      <c r="V755" s="323"/>
      <c r="W755" s="324"/>
    </row>
    <row r="756" spans="1:23" s="143" customFormat="1" ht="43.5" customHeight="1">
      <c r="A756" s="168" t="str">
        <f t="shared" si="11"/>
        <v>-</v>
      </c>
      <c r="B756" s="317"/>
      <c r="C756" s="318"/>
      <c r="D756" s="318"/>
      <c r="E756" s="318"/>
      <c r="F756" s="291"/>
      <c r="G756" s="291"/>
      <c r="H756" s="306"/>
      <c r="I756" s="291"/>
      <c r="J756" s="306"/>
      <c r="K756" s="291"/>
      <c r="L756" s="306"/>
      <c r="M756" s="291"/>
      <c r="N756" s="291"/>
      <c r="O756" s="291"/>
      <c r="P756" s="291"/>
      <c r="Q756" s="319"/>
      <c r="R756" s="320"/>
      <c r="S756" s="321"/>
      <c r="T756" s="322"/>
      <c r="U756" s="321"/>
      <c r="V756" s="323"/>
      <c r="W756" s="324"/>
    </row>
    <row r="757" spans="1:23" s="143" customFormat="1" ht="43.5" customHeight="1">
      <c r="A757" s="168" t="str">
        <f t="shared" si="11"/>
        <v>-</v>
      </c>
      <c r="B757" s="317"/>
      <c r="C757" s="318"/>
      <c r="D757" s="318"/>
      <c r="E757" s="318"/>
      <c r="F757" s="291"/>
      <c r="G757" s="291"/>
      <c r="H757" s="306"/>
      <c r="I757" s="291"/>
      <c r="J757" s="306"/>
      <c r="K757" s="291"/>
      <c r="L757" s="306"/>
      <c r="M757" s="291"/>
      <c r="N757" s="291"/>
      <c r="O757" s="291"/>
      <c r="P757" s="291"/>
      <c r="Q757" s="319"/>
      <c r="R757" s="320"/>
      <c r="S757" s="321"/>
      <c r="T757" s="322"/>
      <c r="U757" s="321"/>
      <c r="V757" s="323"/>
      <c r="W757" s="324"/>
    </row>
    <row r="758" spans="1:23" s="143" customFormat="1" ht="43.5" customHeight="1">
      <c r="A758" s="168" t="str">
        <f t="shared" si="11"/>
        <v>-</v>
      </c>
      <c r="B758" s="317"/>
      <c r="C758" s="318"/>
      <c r="D758" s="318"/>
      <c r="E758" s="318"/>
      <c r="F758" s="291"/>
      <c r="G758" s="291"/>
      <c r="H758" s="306"/>
      <c r="I758" s="291"/>
      <c r="J758" s="306"/>
      <c r="K758" s="291"/>
      <c r="L758" s="306"/>
      <c r="M758" s="291"/>
      <c r="N758" s="291"/>
      <c r="O758" s="291"/>
      <c r="P758" s="291"/>
      <c r="Q758" s="319"/>
      <c r="R758" s="320"/>
      <c r="S758" s="321"/>
      <c r="T758" s="322"/>
      <c r="U758" s="321"/>
      <c r="V758" s="323"/>
      <c r="W758" s="324"/>
    </row>
    <row r="759" spans="1:23" s="143" customFormat="1" ht="43.5" customHeight="1">
      <c r="A759" s="168" t="str">
        <f t="shared" si="11"/>
        <v>-</v>
      </c>
      <c r="B759" s="317"/>
      <c r="C759" s="318"/>
      <c r="D759" s="318"/>
      <c r="E759" s="318"/>
      <c r="F759" s="291"/>
      <c r="G759" s="291"/>
      <c r="H759" s="306"/>
      <c r="I759" s="291"/>
      <c r="J759" s="306"/>
      <c r="K759" s="291"/>
      <c r="L759" s="306"/>
      <c r="M759" s="291"/>
      <c r="N759" s="291"/>
      <c r="O759" s="291"/>
      <c r="P759" s="291"/>
      <c r="Q759" s="319"/>
      <c r="R759" s="320"/>
      <c r="S759" s="321"/>
      <c r="T759" s="322"/>
      <c r="U759" s="321"/>
      <c r="V759" s="323"/>
      <c r="W759" s="324"/>
    </row>
    <row r="760" spans="1:23" s="143" customFormat="1" ht="43.5" customHeight="1">
      <c r="A760" s="168" t="str">
        <f t="shared" si="11"/>
        <v>-</v>
      </c>
      <c r="B760" s="317"/>
      <c r="C760" s="318"/>
      <c r="D760" s="318"/>
      <c r="E760" s="318"/>
      <c r="F760" s="291"/>
      <c r="G760" s="291"/>
      <c r="H760" s="306"/>
      <c r="I760" s="291"/>
      <c r="J760" s="306"/>
      <c r="K760" s="291"/>
      <c r="L760" s="306"/>
      <c r="M760" s="291"/>
      <c r="N760" s="291"/>
      <c r="O760" s="291"/>
      <c r="P760" s="291"/>
      <c r="Q760" s="319"/>
      <c r="R760" s="320"/>
      <c r="S760" s="321"/>
      <c r="T760" s="322"/>
      <c r="U760" s="321"/>
      <c r="V760" s="323"/>
      <c r="W760" s="324"/>
    </row>
    <row r="761" spans="1:23" s="143" customFormat="1" ht="43.5" customHeight="1">
      <c r="A761" s="168" t="str">
        <f t="shared" si="11"/>
        <v>-</v>
      </c>
      <c r="B761" s="317"/>
      <c r="C761" s="318"/>
      <c r="D761" s="318"/>
      <c r="E761" s="318"/>
      <c r="F761" s="291"/>
      <c r="G761" s="291"/>
      <c r="H761" s="306"/>
      <c r="I761" s="291"/>
      <c r="J761" s="306"/>
      <c r="K761" s="291"/>
      <c r="L761" s="306"/>
      <c r="M761" s="291"/>
      <c r="N761" s="291"/>
      <c r="O761" s="291"/>
      <c r="P761" s="291"/>
      <c r="Q761" s="319"/>
      <c r="R761" s="320"/>
      <c r="S761" s="321"/>
      <c r="T761" s="322"/>
      <c r="U761" s="321"/>
      <c r="V761" s="323"/>
      <c r="W761" s="324"/>
    </row>
    <row r="762" spans="1:23" s="143" customFormat="1" ht="43.5" customHeight="1">
      <c r="A762" s="168" t="str">
        <f t="shared" si="11"/>
        <v>-</v>
      </c>
      <c r="B762" s="317"/>
      <c r="C762" s="318"/>
      <c r="D762" s="318"/>
      <c r="E762" s="318"/>
      <c r="F762" s="291"/>
      <c r="G762" s="291"/>
      <c r="H762" s="306"/>
      <c r="I762" s="291"/>
      <c r="J762" s="306"/>
      <c r="K762" s="291"/>
      <c r="L762" s="306"/>
      <c r="M762" s="291"/>
      <c r="N762" s="291"/>
      <c r="O762" s="291"/>
      <c r="P762" s="291"/>
      <c r="Q762" s="319"/>
      <c r="R762" s="320"/>
      <c r="S762" s="321"/>
      <c r="T762" s="322"/>
      <c r="U762" s="321"/>
      <c r="V762" s="323"/>
      <c r="W762" s="324"/>
    </row>
    <row r="763" spans="1:23" s="143" customFormat="1" ht="43.5" customHeight="1">
      <c r="A763" s="168" t="str">
        <f t="shared" si="11"/>
        <v>-</v>
      </c>
      <c r="B763" s="317"/>
      <c r="C763" s="318"/>
      <c r="D763" s="318"/>
      <c r="E763" s="318"/>
      <c r="F763" s="291"/>
      <c r="G763" s="291"/>
      <c r="H763" s="306"/>
      <c r="I763" s="291"/>
      <c r="J763" s="306"/>
      <c r="K763" s="291"/>
      <c r="L763" s="306"/>
      <c r="M763" s="291"/>
      <c r="N763" s="291"/>
      <c r="O763" s="291"/>
      <c r="P763" s="291"/>
      <c r="Q763" s="319"/>
      <c r="R763" s="320"/>
      <c r="S763" s="321"/>
      <c r="T763" s="322"/>
      <c r="U763" s="321"/>
      <c r="V763" s="323"/>
      <c r="W763" s="324"/>
    </row>
    <row r="764" spans="1:23" s="143" customFormat="1" ht="43.5" customHeight="1">
      <c r="A764" s="168" t="str">
        <f t="shared" si="11"/>
        <v>-</v>
      </c>
      <c r="B764" s="317"/>
      <c r="C764" s="318"/>
      <c r="D764" s="318"/>
      <c r="E764" s="318"/>
      <c r="F764" s="291"/>
      <c r="G764" s="291"/>
      <c r="H764" s="306"/>
      <c r="I764" s="291"/>
      <c r="J764" s="306"/>
      <c r="K764" s="291"/>
      <c r="L764" s="306"/>
      <c r="M764" s="291"/>
      <c r="N764" s="291"/>
      <c r="O764" s="291"/>
      <c r="P764" s="291"/>
      <c r="Q764" s="319"/>
      <c r="R764" s="320"/>
      <c r="S764" s="321"/>
      <c r="T764" s="322"/>
      <c r="U764" s="321"/>
      <c r="V764" s="323"/>
      <c r="W764" s="324"/>
    </row>
    <row r="765" spans="1:23" s="143" customFormat="1" ht="43.5" customHeight="1">
      <c r="A765" s="168" t="str">
        <f t="shared" si="11"/>
        <v>-</v>
      </c>
      <c r="B765" s="317"/>
      <c r="C765" s="318"/>
      <c r="D765" s="318"/>
      <c r="E765" s="318"/>
      <c r="F765" s="291"/>
      <c r="G765" s="291"/>
      <c r="H765" s="306"/>
      <c r="I765" s="291"/>
      <c r="J765" s="306"/>
      <c r="K765" s="291"/>
      <c r="L765" s="306"/>
      <c r="M765" s="291"/>
      <c r="N765" s="291"/>
      <c r="O765" s="291"/>
      <c r="P765" s="291"/>
      <c r="Q765" s="319"/>
      <c r="R765" s="320"/>
      <c r="S765" s="321"/>
      <c r="T765" s="322"/>
      <c r="U765" s="321"/>
      <c r="V765" s="323"/>
      <c r="W765" s="324"/>
    </row>
    <row r="766" spans="1:23" s="143" customFormat="1" ht="43.5" customHeight="1">
      <c r="A766" s="168" t="str">
        <f t="shared" si="11"/>
        <v>-</v>
      </c>
      <c r="B766" s="317"/>
      <c r="C766" s="318"/>
      <c r="D766" s="318"/>
      <c r="E766" s="318"/>
      <c r="F766" s="291"/>
      <c r="G766" s="291"/>
      <c r="H766" s="306"/>
      <c r="I766" s="291"/>
      <c r="J766" s="306"/>
      <c r="K766" s="291"/>
      <c r="L766" s="306"/>
      <c r="M766" s="291"/>
      <c r="N766" s="291"/>
      <c r="O766" s="291"/>
      <c r="P766" s="291"/>
      <c r="Q766" s="319"/>
      <c r="R766" s="320"/>
      <c r="S766" s="321"/>
      <c r="T766" s="322"/>
      <c r="U766" s="321"/>
      <c r="V766" s="323"/>
      <c r="W766" s="324"/>
    </row>
    <row r="767" spans="1:23" s="143" customFormat="1" ht="43.5" customHeight="1">
      <c r="A767" s="168" t="str">
        <f t="shared" si="11"/>
        <v>-</v>
      </c>
      <c r="B767" s="317"/>
      <c r="C767" s="318"/>
      <c r="D767" s="318"/>
      <c r="E767" s="318"/>
      <c r="F767" s="291"/>
      <c r="G767" s="291"/>
      <c r="H767" s="306"/>
      <c r="I767" s="291"/>
      <c r="J767" s="306"/>
      <c r="K767" s="291"/>
      <c r="L767" s="306"/>
      <c r="M767" s="291"/>
      <c r="N767" s="291"/>
      <c r="O767" s="291"/>
      <c r="P767" s="291"/>
      <c r="Q767" s="319"/>
      <c r="R767" s="320"/>
      <c r="S767" s="321"/>
      <c r="T767" s="322"/>
      <c r="U767" s="321"/>
      <c r="V767" s="323"/>
      <c r="W767" s="324"/>
    </row>
    <row r="768" spans="1:23" s="143" customFormat="1" ht="43.5" customHeight="1">
      <c r="A768" s="168" t="str">
        <f t="shared" si="11"/>
        <v>-</v>
      </c>
      <c r="B768" s="317"/>
      <c r="C768" s="318"/>
      <c r="D768" s="318"/>
      <c r="E768" s="318"/>
      <c r="F768" s="291"/>
      <c r="G768" s="291"/>
      <c r="H768" s="306"/>
      <c r="I768" s="291"/>
      <c r="J768" s="306"/>
      <c r="K768" s="291"/>
      <c r="L768" s="306"/>
      <c r="M768" s="291"/>
      <c r="N768" s="291"/>
      <c r="O768" s="291"/>
      <c r="P768" s="291"/>
      <c r="Q768" s="319"/>
      <c r="R768" s="320"/>
      <c r="S768" s="321"/>
      <c r="T768" s="322"/>
      <c r="U768" s="321"/>
      <c r="V768" s="323"/>
      <c r="W768" s="324"/>
    </row>
    <row r="769" spans="1:23" s="143" customFormat="1" ht="43.5" customHeight="1">
      <c r="A769" s="168" t="str">
        <f t="shared" si="11"/>
        <v>-</v>
      </c>
      <c r="B769" s="317"/>
      <c r="C769" s="318"/>
      <c r="D769" s="318"/>
      <c r="E769" s="318"/>
      <c r="F769" s="291"/>
      <c r="G769" s="291"/>
      <c r="H769" s="306"/>
      <c r="I769" s="291"/>
      <c r="J769" s="306"/>
      <c r="K769" s="291"/>
      <c r="L769" s="306"/>
      <c r="M769" s="291"/>
      <c r="N769" s="291"/>
      <c r="O769" s="291"/>
      <c r="P769" s="291"/>
      <c r="Q769" s="319"/>
      <c r="R769" s="320"/>
      <c r="S769" s="321"/>
      <c r="T769" s="322"/>
      <c r="U769" s="321"/>
      <c r="V769" s="323"/>
      <c r="W769" s="324"/>
    </row>
    <row r="770" spans="1:23" s="143" customFormat="1" ht="43.5" customHeight="1">
      <c r="A770" s="168" t="str">
        <f t="shared" si="11"/>
        <v>-</v>
      </c>
      <c r="B770" s="317"/>
      <c r="C770" s="318"/>
      <c r="D770" s="318"/>
      <c r="E770" s="318"/>
      <c r="F770" s="291"/>
      <c r="G770" s="291"/>
      <c r="H770" s="306"/>
      <c r="I770" s="291"/>
      <c r="J770" s="306"/>
      <c r="K770" s="291"/>
      <c r="L770" s="306"/>
      <c r="M770" s="291"/>
      <c r="N770" s="291"/>
      <c r="O770" s="291"/>
      <c r="P770" s="291"/>
      <c r="Q770" s="319"/>
      <c r="R770" s="320"/>
      <c r="S770" s="321"/>
      <c r="T770" s="322"/>
      <c r="U770" s="321"/>
      <c r="V770" s="323"/>
      <c r="W770" s="324"/>
    </row>
    <row r="771" spans="1:23" s="143" customFormat="1" ht="43.5" customHeight="1">
      <c r="A771" s="168" t="str">
        <f t="shared" ref="A771:A834" si="12">I771&amp; "-" &amp;N771</f>
        <v>-</v>
      </c>
      <c r="B771" s="317"/>
      <c r="C771" s="318"/>
      <c r="D771" s="318"/>
      <c r="E771" s="318"/>
      <c r="F771" s="291"/>
      <c r="G771" s="291"/>
      <c r="H771" s="306"/>
      <c r="I771" s="291"/>
      <c r="J771" s="306"/>
      <c r="K771" s="291"/>
      <c r="L771" s="306"/>
      <c r="M771" s="291"/>
      <c r="N771" s="291"/>
      <c r="O771" s="291"/>
      <c r="P771" s="291"/>
      <c r="Q771" s="319"/>
      <c r="R771" s="320"/>
      <c r="S771" s="321"/>
      <c r="T771" s="322"/>
      <c r="U771" s="321"/>
      <c r="V771" s="323"/>
      <c r="W771" s="324"/>
    </row>
    <row r="772" spans="1:23" s="143" customFormat="1" ht="43.5" customHeight="1">
      <c r="A772" s="168" t="str">
        <f t="shared" si="12"/>
        <v>-</v>
      </c>
      <c r="B772" s="317"/>
      <c r="C772" s="318"/>
      <c r="D772" s="318"/>
      <c r="E772" s="318"/>
      <c r="F772" s="291"/>
      <c r="G772" s="291"/>
      <c r="H772" s="306"/>
      <c r="I772" s="291"/>
      <c r="J772" s="306"/>
      <c r="K772" s="291"/>
      <c r="L772" s="306"/>
      <c r="M772" s="291"/>
      <c r="N772" s="291"/>
      <c r="O772" s="291"/>
      <c r="P772" s="291"/>
      <c r="Q772" s="319"/>
      <c r="R772" s="320"/>
      <c r="S772" s="321"/>
      <c r="T772" s="322"/>
      <c r="U772" s="321"/>
      <c r="V772" s="323"/>
      <c r="W772" s="324"/>
    </row>
    <row r="773" spans="1:23" s="143" customFormat="1" ht="43.5" customHeight="1">
      <c r="A773" s="168" t="str">
        <f t="shared" si="12"/>
        <v>-</v>
      </c>
      <c r="B773" s="317"/>
      <c r="C773" s="318"/>
      <c r="D773" s="318"/>
      <c r="E773" s="318"/>
      <c r="F773" s="291"/>
      <c r="G773" s="291"/>
      <c r="H773" s="306"/>
      <c r="I773" s="291"/>
      <c r="J773" s="306"/>
      <c r="K773" s="291"/>
      <c r="L773" s="306"/>
      <c r="M773" s="291"/>
      <c r="N773" s="291"/>
      <c r="O773" s="291"/>
      <c r="P773" s="291"/>
      <c r="Q773" s="319"/>
      <c r="R773" s="320"/>
      <c r="S773" s="321"/>
      <c r="T773" s="322"/>
      <c r="U773" s="321"/>
      <c r="V773" s="323"/>
      <c r="W773" s="324"/>
    </row>
    <row r="774" spans="1:23" s="143" customFormat="1" ht="43.5" customHeight="1">
      <c r="A774" s="168" t="str">
        <f t="shared" si="12"/>
        <v>-</v>
      </c>
      <c r="B774" s="317"/>
      <c r="C774" s="318"/>
      <c r="D774" s="318"/>
      <c r="E774" s="318"/>
      <c r="F774" s="291"/>
      <c r="G774" s="291"/>
      <c r="H774" s="306"/>
      <c r="I774" s="291"/>
      <c r="J774" s="306"/>
      <c r="K774" s="291"/>
      <c r="L774" s="306"/>
      <c r="M774" s="291"/>
      <c r="N774" s="291"/>
      <c r="O774" s="291"/>
      <c r="P774" s="291"/>
      <c r="Q774" s="319"/>
      <c r="R774" s="320"/>
      <c r="S774" s="321"/>
      <c r="T774" s="322"/>
      <c r="U774" s="321"/>
      <c r="V774" s="323"/>
      <c r="W774" s="324"/>
    </row>
    <row r="775" spans="1:23" s="143" customFormat="1" ht="43.5" customHeight="1">
      <c r="A775" s="168" t="str">
        <f t="shared" si="12"/>
        <v>-</v>
      </c>
      <c r="B775" s="317"/>
      <c r="C775" s="318"/>
      <c r="D775" s="318"/>
      <c r="E775" s="318"/>
      <c r="F775" s="291"/>
      <c r="G775" s="291"/>
      <c r="H775" s="306"/>
      <c r="I775" s="291"/>
      <c r="J775" s="306"/>
      <c r="K775" s="291"/>
      <c r="L775" s="306"/>
      <c r="M775" s="291"/>
      <c r="N775" s="291"/>
      <c r="O775" s="291"/>
      <c r="P775" s="291"/>
      <c r="Q775" s="319"/>
      <c r="R775" s="320"/>
      <c r="S775" s="321"/>
      <c r="T775" s="322"/>
      <c r="U775" s="321"/>
      <c r="V775" s="323"/>
      <c r="W775" s="324"/>
    </row>
    <row r="776" spans="1:23" s="143" customFormat="1" ht="43.5" customHeight="1">
      <c r="A776" s="168" t="str">
        <f t="shared" si="12"/>
        <v>-</v>
      </c>
      <c r="B776" s="317"/>
      <c r="C776" s="318"/>
      <c r="D776" s="318"/>
      <c r="E776" s="318"/>
      <c r="F776" s="291"/>
      <c r="G776" s="291"/>
      <c r="H776" s="306"/>
      <c r="I776" s="291"/>
      <c r="J776" s="306"/>
      <c r="K776" s="291"/>
      <c r="L776" s="306"/>
      <c r="M776" s="291"/>
      <c r="N776" s="291"/>
      <c r="O776" s="291"/>
      <c r="P776" s="291"/>
      <c r="Q776" s="319"/>
      <c r="R776" s="320"/>
      <c r="S776" s="321"/>
      <c r="T776" s="322"/>
      <c r="U776" s="321"/>
      <c r="V776" s="323"/>
      <c r="W776" s="324"/>
    </row>
    <row r="777" spans="1:23" s="143" customFormat="1" ht="43.5" customHeight="1">
      <c r="A777" s="168" t="str">
        <f t="shared" si="12"/>
        <v>-</v>
      </c>
      <c r="B777" s="317"/>
      <c r="C777" s="318"/>
      <c r="D777" s="318"/>
      <c r="E777" s="318"/>
      <c r="F777" s="291"/>
      <c r="G777" s="291"/>
      <c r="H777" s="306"/>
      <c r="I777" s="291"/>
      <c r="J777" s="306"/>
      <c r="K777" s="291"/>
      <c r="L777" s="306"/>
      <c r="M777" s="291"/>
      <c r="N777" s="291"/>
      <c r="O777" s="291"/>
      <c r="P777" s="291"/>
      <c r="Q777" s="319"/>
      <c r="R777" s="320"/>
      <c r="S777" s="321"/>
      <c r="T777" s="322"/>
      <c r="U777" s="321"/>
      <c r="V777" s="323"/>
      <c r="W777" s="324"/>
    </row>
    <row r="778" spans="1:23" s="143" customFormat="1" ht="43.5" customHeight="1">
      <c r="A778" s="168" t="str">
        <f t="shared" si="12"/>
        <v>-</v>
      </c>
      <c r="B778" s="317"/>
      <c r="C778" s="318"/>
      <c r="D778" s="318"/>
      <c r="E778" s="318"/>
      <c r="F778" s="291"/>
      <c r="G778" s="291"/>
      <c r="H778" s="306"/>
      <c r="I778" s="291"/>
      <c r="J778" s="306"/>
      <c r="K778" s="291"/>
      <c r="L778" s="306"/>
      <c r="M778" s="291"/>
      <c r="N778" s="291"/>
      <c r="O778" s="291"/>
      <c r="P778" s="291"/>
      <c r="Q778" s="319"/>
      <c r="R778" s="320"/>
      <c r="S778" s="321"/>
      <c r="T778" s="322"/>
      <c r="U778" s="321"/>
      <c r="V778" s="323"/>
      <c r="W778" s="324"/>
    </row>
    <row r="779" spans="1:23" s="143" customFormat="1" ht="43.5" customHeight="1">
      <c r="A779" s="168" t="str">
        <f t="shared" si="12"/>
        <v>-</v>
      </c>
      <c r="B779" s="317"/>
      <c r="C779" s="318"/>
      <c r="D779" s="318"/>
      <c r="E779" s="318"/>
      <c r="F779" s="291"/>
      <c r="G779" s="291"/>
      <c r="H779" s="306"/>
      <c r="I779" s="291"/>
      <c r="J779" s="306"/>
      <c r="K779" s="291"/>
      <c r="L779" s="306"/>
      <c r="M779" s="291"/>
      <c r="N779" s="291"/>
      <c r="O779" s="291"/>
      <c r="P779" s="291"/>
      <c r="Q779" s="319"/>
      <c r="R779" s="320"/>
      <c r="S779" s="321"/>
      <c r="T779" s="322"/>
      <c r="U779" s="321"/>
      <c r="V779" s="323"/>
      <c r="W779" s="324"/>
    </row>
    <row r="780" spans="1:23" s="143" customFormat="1" ht="43.5" customHeight="1">
      <c r="A780" s="168" t="str">
        <f t="shared" si="12"/>
        <v>-</v>
      </c>
      <c r="B780" s="317"/>
      <c r="C780" s="318"/>
      <c r="D780" s="318"/>
      <c r="E780" s="318"/>
      <c r="F780" s="291"/>
      <c r="G780" s="291"/>
      <c r="H780" s="306"/>
      <c r="I780" s="291"/>
      <c r="J780" s="306"/>
      <c r="K780" s="291"/>
      <c r="L780" s="306"/>
      <c r="M780" s="291"/>
      <c r="N780" s="291"/>
      <c r="O780" s="291"/>
      <c r="P780" s="291"/>
      <c r="Q780" s="319"/>
      <c r="R780" s="320"/>
      <c r="S780" s="321"/>
      <c r="T780" s="322"/>
      <c r="U780" s="321"/>
      <c r="V780" s="323"/>
      <c r="W780" s="324"/>
    </row>
    <row r="781" spans="1:23" s="143" customFormat="1" ht="43.5" customHeight="1">
      <c r="A781" s="168" t="str">
        <f t="shared" si="12"/>
        <v>-</v>
      </c>
      <c r="B781" s="317"/>
      <c r="C781" s="318"/>
      <c r="D781" s="318"/>
      <c r="E781" s="318"/>
      <c r="F781" s="291"/>
      <c r="G781" s="291"/>
      <c r="H781" s="306"/>
      <c r="I781" s="291"/>
      <c r="J781" s="306"/>
      <c r="K781" s="291"/>
      <c r="L781" s="306"/>
      <c r="M781" s="291"/>
      <c r="N781" s="291"/>
      <c r="O781" s="291"/>
      <c r="P781" s="291"/>
      <c r="Q781" s="319"/>
      <c r="R781" s="320"/>
      <c r="S781" s="321"/>
      <c r="T781" s="322"/>
      <c r="U781" s="321"/>
      <c r="V781" s="323"/>
      <c r="W781" s="324"/>
    </row>
    <row r="782" spans="1:23" s="143" customFormat="1" ht="43.5" customHeight="1">
      <c r="A782" s="168" t="str">
        <f t="shared" si="12"/>
        <v>-</v>
      </c>
      <c r="B782" s="317"/>
      <c r="C782" s="318"/>
      <c r="D782" s="318"/>
      <c r="E782" s="318"/>
      <c r="F782" s="291"/>
      <c r="G782" s="291"/>
      <c r="H782" s="306"/>
      <c r="I782" s="291"/>
      <c r="J782" s="306"/>
      <c r="K782" s="291"/>
      <c r="L782" s="306"/>
      <c r="M782" s="291"/>
      <c r="N782" s="291"/>
      <c r="O782" s="291"/>
      <c r="P782" s="291"/>
      <c r="Q782" s="319"/>
      <c r="R782" s="320"/>
      <c r="S782" s="321"/>
      <c r="T782" s="322"/>
      <c r="U782" s="321"/>
      <c r="V782" s="323"/>
      <c r="W782" s="324"/>
    </row>
    <row r="783" spans="1:23" s="143" customFormat="1" ht="43.5" customHeight="1">
      <c r="A783" s="168" t="str">
        <f t="shared" si="12"/>
        <v>-</v>
      </c>
      <c r="B783" s="317"/>
      <c r="C783" s="318"/>
      <c r="D783" s="318"/>
      <c r="E783" s="318"/>
      <c r="F783" s="291"/>
      <c r="G783" s="291"/>
      <c r="H783" s="306"/>
      <c r="I783" s="291"/>
      <c r="J783" s="306"/>
      <c r="K783" s="291"/>
      <c r="L783" s="306"/>
      <c r="M783" s="291"/>
      <c r="N783" s="291"/>
      <c r="O783" s="291"/>
      <c r="P783" s="291"/>
      <c r="Q783" s="319"/>
      <c r="R783" s="320"/>
      <c r="S783" s="321"/>
      <c r="T783" s="322"/>
      <c r="U783" s="321"/>
      <c r="V783" s="323"/>
      <c r="W783" s="324"/>
    </row>
    <row r="784" spans="1:23" s="143" customFormat="1" ht="43.5" customHeight="1">
      <c r="A784" s="168" t="str">
        <f t="shared" si="12"/>
        <v>-</v>
      </c>
      <c r="B784" s="317"/>
      <c r="C784" s="318"/>
      <c r="D784" s="318"/>
      <c r="E784" s="318"/>
      <c r="F784" s="291"/>
      <c r="G784" s="291"/>
      <c r="H784" s="306"/>
      <c r="I784" s="291"/>
      <c r="J784" s="306"/>
      <c r="K784" s="291"/>
      <c r="L784" s="306"/>
      <c r="M784" s="291"/>
      <c r="N784" s="291"/>
      <c r="O784" s="291"/>
      <c r="P784" s="291"/>
      <c r="Q784" s="319"/>
      <c r="R784" s="320"/>
      <c r="S784" s="321"/>
      <c r="T784" s="322"/>
      <c r="U784" s="321"/>
      <c r="V784" s="323"/>
      <c r="W784" s="324"/>
    </row>
    <row r="785" spans="1:23" s="143" customFormat="1" ht="43.5" customHeight="1">
      <c r="A785" s="168" t="str">
        <f t="shared" si="12"/>
        <v>-</v>
      </c>
      <c r="B785" s="317"/>
      <c r="C785" s="318"/>
      <c r="D785" s="318"/>
      <c r="E785" s="318"/>
      <c r="F785" s="291"/>
      <c r="G785" s="291"/>
      <c r="H785" s="306"/>
      <c r="I785" s="291"/>
      <c r="J785" s="306"/>
      <c r="K785" s="291"/>
      <c r="L785" s="306"/>
      <c r="M785" s="291"/>
      <c r="N785" s="291"/>
      <c r="O785" s="291"/>
      <c r="P785" s="291"/>
      <c r="Q785" s="319"/>
      <c r="R785" s="320"/>
      <c r="S785" s="321"/>
      <c r="T785" s="322"/>
      <c r="U785" s="321"/>
      <c r="V785" s="323"/>
      <c r="W785" s="324"/>
    </row>
    <row r="786" spans="1:23" s="143" customFormat="1" ht="43.5" customHeight="1">
      <c r="A786" s="168" t="str">
        <f t="shared" si="12"/>
        <v>-</v>
      </c>
      <c r="B786" s="317"/>
      <c r="C786" s="318"/>
      <c r="D786" s="318"/>
      <c r="E786" s="318"/>
      <c r="F786" s="291"/>
      <c r="G786" s="291"/>
      <c r="H786" s="306"/>
      <c r="I786" s="291"/>
      <c r="J786" s="306"/>
      <c r="K786" s="291"/>
      <c r="L786" s="306"/>
      <c r="M786" s="291"/>
      <c r="N786" s="291"/>
      <c r="O786" s="291"/>
      <c r="P786" s="291"/>
      <c r="Q786" s="319"/>
      <c r="R786" s="320"/>
      <c r="S786" s="321"/>
      <c r="T786" s="322"/>
      <c r="U786" s="321"/>
      <c r="V786" s="323"/>
      <c r="W786" s="324"/>
    </row>
    <row r="787" spans="1:23" s="143" customFormat="1" ht="43.5" customHeight="1">
      <c r="A787" s="168" t="str">
        <f t="shared" si="12"/>
        <v>-</v>
      </c>
      <c r="B787" s="317"/>
      <c r="C787" s="318"/>
      <c r="D787" s="318"/>
      <c r="E787" s="318"/>
      <c r="F787" s="291"/>
      <c r="G787" s="291"/>
      <c r="H787" s="306"/>
      <c r="I787" s="291"/>
      <c r="J787" s="306"/>
      <c r="K787" s="291"/>
      <c r="L787" s="306"/>
      <c r="M787" s="291"/>
      <c r="N787" s="291"/>
      <c r="O787" s="291"/>
      <c r="P787" s="291"/>
      <c r="Q787" s="319"/>
      <c r="R787" s="320"/>
      <c r="S787" s="321"/>
      <c r="T787" s="322"/>
      <c r="U787" s="321"/>
      <c r="V787" s="323"/>
      <c r="W787" s="324"/>
    </row>
    <row r="788" spans="1:23" s="143" customFormat="1" ht="43.5" customHeight="1">
      <c r="A788" s="168" t="str">
        <f t="shared" si="12"/>
        <v>-</v>
      </c>
      <c r="B788" s="317"/>
      <c r="C788" s="318"/>
      <c r="D788" s="318"/>
      <c r="E788" s="318"/>
      <c r="F788" s="291"/>
      <c r="G788" s="291"/>
      <c r="H788" s="306"/>
      <c r="I788" s="291"/>
      <c r="J788" s="306"/>
      <c r="K788" s="291"/>
      <c r="L788" s="306"/>
      <c r="M788" s="291"/>
      <c r="N788" s="291"/>
      <c r="O788" s="291"/>
      <c r="P788" s="291"/>
      <c r="Q788" s="319"/>
      <c r="R788" s="320"/>
      <c r="S788" s="321"/>
      <c r="T788" s="322"/>
      <c r="U788" s="321"/>
      <c r="V788" s="323"/>
      <c r="W788" s="324"/>
    </row>
    <row r="789" spans="1:23" s="143" customFormat="1" ht="43.5" customHeight="1">
      <c r="A789" s="168" t="str">
        <f t="shared" si="12"/>
        <v>-</v>
      </c>
      <c r="B789" s="317"/>
      <c r="C789" s="318"/>
      <c r="D789" s="318"/>
      <c r="E789" s="318"/>
      <c r="F789" s="291"/>
      <c r="G789" s="291"/>
      <c r="H789" s="306"/>
      <c r="I789" s="291"/>
      <c r="J789" s="306"/>
      <c r="K789" s="291"/>
      <c r="L789" s="306"/>
      <c r="M789" s="291"/>
      <c r="N789" s="291"/>
      <c r="O789" s="291"/>
      <c r="P789" s="291"/>
      <c r="Q789" s="319"/>
      <c r="R789" s="320"/>
      <c r="S789" s="321"/>
      <c r="T789" s="322"/>
      <c r="U789" s="321"/>
      <c r="V789" s="323"/>
      <c r="W789" s="324"/>
    </row>
    <row r="790" spans="1:23" s="143" customFormat="1" ht="43.5" customHeight="1">
      <c r="A790" s="168" t="str">
        <f t="shared" si="12"/>
        <v>-</v>
      </c>
      <c r="B790" s="317"/>
      <c r="C790" s="318"/>
      <c r="D790" s="318"/>
      <c r="E790" s="318"/>
      <c r="F790" s="291"/>
      <c r="G790" s="291"/>
      <c r="H790" s="306"/>
      <c r="I790" s="291"/>
      <c r="J790" s="306"/>
      <c r="K790" s="291"/>
      <c r="L790" s="306"/>
      <c r="M790" s="291"/>
      <c r="N790" s="291"/>
      <c r="O790" s="291"/>
      <c r="P790" s="291"/>
      <c r="Q790" s="319"/>
      <c r="R790" s="320"/>
      <c r="S790" s="321"/>
      <c r="T790" s="322"/>
      <c r="U790" s="321"/>
      <c r="V790" s="323"/>
      <c r="W790" s="324"/>
    </row>
    <row r="791" spans="1:23" s="143" customFormat="1" ht="43.5" customHeight="1">
      <c r="A791" s="168" t="str">
        <f t="shared" si="12"/>
        <v>-</v>
      </c>
      <c r="B791" s="317"/>
      <c r="C791" s="318"/>
      <c r="D791" s="318"/>
      <c r="E791" s="318"/>
      <c r="F791" s="291"/>
      <c r="G791" s="291"/>
      <c r="H791" s="306"/>
      <c r="I791" s="291"/>
      <c r="J791" s="306"/>
      <c r="K791" s="291"/>
      <c r="L791" s="306"/>
      <c r="M791" s="291"/>
      <c r="N791" s="291"/>
      <c r="O791" s="291"/>
      <c r="P791" s="291"/>
      <c r="Q791" s="319"/>
      <c r="R791" s="320"/>
      <c r="S791" s="321"/>
      <c r="T791" s="322"/>
      <c r="U791" s="321"/>
      <c r="V791" s="323"/>
      <c r="W791" s="324"/>
    </row>
    <row r="792" spans="1:23" s="143" customFormat="1" ht="43.5" customHeight="1">
      <c r="A792" s="168" t="str">
        <f t="shared" si="12"/>
        <v>-</v>
      </c>
      <c r="B792" s="317"/>
      <c r="C792" s="318"/>
      <c r="D792" s="318"/>
      <c r="E792" s="318"/>
      <c r="F792" s="291"/>
      <c r="G792" s="291"/>
      <c r="H792" s="306"/>
      <c r="I792" s="291"/>
      <c r="J792" s="306"/>
      <c r="K792" s="291"/>
      <c r="L792" s="306"/>
      <c r="M792" s="291"/>
      <c r="N792" s="291"/>
      <c r="O792" s="291"/>
      <c r="P792" s="291"/>
      <c r="Q792" s="319"/>
      <c r="R792" s="320"/>
      <c r="S792" s="321"/>
      <c r="T792" s="322"/>
      <c r="U792" s="321"/>
      <c r="V792" s="323"/>
      <c r="W792" s="324"/>
    </row>
    <row r="793" spans="1:23" s="143" customFormat="1" ht="43.5" customHeight="1">
      <c r="A793" s="168" t="str">
        <f t="shared" si="12"/>
        <v>-</v>
      </c>
      <c r="B793" s="317"/>
      <c r="C793" s="318"/>
      <c r="D793" s="318"/>
      <c r="E793" s="318"/>
      <c r="F793" s="291"/>
      <c r="G793" s="291"/>
      <c r="H793" s="306"/>
      <c r="I793" s="291"/>
      <c r="J793" s="306"/>
      <c r="K793" s="291"/>
      <c r="L793" s="306"/>
      <c r="M793" s="291"/>
      <c r="N793" s="291"/>
      <c r="O793" s="291"/>
      <c r="P793" s="291"/>
      <c r="Q793" s="319"/>
      <c r="R793" s="320"/>
      <c r="S793" s="321"/>
      <c r="T793" s="322"/>
      <c r="U793" s="321"/>
      <c r="V793" s="323"/>
      <c r="W793" s="324"/>
    </row>
    <row r="794" spans="1:23" s="143" customFormat="1" ht="43.5" customHeight="1">
      <c r="A794" s="168" t="str">
        <f t="shared" si="12"/>
        <v>-</v>
      </c>
      <c r="B794" s="317"/>
      <c r="C794" s="318"/>
      <c r="D794" s="318"/>
      <c r="E794" s="318"/>
      <c r="F794" s="291"/>
      <c r="G794" s="291"/>
      <c r="H794" s="306"/>
      <c r="I794" s="291"/>
      <c r="J794" s="306"/>
      <c r="K794" s="291"/>
      <c r="L794" s="306"/>
      <c r="M794" s="291"/>
      <c r="N794" s="291"/>
      <c r="O794" s="291"/>
      <c r="P794" s="291"/>
      <c r="Q794" s="319"/>
      <c r="R794" s="320"/>
      <c r="S794" s="321"/>
      <c r="T794" s="322"/>
      <c r="U794" s="321"/>
      <c r="V794" s="323"/>
      <c r="W794" s="324"/>
    </row>
    <row r="795" spans="1:23" s="143" customFormat="1" ht="43.5" customHeight="1">
      <c r="A795" s="168" t="str">
        <f t="shared" si="12"/>
        <v>-</v>
      </c>
      <c r="B795" s="317"/>
      <c r="C795" s="318"/>
      <c r="D795" s="318"/>
      <c r="E795" s="318"/>
      <c r="F795" s="291"/>
      <c r="G795" s="291"/>
      <c r="H795" s="306"/>
      <c r="I795" s="291"/>
      <c r="J795" s="306"/>
      <c r="K795" s="291"/>
      <c r="L795" s="306"/>
      <c r="M795" s="291"/>
      <c r="N795" s="291"/>
      <c r="O795" s="291"/>
      <c r="P795" s="291"/>
      <c r="Q795" s="319"/>
      <c r="R795" s="320"/>
      <c r="S795" s="321"/>
      <c r="T795" s="322"/>
      <c r="U795" s="321"/>
      <c r="V795" s="323"/>
      <c r="W795" s="324"/>
    </row>
    <row r="796" spans="1:23" s="143" customFormat="1" ht="43.5" customHeight="1">
      <c r="A796" s="168" t="str">
        <f t="shared" si="12"/>
        <v>-</v>
      </c>
      <c r="B796" s="317"/>
      <c r="C796" s="318"/>
      <c r="D796" s="318"/>
      <c r="E796" s="318"/>
      <c r="F796" s="291"/>
      <c r="G796" s="291"/>
      <c r="H796" s="306"/>
      <c r="I796" s="291"/>
      <c r="J796" s="306"/>
      <c r="K796" s="291"/>
      <c r="L796" s="306"/>
      <c r="M796" s="291"/>
      <c r="N796" s="291"/>
      <c r="O796" s="291"/>
      <c r="P796" s="291"/>
      <c r="Q796" s="319"/>
      <c r="R796" s="320"/>
      <c r="S796" s="321"/>
      <c r="T796" s="322"/>
      <c r="U796" s="321"/>
      <c r="V796" s="323"/>
      <c r="W796" s="324"/>
    </row>
    <row r="797" spans="1:23" s="143" customFormat="1" ht="43.5" customHeight="1">
      <c r="A797" s="168" t="str">
        <f t="shared" si="12"/>
        <v>-</v>
      </c>
      <c r="B797" s="317"/>
      <c r="C797" s="318"/>
      <c r="D797" s="318"/>
      <c r="E797" s="318"/>
      <c r="F797" s="291"/>
      <c r="G797" s="291"/>
      <c r="H797" s="306"/>
      <c r="I797" s="291"/>
      <c r="J797" s="306"/>
      <c r="K797" s="291"/>
      <c r="L797" s="306"/>
      <c r="M797" s="291"/>
      <c r="N797" s="291"/>
      <c r="O797" s="291"/>
      <c r="P797" s="291"/>
      <c r="Q797" s="319"/>
      <c r="R797" s="320"/>
      <c r="S797" s="321"/>
      <c r="T797" s="322"/>
      <c r="U797" s="321"/>
      <c r="V797" s="323"/>
      <c r="W797" s="324"/>
    </row>
    <row r="798" spans="1:23" s="143" customFormat="1" ht="43.5" customHeight="1">
      <c r="A798" s="168" t="str">
        <f t="shared" si="12"/>
        <v>-</v>
      </c>
      <c r="B798" s="317"/>
      <c r="C798" s="318"/>
      <c r="D798" s="318"/>
      <c r="E798" s="318"/>
      <c r="F798" s="291"/>
      <c r="G798" s="291"/>
      <c r="H798" s="306"/>
      <c r="I798" s="291"/>
      <c r="J798" s="306"/>
      <c r="K798" s="291"/>
      <c r="L798" s="306"/>
      <c r="M798" s="291"/>
      <c r="N798" s="291"/>
      <c r="O798" s="291"/>
      <c r="P798" s="291"/>
      <c r="Q798" s="319"/>
      <c r="R798" s="320"/>
      <c r="S798" s="321"/>
      <c r="T798" s="322"/>
      <c r="U798" s="321"/>
      <c r="V798" s="323"/>
      <c r="W798" s="324"/>
    </row>
    <row r="799" spans="1:23" s="143" customFormat="1" ht="43.5" customHeight="1">
      <c r="A799" s="168" t="str">
        <f t="shared" si="12"/>
        <v>-</v>
      </c>
      <c r="B799" s="317"/>
      <c r="C799" s="318"/>
      <c r="D799" s="318"/>
      <c r="E799" s="318"/>
      <c r="F799" s="291"/>
      <c r="G799" s="291"/>
      <c r="H799" s="306"/>
      <c r="I799" s="291"/>
      <c r="J799" s="306"/>
      <c r="K799" s="291"/>
      <c r="L799" s="306"/>
      <c r="M799" s="291"/>
      <c r="N799" s="291"/>
      <c r="O799" s="291"/>
      <c r="P799" s="291"/>
      <c r="Q799" s="319"/>
      <c r="R799" s="320"/>
      <c r="S799" s="321"/>
      <c r="T799" s="322"/>
      <c r="U799" s="321"/>
      <c r="V799" s="323"/>
      <c r="W799" s="324"/>
    </row>
    <row r="800" spans="1:23" s="143" customFormat="1" ht="43.5" customHeight="1">
      <c r="A800" s="168" t="str">
        <f t="shared" si="12"/>
        <v>-</v>
      </c>
      <c r="B800" s="317"/>
      <c r="C800" s="318"/>
      <c r="D800" s="318"/>
      <c r="E800" s="318"/>
      <c r="F800" s="291"/>
      <c r="G800" s="291"/>
      <c r="H800" s="306"/>
      <c r="I800" s="291"/>
      <c r="J800" s="306"/>
      <c r="K800" s="291"/>
      <c r="L800" s="306"/>
      <c r="M800" s="291"/>
      <c r="N800" s="291"/>
      <c r="O800" s="291"/>
      <c r="P800" s="291"/>
      <c r="Q800" s="319"/>
      <c r="R800" s="320"/>
      <c r="S800" s="321"/>
      <c r="T800" s="322"/>
      <c r="U800" s="321"/>
      <c r="V800" s="323"/>
      <c r="W800" s="324"/>
    </row>
    <row r="801" spans="1:23" s="143" customFormat="1" ht="43.5" customHeight="1">
      <c r="A801" s="168" t="str">
        <f t="shared" si="12"/>
        <v>-</v>
      </c>
      <c r="B801" s="317"/>
      <c r="C801" s="318"/>
      <c r="D801" s="318"/>
      <c r="E801" s="318"/>
      <c r="F801" s="291"/>
      <c r="G801" s="291"/>
      <c r="H801" s="306"/>
      <c r="I801" s="291"/>
      <c r="J801" s="306"/>
      <c r="K801" s="291"/>
      <c r="L801" s="306"/>
      <c r="M801" s="291"/>
      <c r="N801" s="291"/>
      <c r="O801" s="291"/>
      <c r="P801" s="291"/>
      <c r="Q801" s="319"/>
      <c r="R801" s="320"/>
      <c r="S801" s="321"/>
      <c r="T801" s="322"/>
      <c r="U801" s="321"/>
      <c r="V801" s="323"/>
      <c r="W801" s="324"/>
    </row>
    <row r="802" spans="1:23" s="143" customFormat="1" ht="43.5" customHeight="1">
      <c r="A802" s="168" t="str">
        <f t="shared" si="12"/>
        <v>-</v>
      </c>
      <c r="B802" s="317"/>
      <c r="C802" s="318"/>
      <c r="D802" s="318"/>
      <c r="E802" s="318"/>
      <c r="F802" s="291"/>
      <c r="G802" s="291"/>
      <c r="H802" s="306"/>
      <c r="I802" s="291"/>
      <c r="J802" s="306"/>
      <c r="K802" s="291"/>
      <c r="L802" s="306"/>
      <c r="M802" s="291"/>
      <c r="N802" s="291"/>
      <c r="O802" s="291"/>
      <c r="P802" s="291"/>
      <c r="Q802" s="319"/>
      <c r="R802" s="320"/>
      <c r="S802" s="321"/>
      <c r="T802" s="322"/>
      <c r="U802" s="321"/>
      <c r="V802" s="323"/>
      <c r="W802" s="324"/>
    </row>
    <row r="803" spans="1:23" s="143" customFormat="1" ht="43.5" customHeight="1">
      <c r="A803" s="168" t="str">
        <f t="shared" si="12"/>
        <v>-</v>
      </c>
      <c r="B803" s="317"/>
      <c r="C803" s="318"/>
      <c r="D803" s="318"/>
      <c r="E803" s="318"/>
      <c r="F803" s="291"/>
      <c r="G803" s="291"/>
      <c r="H803" s="306"/>
      <c r="I803" s="291"/>
      <c r="J803" s="306"/>
      <c r="K803" s="291"/>
      <c r="L803" s="306"/>
      <c r="M803" s="291"/>
      <c r="N803" s="291"/>
      <c r="O803" s="291"/>
      <c r="P803" s="291"/>
      <c r="Q803" s="319"/>
      <c r="R803" s="320"/>
      <c r="S803" s="321"/>
      <c r="T803" s="322"/>
      <c r="U803" s="321"/>
      <c r="V803" s="323"/>
      <c r="W803" s="324"/>
    </row>
    <row r="804" spans="1:23" s="143" customFormat="1" ht="43.5" customHeight="1">
      <c r="A804" s="168" t="str">
        <f t="shared" si="12"/>
        <v>-</v>
      </c>
      <c r="B804" s="317"/>
      <c r="C804" s="318"/>
      <c r="D804" s="318"/>
      <c r="E804" s="318"/>
      <c r="F804" s="291"/>
      <c r="G804" s="291"/>
      <c r="H804" s="306"/>
      <c r="I804" s="291"/>
      <c r="J804" s="306"/>
      <c r="K804" s="291"/>
      <c r="L804" s="306"/>
      <c r="M804" s="291"/>
      <c r="N804" s="291"/>
      <c r="O804" s="291"/>
      <c r="P804" s="291"/>
      <c r="Q804" s="319"/>
      <c r="R804" s="320"/>
      <c r="S804" s="321"/>
      <c r="T804" s="322"/>
      <c r="U804" s="321"/>
      <c r="V804" s="323"/>
      <c r="W804" s="324"/>
    </row>
    <row r="805" spans="1:23" s="143" customFormat="1" ht="43.5" customHeight="1">
      <c r="A805" s="168" t="str">
        <f t="shared" si="12"/>
        <v>-</v>
      </c>
      <c r="B805" s="317"/>
      <c r="C805" s="318"/>
      <c r="D805" s="318"/>
      <c r="E805" s="318"/>
      <c r="F805" s="291"/>
      <c r="G805" s="291"/>
      <c r="H805" s="306"/>
      <c r="I805" s="291"/>
      <c r="J805" s="306"/>
      <c r="K805" s="291"/>
      <c r="L805" s="306"/>
      <c r="M805" s="291"/>
      <c r="N805" s="291"/>
      <c r="O805" s="291"/>
      <c r="P805" s="291"/>
      <c r="Q805" s="319"/>
      <c r="R805" s="320"/>
      <c r="S805" s="321"/>
      <c r="T805" s="322"/>
      <c r="U805" s="321"/>
      <c r="V805" s="323"/>
      <c r="W805" s="324"/>
    </row>
    <row r="806" spans="1:23" s="143" customFormat="1" ht="43.5" customHeight="1">
      <c r="A806" s="168" t="str">
        <f t="shared" si="12"/>
        <v>-</v>
      </c>
      <c r="B806" s="317"/>
      <c r="C806" s="318"/>
      <c r="D806" s="318"/>
      <c r="E806" s="318"/>
      <c r="F806" s="291"/>
      <c r="G806" s="291"/>
      <c r="H806" s="306"/>
      <c r="I806" s="291"/>
      <c r="J806" s="306"/>
      <c r="K806" s="291"/>
      <c r="L806" s="306"/>
      <c r="M806" s="291"/>
      <c r="N806" s="291"/>
      <c r="O806" s="291"/>
      <c r="P806" s="291"/>
      <c r="Q806" s="319"/>
      <c r="R806" s="320"/>
      <c r="S806" s="321"/>
      <c r="T806" s="322"/>
      <c r="U806" s="321"/>
      <c r="V806" s="323"/>
      <c r="W806" s="324"/>
    </row>
    <row r="807" spans="1:23" s="143" customFormat="1" ht="43.5" customHeight="1">
      <c r="A807" s="168" t="str">
        <f t="shared" si="12"/>
        <v>-</v>
      </c>
      <c r="B807" s="317"/>
      <c r="C807" s="318"/>
      <c r="D807" s="318"/>
      <c r="E807" s="318"/>
      <c r="F807" s="291"/>
      <c r="G807" s="291"/>
      <c r="H807" s="306"/>
      <c r="I807" s="291"/>
      <c r="J807" s="306"/>
      <c r="K807" s="291"/>
      <c r="L807" s="306"/>
      <c r="M807" s="291"/>
      <c r="N807" s="291"/>
      <c r="O807" s="291"/>
      <c r="P807" s="291"/>
      <c r="Q807" s="319"/>
      <c r="R807" s="320"/>
      <c r="S807" s="321"/>
      <c r="T807" s="322"/>
      <c r="U807" s="321"/>
      <c r="V807" s="323"/>
      <c r="W807" s="324"/>
    </row>
    <row r="808" spans="1:23" s="143" customFormat="1" ht="43.5" customHeight="1">
      <c r="A808" s="168" t="str">
        <f t="shared" si="12"/>
        <v>-</v>
      </c>
      <c r="B808" s="317"/>
      <c r="C808" s="318"/>
      <c r="D808" s="318"/>
      <c r="E808" s="318"/>
      <c r="F808" s="291"/>
      <c r="G808" s="291"/>
      <c r="H808" s="306"/>
      <c r="I808" s="291"/>
      <c r="J808" s="306"/>
      <c r="K808" s="291"/>
      <c r="L808" s="306"/>
      <c r="M808" s="291"/>
      <c r="N808" s="291"/>
      <c r="O808" s="291"/>
      <c r="P808" s="291"/>
      <c r="Q808" s="319"/>
      <c r="R808" s="320"/>
      <c r="S808" s="321"/>
      <c r="T808" s="322"/>
      <c r="U808" s="321"/>
      <c r="V808" s="323"/>
      <c r="W808" s="324"/>
    </row>
    <row r="809" spans="1:23" s="143" customFormat="1" ht="43.5" customHeight="1">
      <c r="A809" s="168" t="str">
        <f t="shared" si="12"/>
        <v>-</v>
      </c>
      <c r="B809" s="317"/>
      <c r="C809" s="318"/>
      <c r="D809" s="318"/>
      <c r="E809" s="318"/>
      <c r="F809" s="291"/>
      <c r="G809" s="291"/>
      <c r="H809" s="306"/>
      <c r="I809" s="291"/>
      <c r="J809" s="306"/>
      <c r="K809" s="291"/>
      <c r="L809" s="306"/>
      <c r="M809" s="291"/>
      <c r="N809" s="291"/>
      <c r="O809" s="291"/>
      <c r="P809" s="291"/>
      <c r="Q809" s="319"/>
      <c r="R809" s="320"/>
      <c r="S809" s="321"/>
      <c r="T809" s="322"/>
      <c r="U809" s="321"/>
      <c r="V809" s="323"/>
      <c r="W809" s="324"/>
    </row>
    <row r="810" spans="1:23" s="143" customFormat="1" ht="43.5" customHeight="1">
      <c r="A810" s="168" t="str">
        <f t="shared" si="12"/>
        <v>-</v>
      </c>
      <c r="B810" s="317"/>
      <c r="C810" s="318"/>
      <c r="D810" s="318"/>
      <c r="E810" s="318"/>
      <c r="F810" s="291"/>
      <c r="G810" s="291"/>
      <c r="H810" s="306"/>
      <c r="I810" s="291"/>
      <c r="J810" s="306"/>
      <c r="K810" s="291"/>
      <c r="L810" s="306"/>
      <c r="M810" s="291"/>
      <c r="N810" s="291"/>
      <c r="O810" s="291"/>
      <c r="P810" s="291"/>
      <c r="Q810" s="319"/>
      <c r="R810" s="320"/>
      <c r="S810" s="321"/>
      <c r="T810" s="322"/>
      <c r="U810" s="321"/>
      <c r="V810" s="323"/>
      <c r="W810" s="324"/>
    </row>
    <row r="811" spans="1:23" s="143" customFormat="1" ht="43.5" customHeight="1">
      <c r="A811" s="168" t="str">
        <f t="shared" si="12"/>
        <v>-</v>
      </c>
      <c r="B811" s="317"/>
      <c r="C811" s="318"/>
      <c r="D811" s="318"/>
      <c r="E811" s="318"/>
      <c r="F811" s="291"/>
      <c r="G811" s="291"/>
      <c r="H811" s="306"/>
      <c r="I811" s="291"/>
      <c r="J811" s="306"/>
      <c r="K811" s="291"/>
      <c r="L811" s="306"/>
      <c r="M811" s="291"/>
      <c r="N811" s="291"/>
      <c r="O811" s="291"/>
      <c r="P811" s="291"/>
      <c r="Q811" s="319"/>
      <c r="R811" s="320"/>
      <c r="S811" s="321"/>
      <c r="T811" s="322"/>
      <c r="U811" s="321"/>
      <c r="V811" s="323"/>
      <c r="W811" s="324"/>
    </row>
    <row r="812" spans="1:23" s="143" customFormat="1" ht="43.5" customHeight="1">
      <c r="A812" s="168" t="str">
        <f t="shared" si="12"/>
        <v>-</v>
      </c>
      <c r="B812" s="317"/>
      <c r="C812" s="318"/>
      <c r="D812" s="318"/>
      <c r="E812" s="318"/>
      <c r="F812" s="291"/>
      <c r="G812" s="291"/>
      <c r="H812" s="306"/>
      <c r="I812" s="291"/>
      <c r="J812" s="306"/>
      <c r="K812" s="291"/>
      <c r="L812" s="306"/>
      <c r="M812" s="291"/>
      <c r="N812" s="291"/>
      <c r="O812" s="291"/>
      <c r="P812" s="291"/>
      <c r="Q812" s="319"/>
      <c r="R812" s="320"/>
      <c r="S812" s="321"/>
      <c r="T812" s="322"/>
      <c r="U812" s="321"/>
      <c r="V812" s="323"/>
      <c r="W812" s="324"/>
    </row>
    <row r="813" spans="1:23" s="143" customFormat="1" ht="43.5" customHeight="1">
      <c r="A813" s="168" t="str">
        <f t="shared" si="12"/>
        <v>-</v>
      </c>
      <c r="B813" s="317"/>
      <c r="C813" s="318"/>
      <c r="D813" s="318"/>
      <c r="E813" s="318"/>
      <c r="F813" s="291"/>
      <c r="G813" s="291"/>
      <c r="H813" s="306"/>
      <c r="I813" s="291"/>
      <c r="J813" s="306"/>
      <c r="K813" s="291"/>
      <c r="L813" s="306"/>
      <c r="M813" s="291"/>
      <c r="N813" s="291"/>
      <c r="O813" s="291"/>
      <c r="P813" s="291"/>
      <c r="Q813" s="319"/>
      <c r="R813" s="320"/>
      <c r="S813" s="321"/>
      <c r="T813" s="322"/>
      <c r="U813" s="321"/>
      <c r="V813" s="323"/>
      <c r="W813" s="324"/>
    </row>
    <row r="814" spans="1:23" s="143" customFormat="1" ht="43.5" customHeight="1">
      <c r="A814" s="168" t="str">
        <f t="shared" si="12"/>
        <v>-</v>
      </c>
      <c r="B814" s="317"/>
      <c r="C814" s="318"/>
      <c r="D814" s="318"/>
      <c r="E814" s="318"/>
      <c r="F814" s="291"/>
      <c r="G814" s="291"/>
      <c r="H814" s="306"/>
      <c r="I814" s="291"/>
      <c r="J814" s="306"/>
      <c r="K814" s="291"/>
      <c r="L814" s="306"/>
      <c r="M814" s="291"/>
      <c r="N814" s="291"/>
      <c r="O814" s="291"/>
      <c r="P814" s="291"/>
      <c r="Q814" s="319"/>
      <c r="R814" s="320"/>
      <c r="S814" s="321"/>
      <c r="T814" s="322"/>
      <c r="U814" s="321"/>
      <c r="V814" s="323"/>
      <c r="W814" s="324"/>
    </row>
    <row r="815" spans="1:23" s="143" customFormat="1" ht="43.5" customHeight="1">
      <c r="A815" s="168" t="str">
        <f t="shared" si="12"/>
        <v>-</v>
      </c>
      <c r="B815" s="317"/>
      <c r="C815" s="318"/>
      <c r="D815" s="318"/>
      <c r="E815" s="318"/>
      <c r="F815" s="291"/>
      <c r="G815" s="291"/>
      <c r="H815" s="306"/>
      <c r="I815" s="291"/>
      <c r="J815" s="306"/>
      <c r="K815" s="291"/>
      <c r="L815" s="306"/>
      <c r="M815" s="291"/>
      <c r="N815" s="291"/>
      <c r="O815" s="291"/>
      <c r="P815" s="291"/>
      <c r="Q815" s="319"/>
      <c r="R815" s="320"/>
      <c r="S815" s="321"/>
      <c r="T815" s="322"/>
      <c r="U815" s="321"/>
      <c r="V815" s="323"/>
      <c r="W815" s="324"/>
    </row>
    <row r="816" spans="1:23" s="143" customFormat="1" ht="43.5" customHeight="1">
      <c r="A816" s="168" t="str">
        <f t="shared" si="12"/>
        <v>-</v>
      </c>
      <c r="B816" s="317"/>
      <c r="C816" s="318"/>
      <c r="D816" s="318"/>
      <c r="E816" s="318"/>
      <c r="F816" s="291"/>
      <c r="G816" s="291"/>
      <c r="H816" s="306"/>
      <c r="I816" s="291"/>
      <c r="J816" s="306"/>
      <c r="K816" s="291"/>
      <c r="L816" s="306"/>
      <c r="M816" s="291"/>
      <c r="N816" s="291"/>
      <c r="O816" s="291"/>
      <c r="P816" s="291"/>
      <c r="Q816" s="319"/>
      <c r="R816" s="320"/>
      <c r="S816" s="321"/>
      <c r="T816" s="322"/>
      <c r="U816" s="321"/>
      <c r="V816" s="323"/>
      <c r="W816" s="324"/>
    </row>
    <row r="817" spans="1:23" s="143" customFormat="1" ht="43.5" customHeight="1">
      <c r="A817" s="168" t="str">
        <f t="shared" si="12"/>
        <v>-</v>
      </c>
      <c r="B817" s="317"/>
      <c r="C817" s="318"/>
      <c r="D817" s="318"/>
      <c r="E817" s="318"/>
      <c r="F817" s="291"/>
      <c r="G817" s="291"/>
      <c r="H817" s="306"/>
      <c r="I817" s="291"/>
      <c r="J817" s="306"/>
      <c r="K817" s="291"/>
      <c r="L817" s="306"/>
      <c r="M817" s="291"/>
      <c r="N817" s="291"/>
      <c r="O817" s="291"/>
      <c r="P817" s="291"/>
      <c r="Q817" s="319"/>
      <c r="R817" s="320"/>
      <c r="S817" s="321"/>
      <c r="T817" s="322"/>
      <c r="U817" s="321"/>
      <c r="V817" s="323"/>
      <c r="W817" s="324"/>
    </row>
    <row r="818" spans="1:23" s="143" customFormat="1" ht="43.5" customHeight="1">
      <c r="A818" s="168" t="str">
        <f t="shared" si="12"/>
        <v>-</v>
      </c>
      <c r="B818" s="317"/>
      <c r="C818" s="318"/>
      <c r="D818" s="318"/>
      <c r="E818" s="318"/>
      <c r="F818" s="291"/>
      <c r="G818" s="291"/>
      <c r="H818" s="306"/>
      <c r="I818" s="291"/>
      <c r="J818" s="306"/>
      <c r="K818" s="291"/>
      <c r="L818" s="306"/>
      <c r="M818" s="291"/>
      <c r="N818" s="291"/>
      <c r="O818" s="291"/>
      <c r="P818" s="291"/>
      <c r="Q818" s="319"/>
      <c r="R818" s="320"/>
      <c r="S818" s="321"/>
      <c r="T818" s="322"/>
      <c r="U818" s="321"/>
      <c r="V818" s="323"/>
      <c r="W818" s="324"/>
    </row>
    <row r="819" spans="1:23" s="143" customFormat="1" ht="43.5" customHeight="1">
      <c r="A819" s="168" t="str">
        <f t="shared" si="12"/>
        <v>-</v>
      </c>
      <c r="B819" s="317"/>
      <c r="C819" s="318"/>
      <c r="D819" s="318"/>
      <c r="E819" s="318"/>
      <c r="F819" s="291"/>
      <c r="G819" s="291"/>
      <c r="H819" s="306"/>
      <c r="I819" s="291"/>
      <c r="J819" s="306"/>
      <c r="K819" s="291"/>
      <c r="L819" s="306"/>
      <c r="M819" s="291"/>
      <c r="N819" s="291"/>
      <c r="O819" s="291"/>
      <c r="P819" s="291"/>
      <c r="Q819" s="319"/>
      <c r="R819" s="320"/>
      <c r="S819" s="321"/>
      <c r="T819" s="322"/>
      <c r="U819" s="321"/>
      <c r="V819" s="323"/>
      <c r="W819" s="324"/>
    </row>
    <row r="820" spans="1:23" s="143" customFormat="1" ht="43.5" customHeight="1">
      <c r="A820" s="168" t="str">
        <f t="shared" si="12"/>
        <v>-</v>
      </c>
      <c r="B820" s="317"/>
      <c r="C820" s="318"/>
      <c r="D820" s="318"/>
      <c r="E820" s="318"/>
      <c r="F820" s="291"/>
      <c r="G820" s="291"/>
      <c r="H820" s="306"/>
      <c r="I820" s="291"/>
      <c r="J820" s="306"/>
      <c r="K820" s="291"/>
      <c r="L820" s="306"/>
      <c r="M820" s="291"/>
      <c r="N820" s="291"/>
      <c r="O820" s="291"/>
      <c r="P820" s="291"/>
      <c r="Q820" s="319"/>
      <c r="R820" s="320"/>
      <c r="S820" s="321"/>
      <c r="T820" s="322"/>
      <c r="U820" s="321"/>
      <c r="V820" s="323"/>
      <c r="W820" s="324"/>
    </row>
    <row r="821" spans="1:23" s="143" customFormat="1" ht="43.5" customHeight="1">
      <c r="A821" s="168" t="str">
        <f t="shared" si="12"/>
        <v>-</v>
      </c>
      <c r="B821" s="317"/>
      <c r="C821" s="318"/>
      <c r="D821" s="318"/>
      <c r="E821" s="318"/>
      <c r="F821" s="291"/>
      <c r="G821" s="291"/>
      <c r="H821" s="306"/>
      <c r="I821" s="291"/>
      <c r="J821" s="306"/>
      <c r="K821" s="291"/>
      <c r="L821" s="306"/>
      <c r="M821" s="291"/>
      <c r="N821" s="291"/>
      <c r="O821" s="291"/>
      <c r="P821" s="291"/>
      <c r="Q821" s="319"/>
      <c r="R821" s="320"/>
      <c r="S821" s="321"/>
      <c r="T821" s="322"/>
      <c r="U821" s="321"/>
      <c r="V821" s="323"/>
      <c r="W821" s="324"/>
    </row>
    <row r="822" spans="1:23" s="143" customFormat="1" ht="43.5" customHeight="1">
      <c r="A822" s="168" t="str">
        <f t="shared" si="12"/>
        <v>-</v>
      </c>
      <c r="B822" s="317"/>
      <c r="C822" s="318"/>
      <c r="D822" s="318"/>
      <c r="E822" s="318"/>
      <c r="F822" s="291"/>
      <c r="G822" s="291"/>
      <c r="H822" s="306"/>
      <c r="I822" s="291"/>
      <c r="J822" s="306"/>
      <c r="K822" s="291"/>
      <c r="L822" s="306"/>
      <c r="M822" s="291"/>
      <c r="N822" s="291"/>
      <c r="O822" s="291"/>
      <c r="P822" s="291"/>
      <c r="Q822" s="319"/>
      <c r="R822" s="320"/>
      <c r="S822" s="321"/>
      <c r="T822" s="322"/>
      <c r="U822" s="321"/>
      <c r="V822" s="323"/>
      <c r="W822" s="324"/>
    </row>
    <row r="823" spans="1:23" s="143" customFormat="1" ht="43.5" customHeight="1">
      <c r="A823" s="168" t="str">
        <f t="shared" si="12"/>
        <v>-</v>
      </c>
      <c r="B823" s="317"/>
      <c r="C823" s="318"/>
      <c r="D823" s="318"/>
      <c r="E823" s="318"/>
      <c r="F823" s="291"/>
      <c r="G823" s="291"/>
      <c r="H823" s="306"/>
      <c r="I823" s="291"/>
      <c r="J823" s="306"/>
      <c r="K823" s="291"/>
      <c r="L823" s="306"/>
      <c r="M823" s="291"/>
      <c r="N823" s="291"/>
      <c r="O823" s="291"/>
      <c r="P823" s="291"/>
      <c r="Q823" s="319"/>
      <c r="R823" s="320"/>
      <c r="S823" s="321"/>
      <c r="T823" s="322"/>
      <c r="U823" s="321"/>
      <c r="V823" s="323"/>
      <c r="W823" s="324"/>
    </row>
    <row r="824" spans="1:23" s="143" customFormat="1" ht="43.5" customHeight="1">
      <c r="A824" s="168" t="str">
        <f t="shared" si="12"/>
        <v>-</v>
      </c>
      <c r="B824" s="317"/>
      <c r="C824" s="318"/>
      <c r="D824" s="318"/>
      <c r="E824" s="318"/>
      <c r="F824" s="291"/>
      <c r="G824" s="291"/>
      <c r="H824" s="306"/>
      <c r="I824" s="291"/>
      <c r="J824" s="306"/>
      <c r="K824" s="291"/>
      <c r="L824" s="306"/>
      <c r="M824" s="291"/>
      <c r="N824" s="291"/>
      <c r="O824" s="291"/>
      <c r="P824" s="291"/>
      <c r="Q824" s="319"/>
      <c r="R824" s="320"/>
      <c r="S824" s="321"/>
      <c r="T824" s="322"/>
      <c r="U824" s="321"/>
      <c r="V824" s="323"/>
      <c r="W824" s="324"/>
    </row>
    <row r="825" spans="1:23" s="143" customFormat="1" ht="43.5" customHeight="1">
      <c r="A825" s="168" t="str">
        <f t="shared" si="12"/>
        <v>-</v>
      </c>
      <c r="B825" s="317"/>
      <c r="C825" s="318"/>
      <c r="D825" s="318"/>
      <c r="E825" s="318"/>
      <c r="F825" s="291"/>
      <c r="G825" s="291"/>
      <c r="H825" s="306"/>
      <c r="I825" s="291"/>
      <c r="J825" s="306"/>
      <c r="K825" s="291"/>
      <c r="L825" s="306"/>
      <c r="M825" s="291"/>
      <c r="N825" s="291"/>
      <c r="O825" s="291"/>
      <c r="P825" s="291"/>
      <c r="Q825" s="319"/>
      <c r="R825" s="320"/>
      <c r="S825" s="321"/>
      <c r="T825" s="322"/>
      <c r="U825" s="321"/>
      <c r="V825" s="323"/>
      <c r="W825" s="324"/>
    </row>
    <row r="826" spans="1:23" s="143" customFormat="1" ht="43.5" customHeight="1">
      <c r="A826" s="168" t="str">
        <f t="shared" si="12"/>
        <v>-</v>
      </c>
      <c r="B826" s="317"/>
      <c r="C826" s="318"/>
      <c r="D826" s="318"/>
      <c r="E826" s="318"/>
      <c r="F826" s="291"/>
      <c r="G826" s="291"/>
      <c r="H826" s="306"/>
      <c r="I826" s="291"/>
      <c r="J826" s="306"/>
      <c r="K826" s="291"/>
      <c r="L826" s="306"/>
      <c r="M826" s="291"/>
      <c r="N826" s="291"/>
      <c r="O826" s="291"/>
      <c r="P826" s="291"/>
      <c r="Q826" s="319"/>
      <c r="R826" s="320"/>
      <c r="S826" s="321"/>
      <c r="T826" s="322"/>
      <c r="U826" s="321"/>
      <c r="V826" s="323"/>
      <c r="W826" s="324"/>
    </row>
    <row r="827" spans="1:23" s="143" customFormat="1" ht="43.5" customHeight="1">
      <c r="A827" s="168" t="str">
        <f t="shared" si="12"/>
        <v>-</v>
      </c>
      <c r="B827" s="317"/>
      <c r="C827" s="318"/>
      <c r="D827" s="318"/>
      <c r="E827" s="318"/>
      <c r="F827" s="291"/>
      <c r="G827" s="291"/>
      <c r="H827" s="306"/>
      <c r="I827" s="291"/>
      <c r="J827" s="306"/>
      <c r="K827" s="291"/>
      <c r="L827" s="306"/>
      <c r="M827" s="291"/>
      <c r="N827" s="291"/>
      <c r="O827" s="291"/>
      <c r="P827" s="291"/>
      <c r="Q827" s="319"/>
      <c r="R827" s="320"/>
      <c r="S827" s="321"/>
      <c r="T827" s="322"/>
      <c r="U827" s="321"/>
      <c r="V827" s="323"/>
      <c r="W827" s="324"/>
    </row>
    <row r="828" spans="1:23" s="143" customFormat="1" ht="43.5" customHeight="1">
      <c r="A828" s="168" t="str">
        <f t="shared" si="12"/>
        <v>-</v>
      </c>
      <c r="B828" s="317"/>
      <c r="C828" s="318"/>
      <c r="D828" s="318"/>
      <c r="E828" s="318"/>
      <c r="F828" s="291"/>
      <c r="G828" s="291"/>
      <c r="H828" s="306"/>
      <c r="I828" s="291"/>
      <c r="J828" s="306"/>
      <c r="K828" s="291"/>
      <c r="L828" s="306"/>
      <c r="M828" s="291"/>
      <c r="N828" s="291"/>
      <c r="O828" s="291"/>
      <c r="P828" s="291"/>
      <c r="Q828" s="319"/>
      <c r="R828" s="320"/>
      <c r="S828" s="321"/>
      <c r="T828" s="322"/>
      <c r="U828" s="321"/>
      <c r="V828" s="323"/>
      <c r="W828" s="324"/>
    </row>
    <row r="829" spans="1:23" s="143" customFormat="1" ht="43.5" customHeight="1">
      <c r="A829" s="168" t="str">
        <f t="shared" si="12"/>
        <v>-</v>
      </c>
      <c r="B829" s="317"/>
      <c r="C829" s="318"/>
      <c r="D829" s="318"/>
      <c r="E829" s="318"/>
      <c r="F829" s="291"/>
      <c r="G829" s="291"/>
      <c r="H829" s="306"/>
      <c r="I829" s="291"/>
      <c r="J829" s="306"/>
      <c r="K829" s="291"/>
      <c r="L829" s="306"/>
      <c r="M829" s="291"/>
      <c r="N829" s="291"/>
      <c r="O829" s="291"/>
      <c r="P829" s="291"/>
      <c r="Q829" s="319"/>
      <c r="R829" s="320"/>
      <c r="S829" s="321"/>
      <c r="T829" s="322"/>
      <c r="U829" s="321"/>
      <c r="V829" s="323"/>
      <c r="W829" s="324"/>
    </row>
    <row r="830" spans="1:23" s="143" customFormat="1" ht="43.5" customHeight="1">
      <c r="A830" s="168" t="str">
        <f t="shared" si="12"/>
        <v>-</v>
      </c>
      <c r="B830" s="317"/>
      <c r="C830" s="318"/>
      <c r="D830" s="318"/>
      <c r="E830" s="318"/>
      <c r="F830" s="291"/>
      <c r="G830" s="291"/>
      <c r="H830" s="306"/>
      <c r="I830" s="291"/>
      <c r="J830" s="306"/>
      <c r="K830" s="291"/>
      <c r="L830" s="306"/>
      <c r="M830" s="291"/>
      <c r="N830" s="291"/>
      <c r="O830" s="291"/>
      <c r="P830" s="291"/>
      <c r="Q830" s="319"/>
      <c r="R830" s="320"/>
      <c r="S830" s="321"/>
      <c r="T830" s="322"/>
      <c r="U830" s="321"/>
      <c r="V830" s="323"/>
      <c r="W830" s="324"/>
    </row>
    <row r="831" spans="1:23" s="143" customFormat="1" ht="43.5" customHeight="1">
      <c r="A831" s="168" t="str">
        <f t="shared" si="12"/>
        <v>-</v>
      </c>
      <c r="B831" s="317"/>
      <c r="C831" s="318"/>
      <c r="D831" s="318"/>
      <c r="E831" s="318"/>
      <c r="F831" s="291"/>
      <c r="G831" s="291"/>
      <c r="H831" s="306"/>
      <c r="I831" s="291"/>
      <c r="J831" s="306"/>
      <c r="K831" s="291"/>
      <c r="L831" s="306"/>
      <c r="M831" s="291"/>
      <c r="N831" s="291"/>
      <c r="O831" s="291"/>
      <c r="P831" s="291"/>
      <c r="Q831" s="319"/>
      <c r="R831" s="320"/>
      <c r="S831" s="321"/>
      <c r="T831" s="322"/>
      <c r="U831" s="321"/>
      <c r="V831" s="323"/>
      <c r="W831" s="324"/>
    </row>
    <row r="832" spans="1:23" s="143" customFormat="1" ht="43.5" customHeight="1">
      <c r="A832" s="168" t="str">
        <f t="shared" si="12"/>
        <v>-</v>
      </c>
      <c r="B832" s="317"/>
      <c r="C832" s="318"/>
      <c r="D832" s="318"/>
      <c r="E832" s="318"/>
      <c r="F832" s="291"/>
      <c r="G832" s="291"/>
      <c r="H832" s="306"/>
      <c r="I832" s="291"/>
      <c r="J832" s="306"/>
      <c r="K832" s="291"/>
      <c r="L832" s="306"/>
      <c r="M832" s="291"/>
      <c r="N832" s="291"/>
      <c r="O832" s="291"/>
      <c r="P832" s="291"/>
      <c r="Q832" s="319"/>
      <c r="R832" s="320"/>
      <c r="S832" s="321"/>
      <c r="T832" s="322"/>
      <c r="U832" s="321"/>
      <c r="V832" s="323"/>
      <c r="W832" s="324"/>
    </row>
    <row r="833" spans="1:23" s="143" customFormat="1" ht="43.5" customHeight="1">
      <c r="A833" s="168" t="str">
        <f t="shared" si="12"/>
        <v>-</v>
      </c>
      <c r="B833" s="317"/>
      <c r="C833" s="318"/>
      <c r="D833" s="318"/>
      <c r="E833" s="318"/>
      <c r="F833" s="291"/>
      <c r="G833" s="291"/>
      <c r="H833" s="306"/>
      <c r="I833" s="291"/>
      <c r="J833" s="306"/>
      <c r="K833" s="291"/>
      <c r="L833" s="306"/>
      <c r="M833" s="291"/>
      <c r="N833" s="291"/>
      <c r="O833" s="291"/>
      <c r="P833" s="291"/>
      <c r="Q833" s="319"/>
      <c r="R833" s="320"/>
      <c r="S833" s="321"/>
      <c r="T833" s="322"/>
      <c r="U833" s="321"/>
      <c r="V833" s="323"/>
      <c r="W833" s="324"/>
    </row>
    <row r="834" spans="1:23" s="143" customFormat="1" ht="43.5" customHeight="1">
      <c r="A834" s="168" t="str">
        <f t="shared" si="12"/>
        <v>-</v>
      </c>
      <c r="B834" s="317"/>
      <c r="C834" s="318"/>
      <c r="D834" s="318"/>
      <c r="E834" s="318"/>
      <c r="F834" s="291"/>
      <c r="G834" s="291"/>
      <c r="H834" s="306"/>
      <c r="I834" s="291"/>
      <c r="J834" s="306"/>
      <c r="K834" s="291"/>
      <c r="L834" s="306"/>
      <c r="M834" s="291"/>
      <c r="N834" s="291"/>
      <c r="O834" s="291"/>
      <c r="P834" s="291"/>
      <c r="Q834" s="319"/>
      <c r="R834" s="320"/>
      <c r="S834" s="321"/>
      <c r="T834" s="322"/>
      <c r="U834" s="321"/>
      <c r="V834" s="323"/>
      <c r="W834" s="324"/>
    </row>
    <row r="835" spans="1:23" s="143" customFormat="1" ht="43.5" customHeight="1">
      <c r="A835" s="168" t="str">
        <f t="shared" ref="A835:A898" si="13">I835&amp; "-" &amp;N835</f>
        <v>-</v>
      </c>
      <c r="B835" s="317"/>
      <c r="C835" s="318"/>
      <c r="D835" s="318"/>
      <c r="E835" s="318"/>
      <c r="F835" s="291"/>
      <c r="G835" s="291"/>
      <c r="H835" s="306"/>
      <c r="I835" s="291"/>
      <c r="J835" s="306"/>
      <c r="K835" s="291"/>
      <c r="L835" s="306"/>
      <c r="M835" s="291"/>
      <c r="N835" s="291"/>
      <c r="O835" s="291"/>
      <c r="P835" s="291"/>
      <c r="Q835" s="319"/>
      <c r="R835" s="320"/>
      <c r="S835" s="321"/>
      <c r="T835" s="322"/>
      <c r="U835" s="321"/>
      <c r="V835" s="323"/>
      <c r="W835" s="324"/>
    </row>
    <row r="836" spans="1:23" s="143" customFormat="1" ht="43.5" customHeight="1">
      <c r="A836" s="168" t="str">
        <f t="shared" si="13"/>
        <v>-</v>
      </c>
      <c r="B836" s="317"/>
      <c r="C836" s="318"/>
      <c r="D836" s="318"/>
      <c r="E836" s="318"/>
      <c r="F836" s="291"/>
      <c r="G836" s="291"/>
      <c r="H836" s="306"/>
      <c r="I836" s="291"/>
      <c r="J836" s="306"/>
      <c r="K836" s="291"/>
      <c r="L836" s="306"/>
      <c r="M836" s="291"/>
      <c r="N836" s="291"/>
      <c r="O836" s="291"/>
      <c r="P836" s="291"/>
      <c r="Q836" s="319"/>
      <c r="R836" s="320"/>
      <c r="S836" s="321"/>
      <c r="T836" s="322"/>
      <c r="U836" s="321"/>
      <c r="V836" s="323"/>
      <c r="W836" s="324"/>
    </row>
    <row r="837" spans="1:23" s="143" customFormat="1" ht="43.5" customHeight="1">
      <c r="A837" s="168" t="str">
        <f t="shared" si="13"/>
        <v>-</v>
      </c>
      <c r="B837" s="317"/>
      <c r="C837" s="318"/>
      <c r="D837" s="318"/>
      <c r="E837" s="318"/>
      <c r="F837" s="291"/>
      <c r="G837" s="291"/>
      <c r="H837" s="306"/>
      <c r="I837" s="291"/>
      <c r="J837" s="306"/>
      <c r="K837" s="291"/>
      <c r="L837" s="306"/>
      <c r="M837" s="291"/>
      <c r="N837" s="291"/>
      <c r="O837" s="291"/>
      <c r="P837" s="291"/>
      <c r="Q837" s="319"/>
      <c r="R837" s="320"/>
      <c r="S837" s="321"/>
      <c r="T837" s="322"/>
      <c r="U837" s="321"/>
      <c r="V837" s="323"/>
      <c r="W837" s="324"/>
    </row>
    <row r="838" spans="1:23" s="143" customFormat="1" ht="43.5" customHeight="1">
      <c r="A838" s="168" t="str">
        <f t="shared" si="13"/>
        <v>-</v>
      </c>
      <c r="B838" s="317"/>
      <c r="C838" s="318"/>
      <c r="D838" s="318"/>
      <c r="E838" s="318"/>
      <c r="F838" s="291"/>
      <c r="G838" s="291"/>
      <c r="H838" s="306"/>
      <c r="I838" s="291"/>
      <c r="J838" s="306"/>
      <c r="K838" s="291"/>
      <c r="L838" s="306"/>
      <c r="M838" s="291"/>
      <c r="N838" s="291"/>
      <c r="O838" s="291"/>
      <c r="P838" s="291"/>
      <c r="Q838" s="319"/>
      <c r="R838" s="320"/>
      <c r="S838" s="321"/>
      <c r="T838" s="322"/>
      <c r="U838" s="321"/>
      <c r="V838" s="323"/>
      <c r="W838" s="324"/>
    </row>
    <row r="839" spans="1:23" s="143" customFormat="1" ht="43.5" customHeight="1">
      <c r="A839" s="168" t="str">
        <f t="shared" si="13"/>
        <v>-</v>
      </c>
      <c r="B839" s="317"/>
      <c r="C839" s="318"/>
      <c r="D839" s="318"/>
      <c r="E839" s="318"/>
      <c r="F839" s="291"/>
      <c r="G839" s="291"/>
      <c r="H839" s="306"/>
      <c r="I839" s="291"/>
      <c r="J839" s="306"/>
      <c r="K839" s="291"/>
      <c r="L839" s="306"/>
      <c r="M839" s="291"/>
      <c r="N839" s="291"/>
      <c r="O839" s="291"/>
      <c r="P839" s="291"/>
      <c r="Q839" s="319"/>
      <c r="R839" s="320"/>
      <c r="S839" s="321"/>
      <c r="T839" s="322"/>
      <c r="U839" s="321"/>
      <c r="V839" s="323"/>
      <c r="W839" s="324"/>
    </row>
    <row r="840" spans="1:23" s="143" customFormat="1" ht="43.5" customHeight="1">
      <c r="A840" s="168" t="str">
        <f t="shared" si="13"/>
        <v>-</v>
      </c>
      <c r="B840" s="317"/>
      <c r="C840" s="318"/>
      <c r="D840" s="318"/>
      <c r="E840" s="318"/>
      <c r="F840" s="291"/>
      <c r="G840" s="291"/>
      <c r="H840" s="306"/>
      <c r="I840" s="291"/>
      <c r="J840" s="306"/>
      <c r="K840" s="291"/>
      <c r="L840" s="306"/>
      <c r="M840" s="291"/>
      <c r="N840" s="291"/>
      <c r="O840" s="291"/>
      <c r="P840" s="291"/>
      <c r="Q840" s="319"/>
      <c r="R840" s="320"/>
      <c r="S840" s="321"/>
      <c r="T840" s="322"/>
      <c r="U840" s="321"/>
      <c r="V840" s="323"/>
      <c r="W840" s="324"/>
    </row>
    <row r="841" spans="1:23" s="143" customFormat="1" ht="43.5" customHeight="1">
      <c r="A841" s="168" t="str">
        <f t="shared" si="13"/>
        <v>-</v>
      </c>
      <c r="B841" s="317"/>
      <c r="C841" s="318"/>
      <c r="D841" s="318"/>
      <c r="E841" s="318"/>
      <c r="F841" s="291"/>
      <c r="G841" s="291"/>
      <c r="H841" s="306"/>
      <c r="I841" s="291"/>
      <c r="J841" s="306"/>
      <c r="K841" s="291"/>
      <c r="L841" s="306"/>
      <c r="M841" s="291"/>
      <c r="N841" s="291"/>
      <c r="O841" s="291"/>
      <c r="P841" s="291"/>
      <c r="Q841" s="319"/>
      <c r="R841" s="320"/>
      <c r="S841" s="321"/>
      <c r="T841" s="322"/>
      <c r="U841" s="321"/>
      <c r="V841" s="323"/>
      <c r="W841" s="324"/>
    </row>
    <row r="842" spans="1:23" s="143" customFormat="1" ht="43.5" customHeight="1">
      <c r="A842" s="168" t="str">
        <f t="shared" si="13"/>
        <v>-</v>
      </c>
      <c r="B842" s="317"/>
      <c r="C842" s="318"/>
      <c r="D842" s="318"/>
      <c r="E842" s="318"/>
      <c r="F842" s="291"/>
      <c r="G842" s="291"/>
      <c r="H842" s="306"/>
      <c r="I842" s="291"/>
      <c r="J842" s="306"/>
      <c r="K842" s="291"/>
      <c r="L842" s="306"/>
      <c r="M842" s="291"/>
      <c r="N842" s="291"/>
      <c r="O842" s="291"/>
      <c r="P842" s="291"/>
      <c r="Q842" s="319"/>
      <c r="R842" s="320"/>
      <c r="S842" s="321"/>
      <c r="T842" s="322"/>
      <c r="U842" s="321"/>
      <c r="V842" s="323"/>
      <c r="W842" s="324"/>
    </row>
    <row r="843" spans="1:23" s="143" customFormat="1" ht="43.5" customHeight="1">
      <c r="A843" s="168" t="str">
        <f t="shared" si="13"/>
        <v>-</v>
      </c>
      <c r="B843" s="317"/>
      <c r="C843" s="318"/>
      <c r="D843" s="318"/>
      <c r="E843" s="318"/>
      <c r="F843" s="291"/>
      <c r="G843" s="291"/>
      <c r="H843" s="306"/>
      <c r="I843" s="291"/>
      <c r="J843" s="306"/>
      <c r="K843" s="291"/>
      <c r="L843" s="306"/>
      <c r="M843" s="291"/>
      <c r="N843" s="291"/>
      <c r="O843" s="291"/>
      <c r="P843" s="291"/>
      <c r="Q843" s="319"/>
      <c r="R843" s="320"/>
      <c r="S843" s="321"/>
      <c r="T843" s="322"/>
      <c r="U843" s="321"/>
      <c r="V843" s="323"/>
      <c r="W843" s="324"/>
    </row>
    <row r="844" spans="1:23" s="143" customFormat="1" ht="43.5" customHeight="1">
      <c r="A844" s="168" t="str">
        <f t="shared" si="13"/>
        <v>-</v>
      </c>
      <c r="B844" s="317"/>
      <c r="C844" s="318"/>
      <c r="D844" s="318"/>
      <c r="E844" s="318"/>
      <c r="F844" s="291"/>
      <c r="G844" s="291"/>
      <c r="H844" s="306"/>
      <c r="I844" s="291"/>
      <c r="J844" s="306"/>
      <c r="K844" s="291"/>
      <c r="L844" s="306"/>
      <c r="M844" s="291"/>
      <c r="N844" s="291"/>
      <c r="O844" s="291"/>
      <c r="P844" s="291"/>
      <c r="Q844" s="319"/>
      <c r="R844" s="320"/>
      <c r="S844" s="321"/>
      <c r="T844" s="322"/>
      <c r="U844" s="321"/>
      <c r="V844" s="323"/>
      <c r="W844" s="324"/>
    </row>
    <row r="845" spans="1:23" s="143" customFormat="1" ht="43.5" customHeight="1">
      <c r="A845" s="168" t="str">
        <f t="shared" si="13"/>
        <v>-</v>
      </c>
      <c r="B845" s="317"/>
      <c r="C845" s="318"/>
      <c r="D845" s="318"/>
      <c r="E845" s="318"/>
      <c r="F845" s="291"/>
      <c r="G845" s="291"/>
      <c r="H845" s="306"/>
      <c r="I845" s="291"/>
      <c r="J845" s="306"/>
      <c r="K845" s="291"/>
      <c r="L845" s="306"/>
      <c r="M845" s="291"/>
      <c r="N845" s="291"/>
      <c r="O845" s="291"/>
      <c r="P845" s="291"/>
      <c r="Q845" s="319"/>
      <c r="R845" s="320"/>
      <c r="S845" s="321"/>
      <c r="T845" s="322"/>
      <c r="U845" s="321"/>
      <c r="V845" s="323"/>
      <c r="W845" s="324"/>
    </row>
    <row r="846" spans="1:23" s="143" customFormat="1" ht="43.5" customHeight="1">
      <c r="A846" s="168" t="str">
        <f t="shared" si="13"/>
        <v>-</v>
      </c>
      <c r="B846" s="317"/>
      <c r="C846" s="318"/>
      <c r="D846" s="318"/>
      <c r="E846" s="318"/>
      <c r="F846" s="291"/>
      <c r="G846" s="291"/>
      <c r="H846" s="306"/>
      <c r="I846" s="291"/>
      <c r="J846" s="306"/>
      <c r="K846" s="291"/>
      <c r="L846" s="306"/>
      <c r="M846" s="291"/>
      <c r="N846" s="291"/>
      <c r="O846" s="291"/>
      <c r="P846" s="291"/>
      <c r="Q846" s="319"/>
      <c r="R846" s="320"/>
      <c r="S846" s="321"/>
      <c r="T846" s="322"/>
      <c r="U846" s="321"/>
      <c r="V846" s="323"/>
      <c r="W846" s="324"/>
    </row>
    <row r="847" spans="1:23" s="143" customFormat="1" ht="43.5" customHeight="1">
      <c r="A847" s="168" t="str">
        <f t="shared" si="13"/>
        <v>-</v>
      </c>
      <c r="B847" s="317"/>
      <c r="C847" s="318"/>
      <c r="D847" s="318"/>
      <c r="E847" s="318"/>
      <c r="F847" s="291"/>
      <c r="G847" s="291"/>
      <c r="H847" s="306"/>
      <c r="I847" s="291"/>
      <c r="J847" s="306"/>
      <c r="K847" s="291"/>
      <c r="L847" s="306"/>
      <c r="M847" s="291"/>
      <c r="N847" s="291"/>
      <c r="O847" s="291"/>
      <c r="P847" s="291"/>
      <c r="Q847" s="319"/>
      <c r="R847" s="320"/>
      <c r="S847" s="321"/>
      <c r="T847" s="322"/>
      <c r="U847" s="321"/>
      <c r="V847" s="323"/>
      <c r="W847" s="324"/>
    </row>
    <row r="848" spans="1:23" s="143" customFormat="1" ht="43.5" customHeight="1">
      <c r="A848" s="168" t="str">
        <f t="shared" si="13"/>
        <v>-</v>
      </c>
      <c r="B848" s="317"/>
      <c r="C848" s="318"/>
      <c r="D848" s="318"/>
      <c r="E848" s="318"/>
      <c r="F848" s="291"/>
      <c r="G848" s="291"/>
      <c r="H848" s="306"/>
      <c r="I848" s="291"/>
      <c r="J848" s="306"/>
      <c r="K848" s="291"/>
      <c r="L848" s="306"/>
      <c r="M848" s="291"/>
      <c r="N848" s="291"/>
      <c r="O848" s="291"/>
      <c r="P848" s="291"/>
      <c r="Q848" s="319"/>
      <c r="R848" s="320"/>
      <c r="S848" s="321"/>
      <c r="T848" s="322"/>
      <c r="U848" s="321"/>
      <c r="V848" s="323"/>
      <c r="W848" s="324"/>
    </row>
    <row r="849" spans="1:23" s="143" customFormat="1" ht="43.5" customHeight="1">
      <c r="A849" s="168" t="str">
        <f t="shared" si="13"/>
        <v>-</v>
      </c>
      <c r="B849" s="317"/>
      <c r="C849" s="318"/>
      <c r="D849" s="318"/>
      <c r="E849" s="318"/>
      <c r="F849" s="291"/>
      <c r="G849" s="291"/>
      <c r="H849" s="306"/>
      <c r="I849" s="291"/>
      <c r="J849" s="306"/>
      <c r="K849" s="291"/>
      <c r="L849" s="306"/>
      <c r="M849" s="291"/>
      <c r="N849" s="291"/>
      <c r="O849" s="291"/>
      <c r="P849" s="291"/>
      <c r="Q849" s="319"/>
      <c r="R849" s="320"/>
      <c r="S849" s="321"/>
      <c r="T849" s="322"/>
      <c r="U849" s="321"/>
      <c r="V849" s="323"/>
      <c r="W849" s="324"/>
    </row>
    <row r="850" spans="1:23" s="143" customFormat="1" ht="43.5" customHeight="1">
      <c r="A850" s="168" t="str">
        <f t="shared" si="13"/>
        <v>-</v>
      </c>
      <c r="B850" s="317"/>
      <c r="C850" s="318"/>
      <c r="D850" s="318"/>
      <c r="E850" s="318"/>
      <c r="F850" s="291"/>
      <c r="G850" s="291"/>
      <c r="H850" s="306"/>
      <c r="I850" s="291"/>
      <c r="J850" s="306"/>
      <c r="K850" s="291"/>
      <c r="L850" s="306"/>
      <c r="M850" s="291"/>
      <c r="N850" s="291"/>
      <c r="O850" s="291"/>
      <c r="P850" s="291"/>
      <c r="Q850" s="319"/>
      <c r="R850" s="320"/>
      <c r="S850" s="321"/>
      <c r="T850" s="322"/>
      <c r="U850" s="321"/>
      <c r="V850" s="323"/>
      <c r="W850" s="324"/>
    </row>
    <row r="851" spans="1:23" s="143" customFormat="1" ht="43.5" customHeight="1">
      <c r="A851" s="168" t="str">
        <f t="shared" si="13"/>
        <v>-</v>
      </c>
      <c r="B851" s="317"/>
      <c r="C851" s="318"/>
      <c r="D851" s="318"/>
      <c r="E851" s="318"/>
      <c r="F851" s="291"/>
      <c r="G851" s="291"/>
      <c r="H851" s="306"/>
      <c r="I851" s="291"/>
      <c r="J851" s="306"/>
      <c r="K851" s="291"/>
      <c r="L851" s="306"/>
      <c r="M851" s="291"/>
      <c r="N851" s="291"/>
      <c r="O851" s="291"/>
      <c r="P851" s="291"/>
      <c r="Q851" s="319"/>
      <c r="R851" s="320"/>
      <c r="S851" s="321"/>
      <c r="T851" s="322"/>
      <c r="U851" s="321"/>
      <c r="V851" s="323"/>
      <c r="W851" s="324"/>
    </row>
    <row r="852" spans="1:23" s="143" customFormat="1" ht="43.5" customHeight="1">
      <c r="A852" s="168" t="str">
        <f t="shared" si="13"/>
        <v>-</v>
      </c>
      <c r="B852" s="317"/>
      <c r="C852" s="318"/>
      <c r="D852" s="318"/>
      <c r="E852" s="318"/>
      <c r="F852" s="291"/>
      <c r="G852" s="291"/>
      <c r="H852" s="306"/>
      <c r="I852" s="291"/>
      <c r="J852" s="306"/>
      <c r="K852" s="291"/>
      <c r="L852" s="306"/>
      <c r="M852" s="291"/>
      <c r="N852" s="291"/>
      <c r="O852" s="291"/>
      <c r="P852" s="291"/>
      <c r="Q852" s="319"/>
      <c r="R852" s="320"/>
      <c r="S852" s="321"/>
      <c r="T852" s="322"/>
      <c r="U852" s="321"/>
      <c r="V852" s="323"/>
      <c r="W852" s="324"/>
    </row>
    <row r="853" spans="1:23" s="143" customFormat="1" ht="43.5" customHeight="1">
      <c r="A853" s="168" t="str">
        <f t="shared" si="13"/>
        <v>-</v>
      </c>
      <c r="B853" s="317"/>
      <c r="C853" s="318"/>
      <c r="D853" s="318"/>
      <c r="E853" s="318"/>
      <c r="F853" s="291"/>
      <c r="G853" s="291"/>
      <c r="H853" s="306"/>
      <c r="I853" s="291"/>
      <c r="J853" s="306"/>
      <c r="K853" s="291"/>
      <c r="L853" s="306"/>
      <c r="M853" s="291"/>
      <c r="N853" s="291"/>
      <c r="O853" s="291"/>
      <c r="P853" s="291"/>
      <c r="Q853" s="319"/>
      <c r="R853" s="320"/>
      <c r="S853" s="321"/>
      <c r="T853" s="322"/>
      <c r="U853" s="321"/>
      <c r="V853" s="323"/>
      <c r="W853" s="324"/>
    </row>
    <row r="854" spans="1:23" s="143" customFormat="1" ht="43.5" customHeight="1">
      <c r="A854" s="168" t="str">
        <f t="shared" si="13"/>
        <v>-</v>
      </c>
      <c r="B854" s="317"/>
      <c r="C854" s="318"/>
      <c r="D854" s="318"/>
      <c r="E854" s="318"/>
      <c r="F854" s="291"/>
      <c r="G854" s="291"/>
      <c r="H854" s="306"/>
      <c r="I854" s="291"/>
      <c r="J854" s="306"/>
      <c r="K854" s="291"/>
      <c r="L854" s="306"/>
      <c r="M854" s="291"/>
      <c r="N854" s="291"/>
      <c r="O854" s="291"/>
      <c r="P854" s="291"/>
      <c r="Q854" s="319"/>
      <c r="R854" s="320"/>
      <c r="S854" s="321"/>
      <c r="T854" s="322"/>
      <c r="U854" s="321"/>
      <c r="V854" s="323"/>
      <c r="W854" s="324"/>
    </row>
    <row r="855" spans="1:23" s="143" customFormat="1" ht="43.5" customHeight="1">
      <c r="A855" s="168" t="str">
        <f t="shared" si="13"/>
        <v>-</v>
      </c>
      <c r="B855" s="317"/>
      <c r="C855" s="318"/>
      <c r="D855" s="318"/>
      <c r="E855" s="318"/>
      <c r="F855" s="291"/>
      <c r="G855" s="291"/>
      <c r="H855" s="306"/>
      <c r="I855" s="291"/>
      <c r="J855" s="306"/>
      <c r="K855" s="291"/>
      <c r="L855" s="306"/>
      <c r="M855" s="291"/>
      <c r="N855" s="291"/>
      <c r="O855" s="291"/>
      <c r="P855" s="291"/>
      <c r="Q855" s="319"/>
      <c r="R855" s="320"/>
      <c r="S855" s="321"/>
      <c r="T855" s="322"/>
      <c r="U855" s="321"/>
      <c r="V855" s="323"/>
      <c r="W855" s="324"/>
    </row>
    <row r="856" spans="1:23" s="143" customFormat="1" ht="43.5" customHeight="1">
      <c r="A856" s="168" t="str">
        <f t="shared" si="13"/>
        <v>-</v>
      </c>
      <c r="B856" s="317"/>
      <c r="C856" s="318"/>
      <c r="D856" s="318"/>
      <c r="E856" s="318"/>
      <c r="F856" s="291"/>
      <c r="G856" s="291"/>
      <c r="H856" s="306"/>
      <c r="I856" s="291"/>
      <c r="J856" s="306"/>
      <c r="K856" s="291"/>
      <c r="L856" s="306"/>
      <c r="M856" s="291"/>
      <c r="N856" s="291"/>
      <c r="O856" s="291"/>
      <c r="P856" s="291"/>
      <c r="Q856" s="319"/>
      <c r="R856" s="320"/>
      <c r="S856" s="321"/>
      <c r="T856" s="322"/>
      <c r="U856" s="321"/>
      <c r="V856" s="323"/>
      <c r="W856" s="324"/>
    </row>
    <row r="857" spans="1:23" s="143" customFormat="1" ht="43.5" customHeight="1">
      <c r="A857" s="168" t="str">
        <f t="shared" si="13"/>
        <v>-</v>
      </c>
      <c r="B857" s="317"/>
      <c r="C857" s="318"/>
      <c r="D857" s="318"/>
      <c r="E857" s="318"/>
      <c r="F857" s="291"/>
      <c r="G857" s="291"/>
      <c r="H857" s="306"/>
      <c r="I857" s="291"/>
      <c r="J857" s="306"/>
      <c r="K857" s="291"/>
      <c r="L857" s="306"/>
      <c r="M857" s="291"/>
      <c r="N857" s="291"/>
      <c r="O857" s="291"/>
      <c r="P857" s="291"/>
      <c r="Q857" s="319"/>
      <c r="R857" s="320"/>
      <c r="S857" s="321"/>
      <c r="T857" s="322"/>
      <c r="U857" s="321"/>
      <c r="V857" s="323"/>
      <c r="W857" s="324"/>
    </row>
    <row r="858" spans="1:23" s="143" customFormat="1" ht="43.5" customHeight="1">
      <c r="A858" s="168" t="str">
        <f t="shared" si="13"/>
        <v>-</v>
      </c>
      <c r="B858" s="317"/>
      <c r="C858" s="318"/>
      <c r="D858" s="318"/>
      <c r="E858" s="318"/>
      <c r="F858" s="291"/>
      <c r="G858" s="291"/>
      <c r="H858" s="306"/>
      <c r="I858" s="291"/>
      <c r="J858" s="306"/>
      <c r="K858" s="291"/>
      <c r="L858" s="306"/>
      <c r="M858" s="291"/>
      <c r="N858" s="291"/>
      <c r="O858" s="291"/>
      <c r="P858" s="291"/>
      <c r="Q858" s="319"/>
      <c r="R858" s="320"/>
      <c r="S858" s="321"/>
      <c r="T858" s="322"/>
      <c r="U858" s="321"/>
      <c r="V858" s="323"/>
      <c r="W858" s="324"/>
    </row>
    <row r="859" spans="1:23" s="143" customFormat="1" ht="43.5" customHeight="1">
      <c r="A859" s="168" t="str">
        <f t="shared" si="13"/>
        <v>-</v>
      </c>
      <c r="B859" s="317"/>
      <c r="C859" s="318"/>
      <c r="D859" s="318"/>
      <c r="E859" s="318"/>
      <c r="F859" s="291"/>
      <c r="G859" s="291"/>
      <c r="H859" s="306"/>
      <c r="I859" s="291"/>
      <c r="J859" s="306"/>
      <c r="K859" s="291"/>
      <c r="L859" s="306"/>
      <c r="M859" s="291"/>
      <c r="N859" s="291"/>
      <c r="O859" s="291"/>
      <c r="P859" s="291"/>
      <c r="Q859" s="319"/>
      <c r="R859" s="320"/>
      <c r="S859" s="321"/>
      <c r="T859" s="322"/>
      <c r="U859" s="321"/>
      <c r="V859" s="323"/>
      <c r="W859" s="324"/>
    </row>
    <row r="860" spans="1:23" s="143" customFormat="1" ht="43.5" customHeight="1">
      <c r="A860" s="168" t="str">
        <f t="shared" si="13"/>
        <v>-</v>
      </c>
      <c r="B860" s="317"/>
      <c r="C860" s="318"/>
      <c r="D860" s="318"/>
      <c r="E860" s="318"/>
      <c r="F860" s="291"/>
      <c r="G860" s="291"/>
      <c r="H860" s="306"/>
      <c r="I860" s="291"/>
      <c r="J860" s="306"/>
      <c r="K860" s="291"/>
      <c r="L860" s="306"/>
      <c r="M860" s="291"/>
      <c r="N860" s="291"/>
      <c r="O860" s="291"/>
      <c r="P860" s="291"/>
      <c r="Q860" s="319"/>
      <c r="R860" s="320"/>
      <c r="S860" s="321"/>
      <c r="T860" s="322"/>
      <c r="U860" s="321"/>
      <c r="V860" s="323"/>
      <c r="W860" s="324"/>
    </row>
    <row r="861" spans="1:23" s="143" customFormat="1" ht="43.5" customHeight="1">
      <c r="A861" s="168" t="str">
        <f t="shared" si="13"/>
        <v>-</v>
      </c>
      <c r="B861" s="317"/>
      <c r="C861" s="318"/>
      <c r="D861" s="318"/>
      <c r="E861" s="318"/>
      <c r="F861" s="291"/>
      <c r="G861" s="291"/>
      <c r="H861" s="306"/>
      <c r="I861" s="291"/>
      <c r="J861" s="306"/>
      <c r="K861" s="291"/>
      <c r="L861" s="306"/>
      <c r="M861" s="291"/>
      <c r="N861" s="291"/>
      <c r="O861" s="291"/>
      <c r="P861" s="291"/>
      <c r="Q861" s="319"/>
      <c r="R861" s="320"/>
      <c r="S861" s="321"/>
      <c r="T861" s="322"/>
      <c r="U861" s="321"/>
      <c r="V861" s="323"/>
      <c r="W861" s="324"/>
    </row>
    <row r="862" spans="1:23" s="143" customFormat="1" ht="43.5" customHeight="1">
      <c r="A862" s="168" t="str">
        <f t="shared" si="13"/>
        <v>-</v>
      </c>
      <c r="B862" s="317"/>
      <c r="C862" s="318"/>
      <c r="D862" s="318"/>
      <c r="E862" s="318"/>
      <c r="F862" s="291"/>
      <c r="G862" s="291"/>
      <c r="H862" s="306"/>
      <c r="I862" s="291"/>
      <c r="J862" s="306"/>
      <c r="K862" s="291"/>
      <c r="L862" s="306"/>
      <c r="M862" s="291"/>
      <c r="N862" s="291"/>
      <c r="O862" s="291"/>
      <c r="P862" s="291"/>
      <c r="Q862" s="319"/>
      <c r="R862" s="320"/>
      <c r="S862" s="321"/>
      <c r="T862" s="322"/>
      <c r="U862" s="321"/>
      <c r="V862" s="323"/>
      <c r="W862" s="324"/>
    </row>
    <row r="863" spans="1:23" s="143" customFormat="1" ht="43.5" customHeight="1">
      <c r="A863" s="168" t="str">
        <f t="shared" si="13"/>
        <v>-</v>
      </c>
      <c r="B863" s="317"/>
      <c r="C863" s="318"/>
      <c r="D863" s="318"/>
      <c r="E863" s="318"/>
      <c r="F863" s="291"/>
      <c r="G863" s="291"/>
      <c r="H863" s="306"/>
      <c r="I863" s="291"/>
      <c r="J863" s="306"/>
      <c r="K863" s="291"/>
      <c r="L863" s="306"/>
      <c r="M863" s="291"/>
      <c r="N863" s="291"/>
      <c r="O863" s="291"/>
      <c r="P863" s="291"/>
      <c r="Q863" s="319"/>
      <c r="R863" s="320"/>
      <c r="S863" s="321"/>
      <c r="T863" s="322"/>
      <c r="U863" s="321"/>
      <c r="V863" s="323"/>
      <c r="W863" s="324"/>
    </row>
    <row r="864" spans="1:23" s="143" customFormat="1" ht="43.5" customHeight="1">
      <c r="A864" s="168" t="str">
        <f t="shared" si="13"/>
        <v>-</v>
      </c>
      <c r="B864" s="317"/>
      <c r="C864" s="318"/>
      <c r="D864" s="318"/>
      <c r="E864" s="318"/>
      <c r="F864" s="291"/>
      <c r="G864" s="291"/>
      <c r="H864" s="306"/>
      <c r="I864" s="291"/>
      <c r="J864" s="306"/>
      <c r="K864" s="291"/>
      <c r="L864" s="306"/>
      <c r="M864" s="291"/>
      <c r="N864" s="291"/>
      <c r="O864" s="291"/>
      <c r="P864" s="291"/>
      <c r="Q864" s="319"/>
      <c r="R864" s="320"/>
      <c r="S864" s="321"/>
      <c r="T864" s="322"/>
      <c r="U864" s="321"/>
      <c r="V864" s="323"/>
      <c r="W864" s="324"/>
    </row>
    <row r="865" spans="1:23" s="143" customFormat="1" ht="43.5" customHeight="1">
      <c r="A865" s="168" t="str">
        <f t="shared" si="13"/>
        <v>-</v>
      </c>
      <c r="B865" s="317"/>
      <c r="C865" s="318"/>
      <c r="D865" s="318"/>
      <c r="E865" s="318"/>
      <c r="F865" s="291"/>
      <c r="G865" s="291"/>
      <c r="H865" s="306"/>
      <c r="I865" s="291"/>
      <c r="J865" s="306"/>
      <c r="K865" s="291"/>
      <c r="L865" s="306"/>
      <c r="M865" s="291"/>
      <c r="N865" s="291"/>
      <c r="O865" s="291"/>
      <c r="P865" s="291"/>
      <c r="Q865" s="319"/>
      <c r="R865" s="320"/>
      <c r="S865" s="321"/>
      <c r="T865" s="322"/>
      <c r="U865" s="321"/>
      <c r="V865" s="323"/>
      <c r="W865" s="324"/>
    </row>
    <row r="866" spans="1:23" s="143" customFormat="1" ht="43.5" customHeight="1">
      <c r="A866" s="168" t="str">
        <f t="shared" si="13"/>
        <v>-</v>
      </c>
      <c r="B866" s="317"/>
      <c r="C866" s="318"/>
      <c r="D866" s="318"/>
      <c r="E866" s="318"/>
      <c r="F866" s="291"/>
      <c r="G866" s="291"/>
      <c r="H866" s="306"/>
      <c r="I866" s="291"/>
      <c r="J866" s="306"/>
      <c r="K866" s="291"/>
      <c r="L866" s="306"/>
      <c r="M866" s="291"/>
      <c r="N866" s="291"/>
      <c r="O866" s="291"/>
      <c r="P866" s="291"/>
      <c r="Q866" s="319"/>
      <c r="R866" s="320"/>
      <c r="S866" s="321"/>
      <c r="T866" s="322"/>
      <c r="U866" s="321"/>
      <c r="V866" s="323"/>
      <c r="W866" s="324"/>
    </row>
    <row r="867" spans="1:23" s="143" customFormat="1" ht="43.5" customHeight="1">
      <c r="A867" s="168" t="str">
        <f t="shared" si="13"/>
        <v>-</v>
      </c>
      <c r="B867" s="317"/>
      <c r="C867" s="318"/>
      <c r="D867" s="318"/>
      <c r="E867" s="318"/>
      <c r="F867" s="291"/>
      <c r="G867" s="291"/>
      <c r="H867" s="306"/>
      <c r="I867" s="291"/>
      <c r="J867" s="306"/>
      <c r="K867" s="291"/>
      <c r="L867" s="306"/>
      <c r="M867" s="291"/>
      <c r="N867" s="291"/>
      <c r="O867" s="291"/>
      <c r="P867" s="291"/>
      <c r="Q867" s="319"/>
      <c r="R867" s="320"/>
      <c r="S867" s="321"/>
      <c r="T867" s="322"/>
      <c r="U867" s="321"/>
      <c r="V867" s="323"/>
      <c r="W867" s="324"/>
    </row>
    <row r="868" spans="1:23" s="143" customFormat="1" ht="43.5" customHeight="1">
      <c r="A868" s="168" t="str">
        <f t="shared" si="13"/>
        <v>-</v>
      </c>
      <c r="B868" s="317"/>
      <c r="C868" s="318"/>
      <c r="D868" s="318"/>
      <c r="E868" s="318"/>
      <c r="F868" s="291"/>
      <c r="G868" s="291"/>
      <c r="H868" s="306"/>
      <c r="I868" s="291"/>
      <c r="J868" s="306"/>
      <c r="K868" s="291"/>
      <c r="L868" s="306"/>
      <c r="M868" s="291"/>
      <c r="N868" s="291"/>
      <c r="O868" s="291"/>
      <c r="P868" s="291"/>
      <c r="Q868" s="319"/>
      <c r="R868" s="320"/>
      <c r="S868" s="321"/>
      <c r="T868" s="322"/>
      <c r="U868" s="321"/>
      <c r="V868" s="323"/>
      <c r="W868" s="324"/>
    </row>
    <row r="869" spans="1:23" s="143" customFormat="1" ht="43.5" customHeight="1">
      <c r="A869" s="168" t="str">
        <f t="shared" si="13"/>
        <v>-</v>
      </c>
      <c r="B869" s="317"/>
      <c r="C869" s="318"/>
      <c r="D869" s="318"/>
      <c r="E869" s="318"/>
      <c r="F869" s="291"/>
      <c r="G869" s="291"/>
      <c r="H869" s="306"/>
      <c r="I869" s="291"/>
      <c r="J869" s="306"/>
      <c r="K869" s="291"/>
      <c r="L869" s="306"/>
      <c r="M869" s="291"/>
      <c r="N869" s="291"/>
      <c r="O869" s="291"/>
      <c r="P869" s="291"/>
      <c r="Q869" s="319"/>
      <c r="R869" s="320"/>
      <c r="S869" s="321"/>
      <c r="T869" s="322"/>
      <c r="U869" s="321"/>
      <c r="V869" s="323"/>
      <c r="W869" s="324"/>
    </row>
    <row r="870" spans="1:23" s="143" customFormat="1" ht="43.5" customHeight="1">
      <c r="A870" s="168" t="str">
        <f t="shared" si="13"/>
        <v>-</v>
      </c>
      <c r="B870" s="317"/>
      <c r="C870" s="318"/>
      <c r="D870" s="318"/>
      <c r="E870" s="318"/>
      <c r="F870" s="291"/>
      <c r="G870" s="291"/>
      <c r="H870" s="306"/>
      <c r="I870" s="291"/>
      <c r="J870" s="306"/>
      <c r="K870" s="291"/>
      <c r="L870" s="306"/>
      <c r="M870" s="291"/>
      <c r="N870" s="291"/>
      <c r="O870" s="291"/>
      <c r="P870" s="291"/>
      <c r="Q870" s="319"/>
      <c r="R870" s="320"/>
      <c r="S870" s="321"/>
      <c r="T870" s="322"/>
      <c r="U870" s="321"/>
      <c r="V870" s="323"/>
      <c r="W870" s="324"/>
    </row>
    <row r="871" spans="1:23" s="143" customFormat="1" ht="43.5" customHeight="1">
      <c r="A871" s="168" t="str">
        <f t="shared" si="13"/>
        <v>-</v>
      </c>
      <c r="B871" s="317"/>
      <c r="C871" s="318"/>
      <c r="D871" s="318"/>
      <c r="E871" s="318"/>
      <c r="F871" s="291"/>
      <c r="G871" s="291"/>
      <c r="H871" s="306"/>
      <c r="I871" s="291"/>
      <c r="J871" s="306"/>
      <c r="K871" s="291"/>
      <c r="L871" s="306"/>
      <c r="M871" s="291"/>
      <c r="N871" s="291"/>
      <c r="O871" s="291"/>
      <c r="P871" s="291"/>
      <c r="Q871" s="319"/>
      <c r="R871" s="320"/>
      <c r="S871" s="321"/>
      <c r="T871" s="322"/>
      <c r="U871" s="321"/>
      <c r="V871" s="323"/>
      <c r="W871" s="324"/>
    </row>
    <row r="872" spans="1:23" s="143" customFormat="1" ht="43.5" customHeight="1">
      <c r="A872" s="168" t="str">
        <f t="shared" si="13"/>
        <v>-</v>
      </c>
      <c r="B872" s="317"/>
      <c r="C872" s="318"/>
      <c r="D872" s="318"/>
      <c r="E872" s="318"/>
      <c r="F872" s="291"/>
      <c r="G872" s="291"/>
      <c r="H872" s="306"/>
      <c r="I872" s="291"/>
      <c r="J872" s="306"/>
      <c r="K872" s="291"/>
      <c r="L872" s="306"/>
      <c r="M872" s="291"/>
      <c r="N872" s="291"/>
      <c r="O872" s="291"/>
      <c r="P872" s="291"/>
      <c r="Q872" s="319"/>
      <c r="R872" s="320"/>
      <c r="S872" s="321"/>
      <c r="T872" s="322"/>
      <c r="U872" s="321"/>
      <c r="V872" s="323"/>
      <c r="W872" s="324"/>
    </row>
    <row r="873" spans="1:23" s="143" customFormat="1" ht="43.5" customHeight="1">
      <c r="A873" s="168" t="str">
        <f t="shared" si="13"/>
        <v>-</v>
      </c>
      <c r="B873" s="317"/>
      <c r="C873" s="318"/>
      <c r="D873" s="318"/>
      <c r="E873" s="318"/>
      <c r="F873" s="291"/>
      <c r="G873" s="291"/>
      <c r="H873" s="306"/>
      <c r="I873" s="291"/>
      <c r="J873" s="306"/>
      <c r="K873" s="291"/>
      <c r="L873" s="306"/>
      <c r="M873" s="291"/>
      <c r="N873" s="291"/>
      <c r="O873" s="291"/>
      <c r="P873" s="291"/>
      <c r="Q873" s="319"/>
      <c r="R873" s="320"/>
      <c r="S873" s="321"/>
      <c r="T873" s="322"/>
      <c r="U873" s="321"/>
      <c r="V873" s="323"/>
      <c r="W873" s="324"/>
    </row>
    <row r="874" spans="1:23" s="143" customFormat="1" ht="43.5" customHeight="1">
      <c r="A874" s="168" t="str">
        <f t="shared" si="13"/>
        <v>-</v>
      </c>
      <c r="B874" s="317"/>
      <c r="C874" s="318"/>
      <c r="D874" s="318"/>
      <c r="E874" s="318"/>
      <c r="F874" s="291"/>
      <c r="G874" s="291"/>
      <c r="H874" s="306"/>
      <c r="I874" s="291"/>
      <c r="J874" s="306"/>
      <c r="K874" s="291"/>
      <c r="L874" s="306"/>
      <c r="M874" s="291"/>
      <c r="N874" s="291"/>
      <c r="O874" s="291"/>
      <c r="P874" s="291"/>
      <c r="Q874" s="319"/>
      <c r="R874" s="320"/>
      <c r="S874" s="321"/>
      <c r="T874" s="322"/>
      <c r="U874" s="321"/>
      <c r="V874" s="323"/>
      <c r="W874" s="324"/>
    </row>
    <row r="875" spans="1:23" s="143" customFormat="1" ht="43.5" customHeight="1">
      <c r="A875" s="168" t="str">
        <f t="shared" si="13"/>
        <v>-</v>
      </c>
      <c r="B875" s="317"/>
      <c r="C875" s="318"/>
      <c r="D875" s="318"/>
      <c r="E875" s="318"/>
      <c r="F875" s="291"/>
      <c r="G875" s="291"/>
      <c r="H875" s="306"/>
      <c r="I875" s="291"/>
      <c r="J875" s="306"/>
      <c r="K875" s="291"/>
      <c r="L875" s="306"/>
      <c r="M875" s="291"/>
      <c r="N875" s="291"/>
      <c r="O875" s="291"/>
      <c r="P875" s="291"/>
      <c r="Q875" s="319"/>
      <c r="R875" s="320"/>
      <c r="S875" s="321"/>
      <c r="T875" s="322"/>
      <c r="U875" s="321"/>
      <c r="V875" s="323"/>
      <c r="W875" s="324"/>
    </row>
    <row r="876" spans="1:23" s="143" customFormat="1" ht="43.5" customHeight="1">
      <c r="A876" s="168" t="str">
        <f t="shared" si="13"/>
        <v>-</v>
      </c>
      <c r="B876" s="317"/>
      <c r="C876" s="318"/>
      <c r="D876" s="318"/>
      <c r="E876" s="318"/>
      <c r="F876" s="291"/>
      <c r="G876" s="291"/>
      <c r="H876" s="306"/>
      <c r="I876" s="291"/>
      <c r="J876" s="306"/>
      <c r="K876" s="291"/>
      <c r="L876" s="306"/>
      <c r="M876" s="291"/>
      <c r="N876" s="291"/>
      <c r="O876" s="291"/>
      <c r="P876" s="291"/>
      <c r="Q876" s="319"/>
      <c r="R876" s="320"/>
      <c r="S876" s="321"/>
      <c r="T876" s="322"/>
      <c r="U876" s="321"/>
      <c r="V876" s="323"/>
      <c r="W876" s="324"/>
    </row>
    <row r="877" spans="1:23" s="143" customFormat="1" ht="43.5" customHeight="1">
      <c r="A877" s="168" t="str">
        <f t="shared" si="13"/>
        <v>-</v>
      </c>
      <c r="B877" s="317"/>
      <c r="C877" s="318"/>
      <c r="D877" s="318"/>
      <c r="E877" s="318"/>
      <c r="F877" s="291"/>
      <c r="G877" s="291"/>
      <c r="H877" s="306"/>
      <c r="I877" s="291"/>
      <c r="J877" s="306"/>
      <c r="K877" s="291"/>
      <c r="L877" s="306"/>
      <c r="M877" s="291"/>
      <c r="N877" s="291"/>
      <c r="O877" s="291"/>
      <c r="P877" s="291"/>
      <c r="Q877" s="319"/>
      <c r="R877" s="320"/>
      <c r="S877" s="321"/>
      <c r="T877" s="322"/>
      <c r="U877" s="321"/>
      <c r="V877" s="323"/>
      <c r="W877" s="324"/>
    </row>
    <row r="878" spans="1:23" s="143" customFormat="1" ht="43.5" customHeight="1">
      <c r="A878" s="168" t="str">
        <f t="shared" si="13"/>
        <v>-</v>
      </c>
      <c r="B878" s="317"/>
      <c r="C878" s="318"/>
      <c r="D878" s="318"/>
      <c r="E878" s="318"/>
      <c r="F878" s="291"/>
      <c r="G878" s="291"/>
      <c r="H878" s="306"/>
      <c r="I878" s="291"/>
      <c r="J878" s="306"/>
      <c r="K878" s="291"/>
      <c r="L878" s="306"/>
      <c r="M878" s="291"/>
      <c r="N878" s="291"/>
      <c r="O878" s="291"/>
      <c r="P878" s="291"/>
      <c r="Q878" s="319"/>
      <c r="R878" s="320"/>
      <c r="S878" s="321"/>
      <c r="T878" s="322"/>
      <c r="U878" s="321"/>
      <c r="V878" s="323"/>
      <c r="W878" s="324"/>
    </row>
    <row r="879" spans="1:23" s="143" customFormat="1" ht="43.5" customHeight="1">
      <c r="A879" s="168" t="str">
        <f t="shared" si="13"/>
        <v>-</v>
      </c>
      <c r="B879" s="317"/>
      <c r="C879" s="318"/>
      <c r="D879" s="318"/>
      <c r="E879" s="318"/>
      <c r="F879" s="291"/>
      <c r="G879" s="291"/>
      <c r="H879" s="306"/>
      <c r="I879" s="291"/>
      <c r="J879" s="306"/>
      <c r="K879" s="291"/>
      <c r="L879" s="306"/>
      <c r="M879" s="291"/>
      <c r="N879" s="291"/>
      <c r="O879" s="291"/>
      <c r="P879" s="291"/>
      <c r="Q879" s="319"/>
      <c r="R879" s="320"/>
      <c r="S879" s="321"/>
      <c r="T879" s="322"/>
      <c r="U879" s="321"/>
      <c r="V879" s="323"/>
      <c r="W879" s="324"/>
    </row>
    <row r="880" spans="1:23" s="143" customFormat="1" ht="43.5" customHeight="1">
      <c r="A880" s="168" t="str">
        <f t="shared" si="13"/>
        <v>-</v>
      </c>
      <c r="B880" s="317"/>
      <c r="C880" s="318"/>
      <c r="D880" s="318"/>
      <c r="E880" s="318"/>
      <c r="F880" s="291"/>
      <c r="G880" s="291"/>
      <c r="H880" s="306"/>
      <c r="I880" s="291"/>
      <c r="J880" s="306"/>
      <c r="K880" s="291"/>
      <c r="L880" s="306"/>
      <c r="M880" s="291"/>
      <c r="N880" s="291"/>
      <c r="O880" s="291"/>
      <c r="P880" s="291"/>
      <c r="Q880" s="319"/>
      <c r="R880" s="320"/>
      <c r="S880" s="321"/>
      <c r="T880" s="322"/>
      <c r="U880" s="321"/>
      <c r="V880" s="323"/>
      <c r="W880" s="324"/>
    </row>
    <row r="881" spans="1:23" s="143" customFormat="1" ht="43.5" customHeight="1">
      <c r="A881" s="168" t="str">
        <f t="shared" si="13"/>
        <v>-</v>
      </c>
      <c r="B881" s="317"/>
      <c r="C881" s="318"/>
      <c r="D881" s="318"/>
      <c r="E881" s="318"/>
      <c r="F881" s="291"/>
      <c r="G881" s="291"/>
      <c r="H881" s="306"/>
      <c r="I881" s="291"/>
      <c r="J881" s="306"/>
      <c r="K881" s="291"/>
      <c r="L881" s="306"/>
      <c r="M881" s="291"/>
      <c r="N881" s="291"/>
      <c r="O881" s="291"/>
      <c r="P881" s="291"/>
      <c r="Q881" s="319"/>
      <c r="R881" s="320"/>
      <c r="S881" s="321"/>
      <c r="T881" s="322"/>
      <c r="U881" s="321"/>
      <c r="V881" s="323"/>
      <c r="W881" s="324"/>
    </row>
    <row r="882" spans="1:23" s="143" customFormat="1" ht="43.5" customHeight="1">
      <c r="A882" s="168" t="str">
        <f t="shared" si="13"/>
        <v>-</v>
      </c>
      <c r="B882" s="317"/>
      <c r="C882" s="318"/>
      <c r="D882" s="318"/>
      <c r="E882" s="318"/>
      <c r="F882" s="291"/>
      <c r="G882" s="291"/>
      <c r="H882" s="306"/>
      <c r="I882" s="291"/>
      <c r="J882" s="306"/>
      <c r="K882" s="291"/>
      <c r="L882" s="306"/>
      <c r="M882" s="291"/>
      <c r="N882" s="291"/>
      <c r="O882" s="291"/>
      <c r="P882" s="291"/>
      <c r="Q882" s="319"/>
      <c r="R882" s="320"/>
      <c r="S882" s="321"/>
      <c r="T882" s="322"/>
      <c r="U882" s="321"/>
      <c r="V882" s="323"/>
      <c r="W882" s="324"/>
    </row>
    <row r="883" spans="1:23" s="143" customFormat="1" ht="43.5" customHeight="1">
      <c r="A883" s="168" t="str">
        <f t="shared" si="13"/>
        <v>-</v>
      </c>
      <c r="B883" s="317"/>
      <c r="C883" s="318"/>
      <c r="D883" s="318"/>
      <c r="E883" s="318"/>
      <c r="F883" s="291"/>
      <c r="G883" s="291"/>
      <c r="H883" s="306"/>
      <c r="I883" s="291"/>
      <c r="J883" s="306"/>
      <c r="K883" s="291"/>
      <c r="L883" s="306"/>
      <c r="M883" s="291"/>
      <c r="N883" s="291"/>
      <c r="O883" s="291"/>
      <c r="P883" s="291"/>
      <c r="Q883" s="319"/>
      <c r="R883" s="320"/>
      <c r="S883" s="321"/>
      <c r="T883" s="322"/>
      <c r="U883" s="321"/>
      <c r="V883" s="323"/>
      <c r="W883" s="324"/>
    </row>
    <row r="884" spans="1:23" s="143" customFormat="1" ht="43.5" customHeight="1">
      <c r="A884" s="168" t="str">
        <f t="shared" si="13"/>
        <v>-</v>
      </c>
      <c r="B884" s="317"/>
      <c r="C884" s="318"/>
      <c r="D884" s="318"/>
      <c r="E884" s="318"/>
      <c r="F884" s="291"/>
      <c r="G884" s="291"/>
      <c r="H884" s="306"/>
      <c r="I884" s="291"/>
      <c r="J884" s="306"/>
      <c r="K884" s="291"/>
      <c r="L884" s="306"/>
      <c r="M884" s="291"/>
      <c r="N884" s="291"/>
      <c r="O884" s="291"/>
      <c r="P884" s="291"/>
      <c r="Q884" s="319"/>
      <c r="R884" s="320"/>
      <c r="S884" s="321"/>
      <c r="T884" s="322"/>
      <c r="U884" s="321"/>
      <c r="V884" s="323"/>
      <c r="W884" s="324"/>
    </row>
    <row r="885" spans="1:23" s="143" customFormat="1" ht="43.5" customHeight="1">
      <c r="A885" s="168" t="str">
        <f t="shared" si="13"/>
        <v>-</v>
      </c>
      <c r="B885" s="317"/>
      <c r="C885" s="318"/>
      <c r="D885" s="318"/>
      <c r="E885" s="318"/>
      <c r="F885" s="291"/>
      <c r="G885" s="291"/>
      <c r="H885" s="306"/>
      <c r="I885" s="291"/>
      <c r="J885" s="306"/>
      <c r="K885" s="291"/>
      <c r="L885" s="306"/>
      <c r="M885" s="291"/>
      <c r="N885" s="291"/>
      <c r="O885" s="291"/>
      <c r="P885" s="291"/>
      <c r="Q885" s="319"/>
      <c r="R885" s="320"/>
      <c r="S885" s="321"/>
      <c r="T885" s="322"/>
      <c r="U885" s="321"/>
      <c r="V885" s="323"/>
      <c r="W885" s="324"/>
    </row>
    <row r="886" spans="1:23" s="143" customFormat="1" ht="43.5" customHeight="1">
      <c r="A886" s="168" t="str">
        <f t="shared" si="13"/>
        <v>-</v>
      </c>
      <c r="B886" s="317"/>
      <c r="C886" s="318"/>
      <c r="D886" s="318"/>
      <c r="E886" s="318"/>
      <c r="F886" s="291"/>
      <c r="G886" s="291"/>
      <c r="H886" s="306"/>
      <c r="I886" s="291"/>
      <c r="J886" s="306"/>
      <c r="K886" s="291"/>
      <c r="L886" s="306"/>
      <c r="M886" s="291"/>
      <c r="N886" s="291"/>
      <c r="O886" s="291"/>
      <c r="P886" s="291"/>
      <c r="Q886" s="319"/>
      <c r="R886" s="320"/>
      <c r="S886" s="321"/>
      <c r="T886" s="322"/>
      <c r="U886" s="321"/>
      <c r="V886" s="323"/>
      <c r="W886" s="324"/>
    </row>
    <row r="887" spans="1:23" s="143" customFormat="1" ht="43.5" customHeight="1">
      <c r="A887" s="168" t="str">
        <f t="shared" si="13"/>
        <v>-</v>
      </c>
      <c r="B887" s="317"/>
      <c r="C887" s="318"/>
      <c r="D887" s="318"/>
      <c r="E887" s="318"/>
      <c r="F887" s="291"/>
      <c r="G887" s="291"/>
      <c r="H887" s="306"/>
      <c r="I887" s="291"/>
      <c r="J887" s="306"/>
      <c r="K887" s="291"/>
      <c r="L887" s="306"/>
      <c r="M887" s="291"/>
      <c r="N887" s="291"/>
      <c r="O887" s="291"/>
      <c r="P887" s="291"/>
      <c r="Q887" s="319"/>
      <c r="R887" s="320"/>
      <c r="S887" s="321"/>
      <c r="T887" s="322"/>
      <c r="U887" s="321"/>
      <c r="V887" s="323"/>
      <c r="W887" s="324"/>
    </row>
    <row r="888" spans="1:23" s="143" customFormat="1" ht="43.5" customHeight="1">
      <c r="A888" s="168" t="str">
        <f t="shared" si="13"/>
        <v>-</v>
      </c>
      <c r="B888" s="317"/>
      <c r="C888" s="318"/>
      <c r="D888" s="318"/>
      <c r="E888" s="318"/>
      <c r="F888" s="291"/>
      <c r="G888" s="291"/>
      <c r="H888" s="306"/>
      <c r="I888" s="291"/>
      <c r="J888" s="306"/>
      <c r="K888" s="291"/>
      <c r="L888" s="306"/>
      <c r="M888" s="291"/>
      <c r="N888" s="291"/>
      <c r="O888" s="291"/>
      <c r="P888" s="291"/>
      <c r="Q888" s="319"/>
      <c r="R888" s="320"/>
      <c r="S888" s="321"/>
      <c r="T888" s="322"/>
      <c r="U888" s="321"/>
      <c r="V888" s="323"/>
      <c r="W888" s="324"/>
    </row>
    <row r="889" spans="1:23" s="143" customFormat="1" ht="43.5" customHeight="1">
      <c r="A889" s="168" t="str">
        <f t="shared" si="13"/>
        <v>-</v>
      </c>
      <c r="B889" s="317"/>
      <c r="C889" s="318"/>
      <c r="D889" s="318"/>
      <c r="E889" s="318"/>
      <c r="F889" s="291"/>
      <c r="G889" s="291"/>
      <c r="H889" s="306"/>
      <c r="I889" s="291"/>
      <c r="J889" s="306"/>
      <c r="K889" s="291"/>
      <c r="L889" s="306"/>
      <c r="M889" s="291"/>
      <c r="N889" s="291"/>
      <c r="O889" s="291"/>
      <c r="P889" s="291"/>
      <c r="Q889" s="319"/>
      <c r="R889" s="320"/>
      <c r="S889" s="321"/>
      <c r="T889" s="322"/>
      <c r="U889" s="321"/>
      <c r="V889" s="323"/>
      <c r="W889" s="324"/>
    </row>
    <row r="890" spans="1:23" s="143" customFormat="1" ht="43.5" customHeight="1">
      <c r="A890" s="168" t="str">
        <f t="shared" si="13"/>
        <v>-</v>
      </c>
      <c r="B890" s="317"/>
      <c r="C890" s="318"/>
      <c r="D890" s="318"/>
      <c r="E890" s="318"/>
      <c r="F890" s="291"/>
      <c r="G890" s="291"/>
      <c r="H890" s="306"/>
      <c r="I890" s="291"/>
      <c r="J890" s="306"/>
      <c r="K890" s="291"/>
      <c r="L890" s="306"/>
      <c r="M890" s="291"/>
      <c r="N890" s="291"/>
      <c r="O890" s="291"/>
      <c r="P890" s="291"/>
      <c r="Q890" s="319"/>
      <c r="R890" s="320"/>
      <c r="S890" s="321"/>
      <c r="T890" s="322"/>
      <c r="U890" s="321"/>
      <c r="V890" s="323"/>
      <c r="W890" s="324"/>
    </row>
    <row r="891" spans="1:23" s="143" customFormat="1" ht="43.5" customHeight="1">
      <c r="A891" s="168" t="str">
        <f t="shared" si="13"/>
        <v>-</v>
      </c>
      <c r="B891" s="317"/>
      <c r="C891" s="318"/>
      <c r="D891" s="318"/>
      <c r="E891" s="318"/>
      <c r="F891" s="291"/>
      <c r="G891" s="291"/>
      <c r="H891" s="306"/>
      <c r="I891" s="291"/>
      <c r="J891" s="306"/>
      <c r="K891" s="291"/>
      <c r="L891" s="306"/>
      <c r="M891" s="291"/>
      <c r="N891" s="291"/>
      <c r="O891" s="291"/>
      <c r="P891" s="291"/>
      <c r="Q891" s="319"/>
      <c r="R891" s="320"/>
      <c r="S891" s="321"/>
      <c r="T891" s="322"/>
      <c r="U891" s="321"/>
      <c r="V891" s="323"/>
      <c r="W891" s="324"/>
    </row>
    <row r="892" spans="1:23" s="143" customFormat="1" ht="43.5" customHeight="1">
      <c r="A892" s="168" t="str">
        <f t="shared" si="13"/>
        <v>-</v>
      </c>
      <c r="B892" s="317"/>
      <c r="C892" s="318"/>
      <c r="D892" s="318"/>
      <c r="E892" s="318"/>
      <c r="F892" s="291"/>
      <c r="G892" s="291"/>
      <c r="H892" s="306"/>
      <c r="I892" s="291"/>
      <c r="J892" s="306"/>
      <c r="K892" s="291"/>
      <c r="L892" s="306"/>
      <c r="M892" s="291"/>
      <c r="N892" s="291"/>
      <c r="O892" s="291"/>
      <c r="P892" s="291"/>
      <c r="Q892" s="319"/>
      <c r="R892" s="320"/>
      <c r="S892" s="321"/>
      <c r="T892" s="322"/>
      <c r="U892" s="321"/>
      <c r="V892" s="323"/>
      <c r="W892" s="324"/>
    </row>
    <row r="893" spans="1:23" s="143" customFormat="1" ht="43.5" customHeight="1">
      <c r="A893" s="168" t="str">
        <f t="shared" si="13"/>
        <v>-</v>
      </c>
      <c r="B893" s="317"/>
      <c r="C893" s="318"/>
      <c r="D893" s="318"/>
      <c r="E893" s="318"/>
      <c r="F893" s="291"/>
      <c r="G893" s="291"/>
      <c r="H893" s="306"/>
      <c r="I893" s="291"/>
      <c r="J893" s="306"/>
      <c r="K893" s="291"/>
      <c r="L893" s="306"/>
      <c r="M893" s="291"/>
      <c r="N893" s="291"/>
      <c r="O893" s="291"/>
      <c r="P893" s="291"/>
      <c r="Q893" s="319"/>
      <c r="R893" s="320"/>
      <c r="S893" s="321"/>
      <c r="T893" s="322"/>
      <c r="U893" s="321"/>
      <c r="V893" s="323"/>
      <c r="W893" s="324"/>
    </row>
    <row r="894" spans="1:23" s="143" customFormat="1" ht="43.5" customHeight="1">
      <c r="A894" s="168" t="str">
        <f t="shared" si="13"/>
        <v>-</v>
      </c>
      <c r="B894" s="317"/>
      <c r="C894" s="318"/>
      <c r="D894" s="318"/>
      <c r="E894" s="318"/>
      <c r="F894" s="291"/>
      <c r="G894" s="291"/>
      <c r="H894" s="306"/>
      <c r="I894" s="291"/>
      <c r="J894" s="306"/>
      <c r="K894" s="291"/>
      <c r="L894" s="306"/>
      <c r="M894" s="291"/>
      <c r="N894" s="291"/>
      <c r="O894" s="291"/>
      <c r="P894" s="291"/>
      <c r="Q894" s="319"/>
      <c r="R894" s="320"/>
      <c r="S894" s="321"/>
      <c r="T894" s="322"/>
      <c r="U894" s="321"/>
      <c r="V894" s="323"/>
      <c r="W894" s="324"/>
    </row>
    <row r="895" spans="1:23" s="143" customFormat="1" ht="43.5" customHeight="1">
      <c r="A895" s="168" t="str">
        <f t="shared" si="13"/>
        <v>-</v>
      </c>
      <c r="B895" s="317"/>
      <c r="C895" s="318"/>
      <c r="D895" s="318"/>
      <c r="E895" s="318"/>
      <c r="F895" s="291"/>
      <c r="G895" s="291"/>
      <c r="H895" s="306"/>
      <c r="I895" s="291"/>
      <c r="J895" s="306"/>
      <c r="K895" s="291"/>
      <c r="L895" s="306"/>
      <c r="M895" s="291"/>
      <c r="N895" s="291"/>
      <c r="O895" s="291"/>
      <c r="P895" s="291"/>
      <c r="Q895" s="319"/>
      <c r="R895" s="320"/>
      <c r="S895" s="321"/>
      <c r="T895" s="322"/>
      <c r="U895" s="321"/>
      <c r="V895" s="323"/>
      <c r="W895" s="324"/>
    </row>
    <row r="896" spans="1:23" s="143" customFormat="1" ht="43.5" customHeight="1">
      <c r="A896" s="168" t="str">
        <f t="shared" si="13"/>
        <v>-</v>
      </c>
      <c r="B896" s="317"/>
      <c r="C896" s="318"/>
      <c r="D896" s="318"/>
      <c r="E896" s="318"/>
      <c r="F896" s="291"/>
      <c r="G896" s="291"/>
      <c r="H896" s="306"/>
      <c r="I896" s="291"/>
      <c r="J896" s="306"/>
      <c r="K896" s="291"/>
      <c r="L896" s="306"/>
      <c r="M896" s="291"/>
      <c r="N896" s="291"/>
      <c r="O896" s="291"/>
      <c r="P896" s="291"/>
      <c r="Q896" s="319"/>
      <c r="R896" s="320"/>
      <c r="S896" s="321"/>
      <c r="T896" s="322"/>
      <c r="U896" s="321"/>
      <c r="V896" s="323"/>
      <c r="W896" s="324"/>
    </row>
    <row r="897" spans="1:23" s="143" customFormat="1" ht="43.5" customHeight="1">
      <c r="A897" s="168" t="str">
        <f t="shared" si="13"/>
        <v>-</v>
      </c>
      <c r="B897" s="317"/>
      <c r="C897" s="318"/>
      <c r="D897" s="318"/>
      <c r="E897" s="318"/>
      <c r="F897" s="291"/>
      <c r="G897" s="291"/>
      <c r="H897" s="306"/>
      <c r="I897" s="291"/>
      <c r="J897" s="306"/>
      <c r="K897" s="291"/>
      <c r="L897" s="306"/>
      <c r="M897" s="291"/>
      <c r="N897" s="291"/>
      <c r="O897" s="291"/>
      <c r="P897" s="291"/>
      <c r="Q897" s="319"/>
      <c r="R897" s="320"/>
      <c r="S897" s="321"/>
      <c r="T897" s="322"/>
      <c r="U897" s="321"/>
      <c r="V897" s="323"/>
      <c r="W897" s="324"/>
    </row>
    <row r="898" spans="1:23" s="143" customFormat="1" ht="43.5" customHeight="1">
      <c r="A898" s="168" t="str">
        <f t="shared" si="13"/>
        <v>-</v>
      </c>
      <c r="B898" s="317"/>
      <c r="C898" s="318"/>
      <c r="D898" s="318"/>
      <c r="E898" s="318"/>
      <c r="F898" s="291"/>
      <c r="G898" s="291"/>
      <c r="H898" s="306"/>
      <c r="I898" s="291"/>
      <c r="J898" s="306"/>
      <c r="K898" s="291"/>
      <c r="L898" s="306"/>
      <c r="M898" s="291"/>
      <c r="N898" s="291"/>
      <c r="O898" s="291"/>
      <c r="P898" s="291"/>
      <c r="Q898" s="319"/>
      <c r="R898" s="320"/>
      <c r="S898" s="321"/>
      <c r="T898" s="322"/>
      <c r="U898" s="321"/>
      <c r="V898" s="323"/>
      <c r="W898" s="324"/>
    </row>
    <row r="899" spans="1:23" s="143" customFormat="1" ht="43.5" customHeight="1">
      <c r="A899" s="168" t="str">
        <f t="shared" ref="A899:A962" si="14">I899&amp; "-" &amp;N899</f>
        <v>-</v>
      </c>
      <c r="B899" s="317"/>
      <c r="C899" s="318"/>
      <c r="D899" s="318"/>
      <c r="E899" s="318"/>
      <c r="F899" s="291"/>
      <c r="G899" s="291"/>
      <c r="H899" s="306"/>
      <c r="I899" s="291"/>
      <c r="J899" s="306"/>
      <c r="K899" s="291"/>
      <c r="L899" s="306"/>
      <c r="M899" s="291"/>
      <c r="N899" s="291"/>
      <c r="O899" s="291"/>
      <c r="P899" s="291"/>
      <c r="Q899" s="319"/>
      <c r="R899" s="320"/>
      <c r="S899" s="321"/>
      <c r="T899" s="322"/>
      <c r="U899" s="321"/>
      <c r="V899" s="323"/>
      <c r="W899" s="324"/>
    </row>
    <row r="900" spans="1:23" s="143" customFormat="1" ht="43.5" customHeight="1">
      <c r="A900" s="168" t="str">
        <f t="shared" si="14"/>
        <v>-</v>
      </c>
      <c r="B900" s="317"/>
      <c r="C900" s="318"/>
      <c r="D900" s="318"/>
      <c r="E900" s="318"/>
      <c r="F900" s="291"/>
      <c r="G900" s="291"/>
      <c r="H900" s="306"/>
      <c r="I900" s="291"/>
      <c r="J900" s="306"/>
      <c r="K900" s="291"/>
      <c r="L900" s="306"/>
      <c r="M900" s="291"/>
      <c r="N900" s="291"/>
      <c r="O900" s="291"/>
      <c r="P900" s="291"/>
      <c r="Q900" s="319"/>
      <c r="R900" s="320"/>
      <c r="S900" s="321"/>
      <c r="T900" s="322"/>
      <c r="U900" s="321"/>
      <c r="V900" s="323"/>
      <c r="W900" s="324"/>
    </row>
    <row r="901" spans="1:23" s="143" customFormat="1" ht="43.5" customHeight="1">
      <c r="A901" s="168" t="str">
        <f t="shared" si="14"/>
        <v>-</v>
      </c>
      <c r="B901" s="317"/>
      <c r="C901" s="318"/>
      <c r="D901" s="318"/>
      <c r="E901" s="318"/>
      <c r="F901" s="291"/>
      <c r="G901" s="291"/>
      <c r="H901" s="306"/>
      <c r="I901" s="291"/>
      <c r="J901" s="306"/>
      <c r="K901" s="291"/>
      <c r="L901" s="306"/>
      <c r="M901" s="291"/>
      <c r="N901" s="291"/>
      <c r="O901" s="291"/>
      <c r="P901" s="291"/>
      <c r="Q901" s="319"/>
      <c r="R901" s="320"/>
      <c r="S901" s="321"/>
      <c r="T901" s="322"/>
      <c r="U901" s="321"/>
      <c r="V901" s="323"/>
      <c r="W901" s="324"/>
    </row>
    <row r="902" spans="1:23" s="143" customFormat="1" ht="43.5" customHeight="1">
      <c r="A902" s="168" t="str">
        <f t="shared" si="14"/>
        <v>-</v>
      </c>
      <c r="B902" s="317"/>
      <c r="C902" s="318"/>
      <c r="D902" s="318"/>
      <c r="E902" s="318"/>
      <c r="F902" s="291"/>
      <c r="G902" s="291"/>
      <c r="H902" s="306"/>
      <c r="I902" s="291"/>
      <c r="J902" s="306"/>
      <c r="K902" s="291"/>
      <c r="L902" s="306"/>
      <c r="M902" s="291"/>
      <c r="N902" s="291"/>
      <c r="O902" s="291"/>
      <c r="P902" s="291"/>
      <c r="Q902" s="319"/>
      <c r="R902" s="320"/>
      <c r="S902" s="321"/>
      <c r="T902" s="322"/>
      <c r="U902" s="321"/>
      <c r="V902" s="323"/>
      <c r="W902" s="324"/>
    </row>
    <row r="903" spans="1:23" s="143" customFormat="1" ht="43.5" customHeight="1">
      <c r="A903" s="168" t="str">
        <f t="shared" si="14"/>
        <v>-</v>
      </c>
      <c r="B903" s="317"/>
      <c r="C903" s="318"/>
      <c r="D903" s="318"/>
      <c r="E903" s="318"/>
      <c r="F903" s="291"/>
      <c r="G903" s="291"/>
      <c r="H903" s="306"/>
      <c r="I903" s="291"/>
      <c r="J903" s="306"/>
      <c r="K903" s="291"/>
      <c r="L903" s="306"/>
      <c r="M903" s="291"/>
      <c r="N903" s="291"/>
      <c r="O903" s="291"/>
      <c r="P903" s="291"/>
      <c r="Q903" s="319"/>
      <c r="R903" s="320"/>
      <c r="S903" s="321"/>
      <c r="T903" s="322"/>
      <c r="U903" s="321"/>
      <c r="V903" s="323"/>
      <c r="W903" s="324"/>
    </row>
    <row r="904" spans="1:23" s="143" customFormat="1" ht="43.5" customHeight="1">
      <c r="A904" s="168" t="str">
        <f t="shared" si="14"/>
        <v>-</v>
      </c>
      <c r="B904" s="317"/>
      <c r="C904" s="318"/>
      <c r="D904" s="318"/>
      <c r="E904" s="318"/>
      <c r="F904" s="291"/>
      <c r="G904" s="291"/>
      <c r="H904" s="306"/>
      <c r="I904" s="291"/>
      <c r="J904" s="306"/>
      <c r="K904" s="291"/>
      <c r="L904" s="306"/>
      <c r="M904" s="291"/>
      <c r="N904" s="291"/>
      <c r="O904" s="291"/>
      <c r="P904" s="291"/>
      <c r="Q904" s="319"/>
      <c r="R904" s="320"/>
      <c r="S904" s="321"/>
      <c r="T904" s="322"/>
      <c r="U904" s="321"/>
      <c r="V904" s="323"/>
      <c r="W904" s="324"/>
    </row>
    <row r="905" spans="1:23" s="143" customFormat="1" ht="43.5" customHeight="1">
      <c r="A905" s="168" t="str">
        <f t="shared" si="14"/>
        <v>-</v>
      </c>
      <c r="B905" s="317"/>
      <c r="C905" s="318"/>
      <c r="D905" s="318"/>
      <c r="E905" s="318"/>
      <c r="F905" s="291"/>
      <c r="G905" s="291"/>
      <c r="H905" s="306"/>
      <c r="I905" s="291"/>
      <c r="J905" s="306"/>
      <c r="K905" s="291"/>
      <c r="L905" s="306"/>
      <c r="M905" s="291"/>
      <c r="N905" s="291"/>
      <c r="O905" s="291"/>
      <c r="P905" s="291"/>
      <c r="Q905" s="319"/>
      <c r="R905" s="320"/>
      <c r="S905" s="321"/>
      <c r="T905" s="322"/>
      <c r="U905" s="321"/>
      <c r="V905" s="323"/>
      <c r="W905" s="324"/>
    </row>
    <row r="906" spans="1:23" s="143" customFormat="1" ht="43.5" customHeight="1">
      <c r="A906" s="168" t="str">
        <f t="shared" si="14"/>
        <v>-</v>
      </c>
      <c r="B906" s="317"/>
      <c r="C906" s="318"/>
      <c r="D906" s="318"/>
      <c r="E906" s="318"/>
      <c r="F906" s="291"/>
      <c r="G906" s="291"/>
      <c r="H906" s="306"/>
      <c r="I906" s="291"/>
      <c r="J906" s="306"/>
      <c r="K906" s="291"/>
      <c r="L906" s="306"/>
      <c r="M906" s="291"/>
      <c r="N906" s="291"/>
      <c r="O906" s="291"/>
      <c r="P906" s="291"/>
      <c r="Q906" s="319"/>
      <c r="R906" s="320"/>
      <c r="S906" s="321"/>
      <c r="T906" s="322"/>
      <c r="U906" s="321"/>
      <c r="V906" s="323"/>
      <c r="W906" s="324"/>
    </row>
    <row r="907" spans="1:23" s="143" customFormat="1" ht="43.5" customHeight="1">
      <c r="A907" s="168" t="str">
        <f t="shared" si="14"/>
        <v>-</v>
      </c>
      <c r="B907" s="317"/>
      <c r="C907" s="318"/>
      <c r="D907" s="318"/>
      <c r="E907" s="318"/>
      <c r="F907" s="291"/>
      <c r="G907" s="291"/>
      <c r="H907" s="306"/>
      <c r="I907" s="291"/>
      <c r="J907" s="306"/>
      <c r="K907" s="291"/>
      <c r="L907" s="306"/>
      <c r="M907" s="291"/>
      <c r="N907" s="291"/>
      <c r="O907" s="291"/>
      <c r="P907" s="291"/>
      <c r="Q907" s="319"/>
      <c r="R907" s="320"/>
      <c r="S907" s="321"/>
      <c r="T907" s="322"/>
      <c r="U907" s="321"/>
      <c r="V907" s="323"/>
      <c r="W907" s="324"/>
    </row>
    <row r="908" spans="1:23" s="143" customFormat="1" ht="43.5" customHeight="1">
      <c r="A908" s="168" t="str">
        <f t="shared" si="14"/>
        <v>-</v>
      </c>
      <c r="B908" s="317"/>
      <c r="C908" s="318"/>
      <c r="D908" s="318"/>
      <c r="E908" s="318"/>
      <c r="F908" s="291"/>
      <c r="G908" s="291"/>
      <c r="H908" s="306"/>
      <c r="I908" s="291"/>
      <c r="J908" s="306"/>
      <c r="K908" s="291"/>
      <c r="L908" s="306"/>
      <c r="M908" s="291"/>
      <c r="N908" s="291"/>
      <c r="O908" s="291"/>
      <c r="P908" s="291"/>
      <c r="Q908" s="319"/>
      <c r="R908" s="320"/>
      <c r="S908" s="321"/>
      <c r="T908" s="322"/>
      <c r="U908" s="321"/>
      <c r="V908" s="323"/>
      <c r="W908" s="324"/>
    </row>
    <row r="909" spans="1:23" s="143" customFormat="1" ht="43.5" customHeight="1">
      <c r="A909" s="168" t="str">
        <f t="shared" si="14"/>
        <v>-</v>
      </c>
      <c r="B909" s="317"/>
      <c r="C909" s="318"/>
      <c r="D909" s="318"/>
      <c r="E909" s="318"/>
      <c r="F909" s="291"/>
      <c r="G909" s="291"/>
      <c r="H909" s="306"/>
      <c r="I909" s="291"/>
      <c r="J909" s="306"/>
      <c r="K909" s="291"/>
      <c r="L909" s="306"/>
      <c r="M909" s="291"/>
      <c r="N909" s="291"/>
      <c r="O909" s="291"/>
      <c r="P909" s="291"/>
      <c r="Q909" s="319"/>
      <c r="R909" s="320"/>
      <c r="S909" s="321"/>
      <c r="T909" s="322"/>
      <c r="U909" s="321"/>
      <c r="V909" s="323"/>
      <c r="W909" s="324"/>
    </row>
    <row r="910" spans="1:23" s="143" customFormat="1" ht="43.5" customHeight="1">
      <c r="A910" s="168" t="str">
        <f t="shared" si="14"/>
        <v>-</v>
      </c>
      <c r="B910" s="317"/>
      <c r="C910" s="318"/>
      <c r="D910" s="318"/>
      <c r="E910" s="318"/>
      <c r="F910" s="291"/>
      <c r="G910" s="291"/>
      <c r="H910" s="306"/>
      <c r="I910" s="291"/>
      <c r="J910" s="306"/>
      <c r="K910" s="291"/>
      <c r="L910" s="306"/>
      <c r="M910" s="291"/>
      <c r="N910" s="291"/>
      <c r="O910" s="291"/>
      <c r="P910" s="291"/>
      <c r="Q910" s="319"/>
      <c r="R910" s="320"/>
      <c r="S910" s="321"/>
      <c r="T910" s="322"/>
      <c r="U910" s="321"/>
      <c r="V910" s="323"/>
      <c r="W910" s="324"/>
    </row>
    <row r="911" spans="1:23" s="143" customFormat="1" ht="43.5" customHeight="1">
      <c r="A911" s="168" t="str">
        <f t="shared" si="14"/>
        <v>-</v>
      </c>
      <c r="B911" s="317"/>
      <c r="C911" s="318"/>
      <c r="D911" s="318"/>
      <c r="E911" s="318"/>
      <c r="F911" s="291"/>
      <c r="G911" s="291"/>
      <c r="H911" s="306"/>
      <c r="I911" s="291"/>
      <c r="J911" s="306"/>
      <c r="K911" s="291"/>
      <c r="L911" s="306"/>
      <c r="M911" s="291"/>
      <c r="N911" s="291"/>
      <c r="O911" s="291"/>
      <c r="P911" s="291"/>
      <c r="Q911" s="319"/>
      <c r="R911" s="320"/>
      <c r="S911" s="321"/>
      <c r="T911" s="322"/>
      <c r="U911" s="321"/>
      <c r="V911" s="323"/>
      <c r="W911" s="324"/>
    </row>
    <row r="912" spans="1:23" s="143" customFormat="1" ht="43.5" customHeight="1">
      <c r="A912" s="168" t="str">
        <f t="shared" si="14"/>
        <v>-</v>
      </c>
      <c r="B912" s="317"/>
      <c r="C912" s="318"/>
      <c r="D912" s="318"/>
      <c r="E912" s="318"/>
      <c r="F912" s="291"/>
      <c r="G912" s="291"/>
      <c r="H912" s="306"/>
      <c r="I912" s="291"/>
      <c r="J912" s="306"/>
      <c r="K912" s="291"/>
      <c r="L912" s="306"/>
      <c r="M912" s="291"/>
      <c r="N912" s="291"/>
      <c r="O912" s="291"/>
      <c r="P912" s="291"/>
      <c r="Q912" s="319"/>
      <c r="R912" s="320"/>
      <c r="S912" s="321"/>
      <c r="T912" s="322"/>
      <c r="U912" s="321"/>
      <c r="V912" s="323"/>
      <c r="W912" s="324"/>
    </row>
    <row r="913" spans="1:23" s="143" customFormat="1" ht="43.5" customHeight="1">
      <c r="A913" s="168" t="str">
        <f t="shared" si="14"/>
        <v>-</v>
      </c>
      <c r="B913" s="317"/>
      <c r="C913" s="318"/>
      <c r="D913" s="318"/>
      <c r="E913" s="318"/>
      <c r="F913" s="291"/>
      <c r="G913" s="291"/>
      <c r="H913" s="306"/>
      <c r="I913" s="291"/>
      <c r="J913" s="306"/>
      <c r="K913" s="291"/>
      <c r="L913" s="306"/>
      <c r="M913" s="291"/>
      <c r="N913" s="291"/>
      <c r="O913" s="291"/>
      <c r="P913" s="291"/>
      <c r="Q913" s="319"/>
      <c r="R913" s="320"/>
      <c r="S913" s="321"/>
      <c r="T913" s="322"/>
      <c r="U913" s="321"/>
      <c r="V913" s="323"/>
      <c r="W913" s="324"/>
    </row>
    <row r="914" spans="1:23" s="143" customFormat="1" ht="43.5" customHeight="1">
      <c r="A914" s="168" t="str">
        <f t="shared" si="14"/>
        <v>-</v>
      </c>
      <c r="B914" s="317"/>
      <c r="C914" s="318"/>
      <c r="D914" s="318"/>
      <c r="E914" s="318"/>
      <c r="F914" s="291"/>
      <c r="G914" s="291"/>
      <c r="H914" s="306"/>
      <c r="I914" s="291"/>
      <c r="J914" s="306"/>
      <c r="K914" s="291"/>
      <c r="L914" s="306"/>
      <c r="M914" s="291"/>
      <c r="N914" s="291"/>
      <c r="O914" s="291"/>
      <c r="P914" s="291"/>
      <c r="Q914" s="319"/>
      <c r="R914" s="320"/>
      <c r="S914" s="321"/>
      <c r="T914" s="322"/>
      <c r="U914" s="321"/>
      <c r="V914" s="323"/>
      <c r="W914" s="324"/>
    </row>
    <row r="915" spans="1:23" s="143" customFormat="1" ht="43.5" customHeight="1">
      <c r="A915" s="168" t="str">
        <f t="shared" si="14"/>
        <v>-</v>
      </c>
      <c r="B915" s="317"/>
      <c r="C915" s="318"/>
      <c r="D915" s="318"/>
      <c r="E915" s="318"/>
      <c r="F915" s="291"/>
      <c r="G915" s="291"/>
      <c r="H915" s="306"/>
      <c r="I915" s="291"/>
      <c r="J915" s="306"/>
      <c r="K915" s="291"/>
      <c r="L915" s="306"/>
      <c r="M915" s="291"/>
      <c r="N915" s="291"/>
      <c r="O915" s="291"/>
      <c r="P915" s="291"/>
      <c r="Q915" s="319"/>
      <c r="R915" s="320"/>
      <c r="S915" s="321"/>
      <c r="T915" s="322"/>
      <c r="U915" s="321"/>
      <c r="V915" s="323"/>
      <c r="W915" s="324"/>
    </row>
    <row r="916" spans="1:23" s="143" customFormat="1" ht="43.5" customHeight="1">
      <c r="A916" s="168" t="str">
        <f t="shared" si="14"/>
        <v>-</v>
      </c>
      <c r="B916" s="317"/>
      <c r="C916" s="318"/>
      <c r="D916" s="318"/>
      <c r="E916" s="318"/>
      <c r="F916" s="291"/>
      <c r="G916" s="291"/>
      <c r="H916" s="306"/>
      <c r="I916" s="291"/>
      <c r="J916" s="306"/>
      <c r="K916" s="291"/>
      <c r="L916" s="306"/>
      <c r="M916" s="291"/>
      <c r="N916" s="291"/>
      <c r="O916" s="291"/>
      <c r="P916" s="291"/>
      <c r="Q916" s="319"/>
      <c r="R916" s="320"/>
      <c r="S916" s="321"/>
      <c r="T916" s="322"/>
      <c r="U916" s="321"/>
      <c r="V916" s="323"/>
      <c r="W916" s="324"/>
    </row>
    <row r="917" spans="1:23" s="143" customFormat="1" ht="43.5" customHeight="1">
      <c r="A917" s="168" t="str">
        <f t="shared" si="14"/>
        <v>-</v>
      </c>
      <c r="B917" s="317"/>
      <c r="C917" s="318"/>
      <c r="D917" s="318"/>
      <c r="E917" s="318"/>
      <c r="F917" s="291"/>
      <c r="G917" s="291"/>
      <c r="H917" s="306"/>
      <c r="I917" s="291"/>
      <c r="J917" s="306"/>
      <c r="K917" s="291"/>
      <c r="L917" s="306"/>
      <c r="M917" s="291"/>
      <c r="N917" s="291"/>
      <c r="O917" s="291"/>
      <c r="P917" s="291"/>
      <c r="Q917" s="319"/>
      <c r="R917" s="320"/>
      <c r="S917" s="321"/>
      <c r="T917" s="322"/>
      <c r="U917" s="321"/>
      <c r="V917" s="323"/>
      <c r="W917" s="324"/>
    </row>
    <row r="918" spans="1:23" s="143" customFormat="1" ht="43.5" customHeight="1">
      <c r="A918" s="168" t="str">
        <f t="shared" si="14"/>
        <v>-</v>
      </c>
      <c r="B918" s="317"/>
      <c r="C918" s="318"/>
      <c r="D918" s="318"/>
      <c r="E918" s="318"/>
      <c r="F918" s="291"/>
      <c r="G918" s="291"/>
      <c r="H918" s="306"/>
      <c r="I918" s="291"/>
      <c r="J918" s="306"/>
      <c r="K918" s="291"/>
      <c r="L918" s="306"/>
      <c r="M918" s="291"/>
      <c r="N918" s="291"/>
      <c r="O918" s="291"/>
      <c r="P918" s="291"/>
      <c r="Q918" s="319"/>
      <c r="R918" s="320"/>
      <c r="S918" s="321"/>
      <c r="T918" s="322"/>
      <c r="U918" s="321"/>
      <c r="V918" s="323"/>
      <c r="W918" s="324"/>
    </row>
    <row r="919" spans="1:23" s="143" customFormat="1" ht="43.5" customHeight="1">
      <c r="A919" s="168" t="str">
        <f t="shared" si="14"/>
        <v>-</v>
      </c>
      <c r="B919" s="317"/>
      <c r="C919" s="318"/>
      <c r="D919" s="318"/>
      <c r="E919" s="318"/>
      <c r="F919" s="291"/>
      <c r="G919" s="291"/>
      <c r="H919" s="306"/>
      <c r="I919" s="291"/>
      <c r="J919" s="306"/>
      <c r="K919" s="291"/>
      <c r="L919" s="306"/>
      <c r="M919" s="291"/>
      <c r="N919" s="291"/>
      <c r="O919" s="291"/>
      <c r="P919" s="291"/>
      <c r="Q919" s="319"/>
      <c r="R919" s="320"/>
      <c r="S919" s="321"/>
      <c r="T919" s="322"/>
      <c r="U919" s="321"/>
      <c r="V919" s="323"/>
      <c r="W919" s="324"/>
    </row>
    <row r="920" spans="1:23" s="143" customFormat="1" ht="43.5" customHeight="1">
      <c r="A920" s="168" t="str">
        <f t="shared" si="14"/>
        <v>-</v>
      </c>
      <c r="B920" s="317"/>
      <c r="C920" s="318"/>
      <c r="D920" s="318"/>
      <c r="E920" s="318"/>
      <c r="F920" s="291"/>
      <c r="G920" s="291"/>
      <c r="H920" s="306"/>
      <c r="I920" s="291"/>
      <c r="J920" s="306"/>
      <c r="K920" s="291"/>
      <c r="L920" s="306"/>
      <c r="M920" s="291"/>
      <c r="N920" s="291"/>
      <c r="O920" s="291"/>
      <c r="P920" s="291"/>
      <c r="Q920" s="319"/>
      <c r="R920" s="320"/>
      <c r="S920" s="321"/>
      <c r="T920" s="322"/>
      <c r="U920" s="321"/>
      <c r="V920" s="323"/>
      <c r="W920" s="324"/>
    </row>
    <row r="921" spans="1:23" s="143" customFormat="1" ht="43.5" customHeight="1">
      <c r="A921" s="168" t="str">
        <f t="shared" si="14"/>
        <v>-</v>
      </c>
      <c r="B921" s="317"/>
      <c r="C921" s="318"/>
      <c r="D921" s="318"/>
      <c r="E921" s="318"/>
      <c r="F921" s="291"/>
      <c r="G921" s="291"/>
      <c r="H921" s="306"/>
      <c r="I921" s="291"/>
      <c r="J921" s="306"/>
      <c r="K921" s="291"/>
      <c r="L921" s="306"/>
      <c r="M921" s="291"/>
      <c r="N921" s="291"/>
      <c r="O921" s="291"/>
      <c r="P921" s="291"/>
      <c r="Q921" s="319"/>
      <c r="R921" s="320"/>
      <c r="S921" s="321"/>
      <c r="T921" s="322"/>
      <c r="U921" s="321"/>
      <c r="V921" s="323"/>
      <c r="W921" s="324"/>
    </row>
    <row r="922" spans="1:23" s="143" customFormat="1" ht="43.5" customHeight="1">
      <c r="A922" s="168" t="str">
        <f t="shared" si="14"/>
        <v>-</v>
      </c>
      <c r="B922" s="317"/>
      <c r="C922" s="318"/>
      <c r="D922" s="318"/>
      <c r="E922" s="318"/>
      <c r="F922" s="291"/>
      <c r="G922" s="291"/>
      <c r="H922" s="306"/>
      <c r="I922" s="291"/>
      <c r="J922" s="306"/>
      <c r="K922" s="291"/>
      <c r="L922" s="306"/>
      <c r="M922" s="291"/>
      <c r="N922" s="291"/>
      <c r="O922" s="291"/>
      <c r="P922" s="291"/>
      <c r="Q922" s="319"/>
      <c r="R922" s="320"/>
      <c r="S922" s="321"/>
      <c r="T922" s="322"/>
      <c r="U922" s="321"/>
      <c r="V922" s="323"/>
      <c r="W922" s="324"/>
    </row>
    <row r="923" spans="1:23" s="143" customFormat="1" ht="43.5" customHeight="1">
      <c r="A923" s="168" t="str">
        <f t="shared" si="14"/>
        <v>-</v>
      </c>
      <c r="B923" s="317"/>
      <c r="C923" s="318"/>
      <c r="D923" s="318"/>
      <c r="E923" s="318"/>
      <c r="F923" s="291"/>
      <c r="G923" s="291"/>
      <c r="H923" s="306"/>
      <c r="I923" s="291"/>
      <c r="J923" s="306"/>
      <c r="K923" s="291"/>
      <c r="L923" s="306"/>
      <c r="M923" s="291"/>
      <c r="N923" s="291"/>
      <c r="O923" s="291"/>
      <c r="P923" s="291"/>
      <c r="Q923" s="319"/>
      <c r="R923" s="320"/>
      <c r="S923" s="321"/>
      <c r="T923" s="322"/>
      <c r="U923" s="321"/>
      <c r="V923" s="323"/>
      <c r="W923" s="324"/>
    </row>
    <row r="924" spans="1:23" s="143" customFormat="1" ht="43.5" customHeight="1">
      <c r="A924" s="168" t="str">
        <f t="shared" si="14"/>
        <v>-</v>
      </c>
      <c r="B924" s="317"/>
      <c r="C924" s="318"/>
      <c r="D924" s="318"/>
      <c r="E924" s="318"/>
      <c r="F924" s="291"/>
      <c r="G924" s="291"/>
      <c r="H924" s="306"/>
      <c r="I924" s="291"/>
      <c r="J924" s="306"/>
      <c r="K924" s="291"/>
      <c r="L924" s="306"/>
      <c r="M924" s="291"/>
      <c r="N924" s="291"/>
      <c r="O924" s="291"/>
      <c r="P924" s="291"/>
      <c r="Q924" s="319"/>
      <c r="R924" s="320"/>
      <c r="S924" s="321"/>
      <c r="T924" s="322"/>
      <c r="U924" s="321"/>
      <c r="V924" s="323"/>
      <c r="W924" s="324"/>
    </row>
    <row r="925" spans="1:23" s="143" customFormat="1" ht="43.5" customHeight="1">
      <c r="A925" s="168" t="str">
        <f t="shared" si="14"/>
        <v>-</v>
      </c>
      <c r="B925" s="317"/>
      <c r="C925" s="318"/>
      <c r="D925" s="318"/>
      <c r="E925" s="318"/>
      <c r="F925" s="291"/>
      <c r="G925" s="291"/>
      <c r="H925" s="306"/>
      <c r="I925" s="291"/>
      <c r="J925" s="306"/>
      <c r="K925" s="291"/>
      <c r="L925" s="306"/>
      <c r="M925" s="291"/>
      <c r="N925" s="291"/>
      <c r="O925" s="291"/>
      <c r="P925" s="291"/>
      <c r="Q925" s="319"/>
      <c r="R925" s="320"/>
      <c r="S925" s="321"/>
      <c r="T925" s="322"/>
      <c r="U925" s="321"/>
      <c r="V925" s="323"/>
      <c r="W925" s="324"/>
    </row>
    <row r="926" spans="1:23" s="143" customFormat="1" ht="43.5" customHeight="1">
      <c r="A926" s="168" t="str">
        <f t="shared" si="14"/>
        <v>-</v>
      </c>
      <c r="B926" s="317"/>
      <c r="C926" s="318"/>
      <c r="D926" s="318"/>
      <c r="E926" s="318"/>
      <c r="F926" s="291"/>
      <c r="G926" s="291"/>
      <c r="H926" s="306"/>
      <c r="I926" s="291"/>
      <c r="J926" s="306"/>
      <c r="K926" s="291"/>
      <c r="L926" s="306"/>
      <c r="M926" s="291"/>
      <c r="N926" s="291"/>
      <c r="O926" s="291"/>
      <c r="P926" s="291"/>
      <c r="Q926" s="319"/>
      <c r="R926" s="320"/>
      <c r="S926" s="321"/>
      <c r="T926" s="322"/>
      <c r="U926" s="321"/>
      <c r="V926" s="323"/>
      <c r="W926" s="324"/>
    </row>
    <row r="927" spans="1:23" s="143" customFormat="1" ht="43.5" customHeight="1">
      <c r="A927" s="168" t="str">
        <f t="shared" si="14"/>
        <v>-</v>
      </c>
      <c r="B927" s="317"/>
      <c r="C927" s="318"/>
      <c r="D927" s="318"/>
      <c r="E927" s="318"/>
      <c r="F927" s="291"/>
      <c r="G927" s="291"/>
      <c r="H927" s="306"/>
      <c r="I927" s="291"/>
      <c r="J927" s="306"/>
      <c r="K927" s="291"/>
      <c r="L927" s="306"/>
      <c r="M927" s="291"/>
      <c r="N927" s="291"/>
      <c r="O927" s="291"/>
      <c r="P927" s="291"/>
      <c r="Q927" s="319"/>
      <c r="R927" s="320"/>
      <c r="S927" s="321"/>
      <c r="T927" s="322"/>
      <c r="U927" s="321"/>
      <c r="V927" s="323"/>
      <c r="W927" s="324"/>
    </row>
    <row r="928" spans="1:23" s="143" customFormat="1" ht="43.5" customHeight="1">
      <c r="A928" s="168" t="str">
        <f t="shared" si="14"/>
        <v>-</v>
      </c>
      <c r="B928" s="317"/>
      <c r="C928" s="318"/>
      <c r="D928" s="318"/>
      <c r="E928" s="318"/>
      <c r="F928" s="291"/>
      <c r="G928" s="291"/>
      <c r="H928" s="306"/>
      <c r="I928" s="291"/>
      <c r="J928" s="306"/>
      <c r="K928" s="291"/>
      <c r="L928" s="306"/>
      <c r="M928" s="291"/>
      <c r="N928" s="291"/>
      <c r="O928" s="291"/>
      <c r="P928" s="291"/>
      <c r="Q928" s="319"/>
      <c r="R928" s="320"/>
      <c r="S928" s="321"/>
      <c r="T928" s="322"/>
      <c r="U928" s="321"/>
      <c r="V928" s="323"/>
      <c r="W928" s="324"/>
    </row>
    <row r="929" spans="1:23" s="143" customFormat="1" ht="43.5" customHeight="1">
      <c r="A929" s="168" t="str">
        <f t="shared" si="14"/>
        <v>-</v>
      </c>
      <c r="B929" s="317"/>
      <c r="C929" s="318"/>
      <c r="D929" s="318"/>
      <c r="E929" s="318"/>
      <c r="F929" s="291"/>
      <c r="G929" s="291"/>
      <c r="H929" s="306"/>
      <c r="I929" s="291"/>
      <c r="J929" s="306"/>
      <c r="K929" s="291"/>
      <c r="L929" s="306"/>
      <c r="M929" s="291"/>
      <c r="N929" s="291"/>
      <c r="O929" s="291"/>
      <c r="P929" s="291"/>
      <c r="Q929" s="319"/>
      <c r="R929" s="320"/>
      <c r="S929" s="321"/>
      <c r="T929" s="322"/>
      <c r="U929" s="321"/>
      <c r="V929" s="323"/>
      <c r="W929" s="324"/>
    </row>
    <row r="930" spans="1:23" s="143" customFormat="1" ht="43.5" customHeight="1">
      <c r="A930" s="168" t="str">
        <f t="shared" si="14"/>
        <v>-</v>
      </c>
      <c r="B930" s="317"/>
      <c r="C930" s="318"/>
      <c r="D930" s="318"/>
      <c r="E930" s="318"/>
      <c r="F930" s="291"/>
      <c r="G930" s="291"/>
      <c r="H930" s="306"/>
      <c r="I930" s="291"/>
      <c r="J930" s="306"/>
      <c r="K930" s="291"/>
      <c r="L930" s="306"/>
      <c r="M930" s="291"/>
      <c r="N930" s="291"/>
      <c r="O930" s="291"/>
      <c r="P930" s="291"/>
      <c r="Q930" s="319"/>
      <c r="R930" s="320"/>
      <c r="S930" s="321"/>
      <c r="T930" s="322"/>
      <c r="U930" s="321"/>
      <c r="V930" s="323"/>
      <c r="W930" s="324"/>
    </row>
    <row r="931" spans="1:23" s="143" customFormat="1" ht="43.5" customHeight="1">
      <c r="A931" s="168" t="str">
        <f t="shared" si="14"/>
        <v>-</v>
      </c>
      <c r="B931" s="317"/>
      <c r="C931" s="318"/>
      <c r="D931" s="318"/>
      <c r="E931" s="318"/>
      <c r="F931" s="291"/>
      <c r="G931" s="291"/>
      <c r="H931" s="306"/>
      <c r="I931" s="291"/>
      <c r="J931" s="306"/>
      <c r="K931" s="291"/>
      <c r="L931" s="306"/>
      <c r="M931" s="291"/>
      <c r="N931" s="291"/>
      <c r="O931" s="291"/>
      <c r="P931" s="291"/>
      <c r="Q931" s="319"/>
      <c r="R931" s="320"/>
      <c r="S931" s="321"/>
      <c r="T931" s="322"/>
      <c r="U931" s="321"/>
      <c r="V931" s="323"/>
      <c r="W931" s="324"/>
    </row>
    <row r="932" spans="1:23" s="143" customFormat="1" ht="43.5" customHeight="1">
      <c r="A932" s="168" t="str">
        <f t="shared" si="14"/>
        <v>-</v>
      </c>
      <c r="B932" s="317"/>
      <c r="C932" s="318"/>
      <c r="D932" s="318"/>
      <c r="E932" s="318"/>
      <c r="F932" s="291"/>
      <c r="G932" s="291"/>
      <c r="H932" s="306"/>
      <c r="I932" s="291"/>
      <c r="J932" s="306"/>
      <c r="K932" s="291"/>
      <c r="L932" s="306"/>
      <c r="M932" s="291"/>
      <c r="N932" s="291"/>
      <c r="O932" s="291"/>
      <c r="P932" s="291"/>
      <c r="Q932" s="319"/>
      <c r="R932" s="320"/>
      <c r="S932" s="321"/>
      <c r="T932" s="322"/>
      <c r="U932" s="321"/>
      <c r="V932" s="323"/>
      <c r="W932" s="324"/>
    </row>
    <row r="933" spans="1:23" s="143" customFormat="1" ht="43.5" customHeight="1">
      <c r="A933" s="168" t="str">
        <f t="shared" si="14"/>
        <v>-</v>
      </c>
      <c r="B933" s="317"/>
      <c r="C933" s="318"/>
      <c r="D933" s="318"/>
      <c r="E933" s="318"/>
      <c r="F933" s="291"/>
      <c r="G933" s="291"/>
      <c r="H933" s="306"/>
      <c r="I933" s="291"/>
      <c r="J933" s="306"/>
      <c r="K933" s="291"/>
      <c r="L933" s="306"/>
      <c r="M933" s="291"/>
      <c r="N933" s="291"/>
      <c r="O933" s="291"/>
      <c r="P933" s="291"/>
      <c r="Q933" s="319"/>
      <c r="R933" s="320"/>
      <c r="S933" s="321"/>
      <c r="T933" s="322"/>
      <c r="U933" s="321"/>
      <c r="V933" s="323"/>
      <c r="W933" s="324"/>
    </row>
    <row r="934" spans="1:23" s="143" customFormat="1" ht="43.5" customHeight="1">
      <c r="A934" s="168" t="str">
        <f t="shared" si="14"/>
        <v>-</v>
      </c>
      <c r="B934" s="317"/>
      <c r="C934" s="318"/>
      <c r="D934" s="318"/>
      <c r="E934" s="318"/>
      <c r="F934" s="291"/>
      <c r="G934" s="291"/>
      <c r="H934" s="306"/>
      <c r="I934" s="291"/>
      <c r="J934" s="306"/>
      <c r="K934" s="291"/>
      <c r="L934" s="306"/>
      <c r="M934" s="291"/>
      <c r="N934" s="291"/>
      <c r="O934" s="291"/>
      <c r="P934" s="291"/>
      <c r="Q934" s="319"/>
      <c r="R934" s="320"/>
      <c r="S934" s="321"/>
      <c r="T934" s="322"/>
      <c r="U934" s="321"/>
      <c r="V934" s="323"/>
      <c r="W934" s="324"/>
    </row>
    <row r="935" spans="1:23" s="143" customFormat="1" ht="43.5" customHeight="1">
      <c r="A935" s="168" t="str">
        <f t="shared" si="14"/>
        <v>-</v>
      </c>
      <c r="B935" s="317"/>
      <c r="C935" s="318"/>
      <c r="D935" s="318"/>
      <c r="E935" s="318"/>
      <c r="F935" s="291"/>
      <c r="G935" s="291"/>
      <c r="H935" s="306"/>
      <c r="I935" s="291"/>
      <c r="J935" s="306"/>
      <c r="K935" s="291"/>
      <c r="L935" s="306"/>
      <c r="M935" s="291"/>
      <c r="N935" s="291"/>
      <c r="O935" s="291"/>
      <c r="P935" s="291"/>
      <c r="Q935" s="319"/>
      <c r="R935" s="320"/>
      <c r="S935" s="321"/>
      <c r="T935" s="322"/>
      <c r="U935" s="321"/>
      <c r="V935" s="323"/>
      <c r="W935" s="324"/>
    </row>
    <row r="936" spans="1:23" s="143" customFormat="1" ht="43.5" customHeight="1">
      <c r="A936" s="168" t="str">
        <f t="shared" si="14"/>
        <v>-</v>
      </c>
      <c r="B936" s="317"/>
      <c r="C936" s="318"/>
      <c r="D936" s="318"/>
      <c r="E936" s="318"/>
      <c r="F936" s="291"/>
      <c r="G936" s="291"/>
      <c r="H936" s="306"/>
      <c r="I936" s="291"/>
      <c r="J936" s="306"/>
      <c r="K936" s="291"/>
      <c r="L936" s="306"/>
      <c r="M936" s="291"/>
      <c r="N936" s="291"/>
      <c r="O936" s="291"/>
      <c r="P936" s="291"/>
      <c r="Q936" s="319"/>
      <c r="R936" s="320"/>
      <c r="S936" s="321"/>
      <c r="T936" s="322"/>
      <c r="U936" s="321"/>
      <c r="V936" s="323"/>
      <c r="W936" s="324"/>
    </row>
    <row r="937" spans="1:23" s="143" customFormat="1" ht="43.5" customHeight="1">
      <c r="A937" s="168" t="str">
        <f t="shared" si="14"/>
        <v>-</v>
      </c>
      <c r="B937" s="317"/>
      <c r="C937" s="318"/>
      <c r="D937" s="318"/>
      <c r="E937" s="318"/>
      <c r="F937" s="291"/>
      <c r="G937" s="291"/>
      <c r="H937" s="306"/>
      <c r="I937" s="291"/>
      <c r="J937" s="306"/>
      <c r="K937" s="291"/>
      <c r="L937" s="306"/>
      <c r="M937" s="291"/>
      <c r="N937" s="291"/>
      <c r="O937" s="291"/>
      <c r="P937" s="291"/>
      <c r="Q937" s="319"/>
      <c r="R937" s="320"/>
      <c r="S937" s="321"/>
      <c r="T937" s="322"/>
      <c r="U937" s="321"/>
      <c r="V937" s="323"/>
      <c r="W937" s="324"/>
    </row>
    <row r="938" spans="1:23" s="143" customFormat="1" ht="43.5" customHeight="1">
      <c r="A938" s="168" t="str">
        <f t="shared" si="14"/>
        <v>-</v>
      </c>
      <c r="B938" s="317"/>
      <c r="C938" s="318"/>
      <c r="D938" s="318"/>
      <c r="E938" s="318"/>
      <c r="F938" s="291"/>
      <c r="G938" s="291"/>
      <c r="H938" s="306"/>
      <c r="I938" s="291"/>
      <c r="J938" s="306"/>
      <c r="K938" s="291"/>
      <c r="L938" s="306"/>
      <c r="M938" s="291"/>
      <c r="N938" s="291"/>
      <c r="O938" s="291"/>
      <c r="P938" s="291"/>
      <c r="Q938" s="319"/>
      <c r="R938" s="320"/>
      <c r="S938" s="321"/>
      <c r="T938" s="322"/>
      <c r="U938" s="321"/>
      <c r="V938" s="323"/>
      <c r="W938" s="324"/>
    </row>
    <row r="939" spans="1:23" s="143" customFormat="1" ht="43.5" customHeight="1">
      <c r="A939" s="168" t="str">
        <f t="shared" si="14"/>
        <v>-</v>
      </c>
      <c r="B939" s="317"/>
      <c r="C939" s="318"/>
      <c r="D939" s="318"/>
      <c r="E939" s="318"/>
      <c r="F939" s="291"/>
      <c r="G939" s="291"/>
      <c r="H939" s="306"/>
      <c r="I939" s="291"/>
      <c r="J939" s="306"/>
      <c r="K939" s="291"/>
      <c r="L939" s="306"/>
      <c r="M939" s="291"/>
      <c r="N939" s="291"/>
      <c r="O939" s="291"/>
      <c r="P939" s="291"/>
      <c r="Q939" s="319"/>
      <c r="R939" s="320"/>
      <c r="S939" s="321"/>
      <c r="T939" s="322"/>
      <c r="U939" s="321"/>
      <c r="V939" s="323"/>
      <c r="W939" s="324"/>
    </row>
    <row r="940" spans="1:23" s="143" customFormat="1" ht="43.5" customHeight="1">
      <c r="A940" s="168" t="str">
        <f t="shared" si="14"/>
        <v>-</v>
      </c>
      <c r="B940" s="317"/>
      <c r="C940" s="318"/>
      <c r="D940" s="318"/>
      <c r="E940" s="318"/>
      <c r="F940" s="291"/>
      <c r="G940" s="291"/>
      <c r="H940" s="306"/>
      <c r="I940" s="291"/>
      <c r="J940" s="306"/>
      <c r="K940" s="291"/>
      <c r="L940" s="306"/>
      <c r="M940" s="291"/>
      <c r="N940" s="291"/>
      <c r="O940" s="291"/>
      <c r="P940" s="291"/>
      <c r="Q940" s="319"/>
      <c r="R940" s="320"/>
      <c r="S940" s="321"/>
      <c r="T940" s="322"/>
      <c r="U940" s="321"/>
      <c r="V940" s="323"/>
      <c r="W940" s="324"/>
    </row>
    <row r="941" spans="1:23" s="143" customFormat="1" ht="43.5" customHeight="1">
      <c r="A941" s="168" t="str">
        <f t="shared" si="14"/>
        <v>-</v>
      </c>
      <c r="B941" s="317"/>
      <c r="C941" s="318"/>
      <c r="D941" s="318"/>
      <c r="E941" s="318"/>
      <c r="F941" s="291"/>
      <c r="G941" s="291"/>
      <c r="H941" s="306"/>
      <c r="I941" s="291"/>
      <c r="J941" s="306"/>
      <c r="K941" s="291"/>
      <c r="L941" s="306"/>
      <c r="M941" s="291"/>
      <c r="N941" s="291"/>
      <c r="O941" s="291"/>
      <c r="P941" s="291"/>
      <c r="Q941" s="319"/>
      <c r="R941" s="320"/>
      <c r="S941" s="321"/>
      <c r="T941" s="322"/>
      <c r="U941" s="321"/>
      <c r="V941" s="323"/>
      <c r="W941" s="324"/>
    </row>
    <row r="942" spans="1:23" s="143" customFormat="1" ht="43.5" customHeight="1">
      <c r="A942" s="168" t="str">
        <f t="shared" si="14"/>
        <v>-</v>
      </c>
      <c r="B942" s="317"/>
      <c r="C942" s="318"/>
      <c r="D942" s="318"/>
      <c r="E942" s="318"/>
      <c r="F942" s="291"/>
      <c r="G942" s="291"/>
      <c r="H942" s="306"/>
      <c r="I942" s="291"/>
      <c r="J942" s="306"/>
      <c r="K942" s="291"/>
      <c r="L942" s="306"/>
      <c r="M942" s="291"/>
      <c r="N942" s="291"/>
      <c r="O942" s="291"/>
      <c r="P942" s="291"/>
      <c r="Q942" s="319"/>
      <c r="R942" s="320"/>
      <c r="S942" s="321"/>
      <c r="T942" s="322"/>
      <c r="U942" s="321"/>
      <c r="V942" s="323"/>
      <c r="W942" s="324"/>
    </row>
    <row r="943" spans="1:23" s="143" customFormat="1" ht="43.5" customHeight="1">
      <c r="A943" s="168" t="str">
        <f t="shared" si="14"/>
        <v>-</v>
      </c>
      <c r="B943" s="317"/>
      <c r="C943" s="318"/>
      <c r="D943" s="318"/>
      <c r="E943" s="318"/>
      <c r="F943" s="291"/>
      <c r="G943" s="291"/>
      <c r="H943" s="306"/>
      <c r="I943" s="291"/>
      <c r="J943" s="306"/>
      <c r="K943" s="291"/>
      <c r="L943" s="306"/>
      <c r="M943" s="291"/>
      <c r="N943" s="291"/>
      <c r="O943" s="291"/>
      <c r="P943" s="291"/>
      <c r="Q943" s="319"/>
      <c r="R943" s="320"/>
      <c r="S943" s="321"/>
      <c r="T943" s="322"/>
      <c r="U943" s="321"/>
      <c r="V943" s="323"/>
      <c r="W943" s="324"/>
    </row>
    <row r="944" spans="1:23" s="143" customFormat="1" ht="43.5" customHeight="1">
      <c r="A944" s="168" t="str">
        <f t="shared" si="14"/>
        <v>-</v>
      </c>
      <c r="B944" s="317"/>
      <c r="C944" s="318"/>
      <c r="D944" s="318"/>
      <c r="E944" s="318"/>
      <c r="F944" s="291"/>
      <c r="G944" s="291"/>
      <c r="H944" s="306"/>
      <c r="I944" s="291"/>
      <c r="J944" s="306"/>
      <c r="K944" s="291"/>
      <c r="L944" s="306"/>
      <c r="M944" s="291"/>
      <c r="N944" s="291"/>
      <c r="O944" s="291"/>
      <c r="P944" s="291"/>
      <c r="Q944" s="319"/>
      <c r="R944" s="320"/>
      <c r="S944" s="321"/>
      <c r="T944" s="322"/>
      <c r="U944" s="321"/>
      <c r="V944" s="323"/>
      <c r="W944" s="324"/>
    </row>
    <row r="945" spans="1:23" s="143" customFormat="1" ht="43.5" customHeight="1">
      <c r="A945" s="168" t="str">
        <f t="shared" si="14"/>
        <v>-</v>
      </c>
      <c r="B945" s="317"/>
      <c r="C945" s="318"/>
      <c r="D945" s="318"/>
      <c r="E945" s="318"/>
      <c r="F945" s="291"/>
      <c r="G945" s="291"/>
      <c r="H945" s="306"/>
      <c r="I945" s="291"/>
      <c r="J945" s="306"/>
      <c r="K945" s="291"/>
      <c r="L945" s="306"/>
      <c r="M945" s="291"/>
      <c r="N945" s="291"/>
      <c r="O945" s="291"/>
      <c r="P945" s="291"/>
      <c r="Q945" s="319"/>
      <c r="R945" s="320"/>
      <c r="S945" s="321"/>
      <c r="T945" s="322"/>
      <c r="U945" s="321"/>
      <c r="V945" s="323"/>
      <c r="W945" s="324"/>
    </row>
    <row r="946" spans="1:23" s="143" customFormat="1" ht="43.5" customHeight="1">
      <c r="A946" s="168" t="str">
        <f t="shared" si="14"/>
        <v>-</v>
      </c>
      <c r="B946" s="317"/>
      <c r="C946" s="318"/>
      <c r="D946" s="318"/>
      <c r="E946" s="318"/>
      <c r="F946" s="291"/>
      <c r="G946" s="291"/>
      <c r="H946" s="306"/>
      <c r="I946" s="291"/>
      <c r="J946" s="306"/>
      <c r="K946" s="291"/>
      <c r="L946" s="306"/>
      <c r="M946" s="291"/>
      <c r="N946" s="291"/>
      <c r="O946" s="291"/>
      <c r="P946" s="291"/>
      <c r="Q946" s="319"/>
      <c r="R946" s="320"/>
      <c r="S946" s="321"/>
      <c r="T946" s="322"/>
      <c r="U946" s="321"/>
      <c r="V946" s="323"/>
      <c r="W946" s="324"/>
    </row>
    <row r="947" spans="1:23" s="143" customFormat="1" ht="43.5" customHeight="1">
      <c r="A947" s="168" t="str">
        <f t="shared" si="14"/>
        <v>-</v>
      </c>
      <c r="B947" s="317"/>
      <c r="C947" s="318"/>
      <c r="D947" s="318"/>
      <c r="E947" s="318"/>
      <c r="F947" s="291"/>
      <c r="G947" s="291"/>
      <c r="H947" s="306"/>
      <c r="I947" s="291"/>
      <c r="J947" s="306"/>
      <c r="K947" s="291"/>
      <c r="L947" s="306"/>
      <c r="M947" s="291"/>
      <c r="N947" s="291"/>
      <c r="O947" s="291"/>
      <c r="P947" s="291"/>
      <c r="Q947" s="319"/>
      <c r="R947" s="320"/>
      <c r="S947" s="321"/>
      <c r="T947" s="322"/>
      <c r="U947" s="321"/>
      <c r="V947" s="323"/>
      <c r="W947" s="324"/>
    </row>
    <row r="948" spans="1:23" s="143" customFormat="1" ht="43.5" customHeight="1">
      <c r="A948" s="168" t="str">
        <f t="shared" si="14"/>
        <v>-</v>
      </c>
      <c r="B948" s="317"/>
      <c r="C948" s="318"/>
      <c r="D948" s="318"/>
      <c r="E948" s="318"/>
      <c r="F948" s="291"/>
      <c r="G948" s="291"/>
      <c r="H948" s="306"/>
      <c r="I948" s="291"/>
      <c r="J948" s="306"/>
      <c r="K948" s="291"/>
      <c r="L948" s="306"/>
      <c r="M948" s="291"/>
      <c r="N948" s="291"/>
      <c r="O948" s="291"/>
      <c r="P948" s="291"/>
      <c r="Q948" s="319"/>
      <c r="R948" s="320"/>
      <c r="S948" s="321"/>
      <c r="T948" s="322"/>
      <c r="U948" s="321"/>
      <c r="V948" s="323"/>
      <c r="W948" s="324"/>
    </row>
    <row r="949" spans="1:23" s="143" customFormat="1" ht="43.5" customHeight="1">
      <c r="A949" s="168" t="str">
        <f t="shared" si="14"/>
        <v>-</v>
      </c>
      <c r="B949" s="317"/>
      <c r="C949" s="318"/>
      <c r="D949" s="318"/>
      <c r="E949" s="318"/>
      <c r="F949" s="291"/>
      <c r="G949" s="291"/>
      <c r="H949" s="306"/>
      <c r="I949" s="291"/>
      <c r="J949" s="306"/>
      <c r="K949" s="291"/>
      <c r="L949" s="306"/>
      <c r="M949" s="291"/>
      <c r="N949" s="291"/>
      <c r="O949" s="291"/>
      <c r="P949" s="291"/>
      <c r="Q949" s="319"/>
      <c r="R949" s="320"/>
      <c r="S949" s="321"/>
      <c r="T949" s="322"/>
      <c r="U949" s="321"/>
      <c r="V949" s="323"/>
      <c r="W949" s="324"/>
    </row>
    <row r="950" spans="1:23" s="143" customFormat="1" ht="43.5" customHeight="1">
      <c r="A950" s="168" t="str">
        <f t="shared" si="14"/>
        <v>-</v>
      </c>
      <c r="B950" s="317"/>
      <c r="C950" s="318"/>
      <c r="D950" s="318"/>
      <c r="E950" s="318"/>
      <c r="F950" s="291"/>
      <c r="G950" s="291"/>
      <c r="H950" s="306"/>
      <c r="I950" s="291"/>
      <c r="J950" s="306"/>
      <c r="K950" s="291"/>
      <c r="L950" s="306"/>
      <c r="M950" s="291"/>
      <c r="N950" s="291"/>
      <c r="O950" s="291"/>
      <c r="P950" s="291"/>
      <c r="Q950" s="319"/>
      <c r="R950" s="320"/>
      <c r="S950" s="321"/>
      <c r="T950" s="322"/>
      <c r="U950" s="321"/>
      <c r="V950" s="323"/>
      <c r="W950" s="324"/>
    </row>
    <row r="951" spans="1:23" s="143" customFormat="1" ht="43.5" customHeight="1">
      <c r="A951" s="168" t="str">
        <f t="shared" si="14"/>
        <v>-</v>
      </c>
      <c r="B951" s="317"/>
      <c r="C951" s="318"/>
      <c r="D951" s="318"/>
      <c r="E951" s="318"/>
      <c r="F951" s="291"/>
      <c r="G951" s="291"/>
      <c r="H951" s="306"/>
      <c r="I951" s="291"/>
      <c r="J951" s="306"/>
      <c r="K951" s="291"/>
      <c r="L951" s="306"/>
      <c r="M951" s="291"/>
      <c r="N951" s="291"/>
      <c r="O951" s="291"/>
      <c r="P951" s="291"/>
      <c r="Q951" s="319"/>
      <c r="R951" s="320"/>
      <c r="S951" s="321"/>
      <c r="T951" s="322"/>
      <c r="U951" s="321"/>
      <c r="V951" s="323"/>
      <c r="W951" s="324"/>
    </row>
    <row r="952" spans="1:23" s="143" customFormat="1" ht="43.5" customHeight="1">
      <c r="A952" s="168" t="str">
        <f t="shared" si="14"/>
        <v>-</v>
      </c>
      <c r="B952" s="317"/>
      <c r="C952" s="318"/>
      <c r="D952" s="318"/>
      <c r="E952" s="318"/>
      <c r="F952" s="291"/>
      <c r="G952" s="291"/>
      <c r="H952" s="306"/>
      <c r="I952" s="291"/>
      <c r="J952" s="306"/>
      <c r="K952" s="291"/>
      <c r="L952" s="306"/>
      <c r="M952" s="291"/>
      <c r="N952" s="291"/>
      <c r="O952" s="291"/>
      <c r="P952" s="291"/>
      <c r="Q952" s="319"/>
      <c r="R952" s="320"/>
      <c r="S952" s="321"/>
      <c r="T952" s="322"/>
      <c r="U952" s="321"/>
      <c r="V952" s="323"/>
      <c r="W952" s="324"/>
    </row>
    <row r="953" spans="1:23" s="143" customFormat="1" ht="43.5" customHeight="1">
      <c r="A953" s="168" t="str">
        <f t="shared" si="14"/>
        <v>-</v>
      </c>
      <c r="B953" s="317"/>
      <c r="C953" s="318"/>
      <c r="D953" s="318"/>
      <c r="E953" s="318"/>
      <c r="F953" s="291"/>
      <c r="G953" s="291"/>
      <c r="H953" s="306"/>
      <c r="I953" s="291"/>
      <c r="J953" s="306"/>
      <c r="K953" s="291"/>
      <c r="L953" s="306"/>
      <c r="M953" s="291"/>
      <c r="N953" s="291"/>
      <c r="O953" s="291"/>
      <c r="P953" s="291"/>
      <c r="Q953" s="319"/>
      <c r="R953" s="320"/>
      <c r="S953" s="321"/>
      <c r="T953" s="322"/>
      <c r="U953" s="321"/>
      <c r="V953" s="323"/>
      <c r="W953" s="324"/>
    </row>
    <row r="954" spans="1:23" s="143" customFormat="1" ht="43.5" customHeight="1">
      <c r="A954" s="168" t="str">
        <f t="shared" si="14"/>
        <v>-</v>
      </c>
      <c r="B954" s="317"/>
      <c r="C954" s="318"/>
      <c r="D954" s="318"/>
      <c r="E954" s="318"/>
      <c r="F954" s="291"/>
      <c r="G954" s="291"/>
      <c r="H954" s="306"/>
      <c r="I954" s="291"/>
      <c r="J954" s="306"/>
      <c r="K954" s="291"/>
      <c r="L954" s="306"/>
      <c r="M954" s="291"/>
      <c r="N954" s="291"/>
      <c r="O954" s="291"/>
      <c r="P954" s="291"/>
      <c r="Q954" s="319"/>
      <c r="R954" s="320"/>
      <c r="S954" s="321"/>
      <c r="T954" s="322"/>
      <c r="U954" s="321"/>
      <c r="V954" s="323"/>
      <c r="W954" s="324"/>
    </row>
    <row r="955" spans="1:23" s="143" customFormat="1" ht="43.5" customHeight="1">
      <c r="A955" s="168" t="str">
        <f t="shared" si="14"/>
        <v>-</v>
      </c>
      <c r="B955" s="317"/>
      <c r="C955" s="318"/>
      <c r="D955" s="318"/>
      <c r="E955" s="318"/>
      <c r="F955" s="291"/>
      <c r="G955" s="291"/>
      <c r="H955" s="306"/>
      <c r="I955" s="291"/>
      <c r="J955" s="306"/>
      <c r="K955" s="291"/>
      <c r="L955" s="306"/>
      <c r="M955" s="291"/>
      <c r="N955" s="291"/>
      <c r="O955" s="291"/>
      <c r="P955" s="291"/>
      <c r="Q955" s="319"/>
      <c r="R955" s="320"/>
      <c r="S955" s="321"/>
      <c r="T955" s="322"/>
      <c r="U955" s="321"/>
      <c r="V955" s="323"/>
      <c r="W955" s="324"/>
    </row>
    <row r="956" spans="1:23" s="143" customFormat="1" ht="43.5" customHeight="1">
      <c r="A956" s="168" t="str">
        <f t="shared" si="14"/>
        <v>-</v>
      </c>
      <c r="B956" s="317"/>
      <c r="C956" s="318"/>
      <c r="D956" s="318"/>
      <c r="E956" s="318"/>
      <c r="F956" s="291"/>
      <c r="G956" s="291"/>
      <c r="H956" s="306"/>
      <c r="I956" s="291"/>
      <c r="J956" s="306"/>
      <c r="K956" s="291"/>
      <c r="L956" s="306"/>
      <c r="M956" s="291"/>
      <c r="N956" s="291"/>
      <c r="O956" s="291"/>
      <c r="P956" s="291"/>
      <c r="Q956" s="319"/>
      <c r="R956" s="320"/>
      <c r="S956" s="321"/>
      <c r="T956" s="322"/>
      <c r="U956" s="321"/>
      <c r="V956" s="323"/>
      <c r="W956" s="324"/>
    </row>
    <row r="957" spans="1:23" s="143" customFormat="1" ht="43.5" customHeight="1">
      <c r="A957" s="168" t="str">
        <f t="shared" si="14"/>
        <v>-</v>
      </c>
      <c r="B957" s="317"/>
      <c r="C957" s="318"/>
      <c r="D957" s="318"/>
      <c r="E957" s="318"/>
      <c r="F957" s="291"/>
      <c r="G957" s="291"/>
      <c r="H957" s="306"/>
      <c r="I957" s="291"/>
      <c r="J957" s="306"/>
      <c r="K957" s="291"/>
      <c r="L957" s="306"/>
      <c r="M957" s="291"/>
      <c r="N957" s="291"/>
      <c r="O957" s="291"/>
      <c r="P957" s="291"/>
      <c r="Q957" s="319"/>
      <c r="R957" s="320"/>
      <c r="S957" s="321"/>
      <c r="T957" s="322"/>
      <c r="U957" s="321"/>
      <c r="V957" s="323"/>
      <c r="W957" s="324"/>
    </row>
    <row r="958" spans="1:23" s="143" customFormat="1" ht="43.5" customHeight="1">
      <c r="A958" s="168" t="str">
        <f t="shared" si="14"/>
        <v>-</v>
      </c>
      <c r="B958" s="317"/>
      <c r="C958" s="318"/>
      <c r="D958" s="318"/>
      <c r="E958" s="318"/>
      <c r="F958" s="291"/>
      <c r="G958" s="291"/>
      <c r="H958" s="306"/>
      <c r="I958" s="291"/>
      <c r="J958" s="306"/>
      <c r="K958" s="291"/>
      <c r="L958" s="306"/>
      <c r="M958" s="291"/>
      <c r="N958" s="291"/>
      <c r="O958" s="291"/>
      <c r="P958" s="291"/>
      <c r="Q958" s="319"/>
      <c r="R958" s="320"/>
      <c r="S958" s="321"/>
      <c r="T958" s="322"/>
      <c r="U958" s="321"/>
      <c r="V958" s="323"/>
      <c r="W958" s="324"/>
    </row>
    <row r="959" spans="1:23" s="143" customFormat="1" ht="43.5" customHeight="1">
      <c r="A959" s="168" t="str">
        <f t="shared" si="14"/>
        <v>-</v>
      </c>
      <c r="B959" s="317"/>
      <c r="C959" s="318"/>
      <c r="D959" s="318"/>
      <c r="E959" s="318"/>
      <c r="F959" s="291"/>
      <c r="G959" s="291"/>
      <c r="H959" s="306"/>
      <c r="I959" s="291"/>
      <c r="J959" s="306"/>
      <c r="K959" s="291"/>
      <c r="L959" s="306"/>
      <c r="M959" s="291"/>
      <c r="N959" s="291"/>
      <c r="O959" s="291"/>
      <c r="P959" s="291"/>
      <c r="Q959" s="319"/>
      <c r="R959" s="320"/>
      <c r="S959" s="321"/>
      <c r="T959" s="322"/>
      <c r="U959" s="321"/>
      <c r="V959" s="323"/>
      <c r="W959" s="324"/>
    </row>
    <row r="960" spans="1:23" s="143" customFormat="1" ht="43.5" customHeight="1">
      <c r="A960" s="168" t="str">
        <f t="shared" si="14"/>
        <v>-</v>
      </c>
      <c r="B960" s="317"/>
      <c r="C960" s="318"/>
      <c r="D960" s="318"/>
      <c r="E960" s="318"/>
      <c r="F960" s="291"/>
      <c r="G960" s="291"/>
      <c r="H960" s="306"/>
      <c r="I960" s="291"/>
      <c r="J960" s="306"/>
      <c r="K960" s="291"/>
      <c r="L960" s="306"/>
      <c r="M960" s="291"/>
      <c r="N960" s="291"/>
      <c r="O960" s="291"/>
      <c r="P960" s="291"/>
      <c r="Q960" s="319"/>
      <c r="R960" s="320"/>
      <c r="S960" s="321"/>
      <c r="T960" s="322"/>
      <c r="U960" s="321"/>
      <c r="V960" s="323"/>
      <c r="W960" s="324"/>
    </row>
    <row r="961" spans="1:23" s="143" customFormat="1" ht="43.5" customHeight="1">
      <c r="A961" s="168" t="str">
        <f t="shared" si="14"/>
        <v>-</v>
      </c>
      <c r="B961" s="317"/>
      <c r="C961" s="318"/>
      <c r="D961" s="318"/>
      <c r="E961" s="318"/>
      <c r="F961" s="291"/>
      <c r="G961" s="291"/>
      <c r="H961" s="306"/>
      <c r="I961" s="291"/>
      <c r="J961" s="306"/>
      <c r="K961" s="291"/>
      <c r="L961" s="306"/>
      <c r="M961" s="291"/>
      <c r="N961" s="291"/>
      <c r="O961" s="291"/>
      <c r="P961" s="291"/>
      <c r="Q961" s="319"/>
      <c r="R961" s="320"/>
      <c r="S961" s="321"/>
      <c r="T961" s="322"/>
      <c r="U961" s="321"/>
      <c r="V961" s="323"/>
      <c r="W961" s="324"/>
    </row>
    <row r="962" spans="1:23" s="143" customFormat="1" ht="43.5" customHeight="1">
      <c r="A962" s="168" t="str">
        <f t="shared" si="14"/>
        <v>-</v>
      </c>
      <c r="B962" s="317"/>
      <c r="C962" s="318"/>
      <c r="D962" s="318"/>
      <c r="E962" s="318"/>
      <c r="F962" s="291"/>
      <c r="G962" s="291"/>
      <c r="H962" s="306"/>
      <c r="I962" s="291"/>
      <c r="J962" s="306"/>
      <c r="K962" s="291"/>
      <c r="L962" s="306"/>
      <c r="M962" s="291"/>
      <c r="N962" s="291"/>
      <c r="O962" s="291"/>
      <c r="P962" s="291"/>
      <c r="Q962" s="319"/>
      <c r="R962" s="320"/>
      <c r="S962" s="321"/>
      <c r="T962" s="322"/>
      <c r="U962" s="321"/>
      <c r="V962" s="323"/>
      <c r="W962" s="324"/>
    </row>
    <row r="963" spans="1:23" s="143" customFormat="1" ht="43.5" customHeight="1">
      <c r="A963" s="168" t="str">
        <f t="shared" ref="A963:A1026" si="15">I963&amp; "-" &amp;N963</f>
        <v>-</v>
      </c>
      <c r="B963" s="317"/>
      <c r="C963" s="318"/>
      <c r="D963" s="318"/>
      <c r="E963" s="318"/>
      <c r="F963" s="291"/>
      <c r="G963" s="291"/>
      <c r="H963" s="306"/>
      <c r="I963" s="291"/>
      <c r="J963" s="306"/>
      <c r="K963" s="291"/>
      <c r="L963" s="306"/>
      <c r="M963" s="291"/>
      <c r="N963" s="291"/>
      <c r="O963" s="291"/>
      <c r="P963" s="291"/>
      <c r="Q963" s="319"/>
      <c r="R963" s="320"/>
      <c r="S963" s="321"/>
      <c r="T963" s="322"/>
      <c r="U963" s="321"/>
      <c r="V963" s="323"/>
      <c r="W963" s="324"/>
    </row>
    <row r="964" spans="1:23" s="143" customFormat="1" ht="43.5" customHeight="1">
      <c r="A964" s="168" t="str">
        <f t="shared" si="15"/>
        <v>-</v>
      </c>
      <c r="B964" s="317"/>
      <c r="C964" s="318"/>
      <c r="D964" s="318"/>
      <c r="E964" s="318"/>
      <c r="F964" s="291"/>
      <c r="G964" s="291"/>
      <c r="H964" s="306"/>
      <c r="I964" s="291"/>
      <c r="J964" s="306"/>
      <c r="K964" s="291"/>
      <c r="L964" s="306"/>
      <c r="M964" s="291"/>
      <c r="N964" s="291"/>
      <c r="O964" s="291"/>
      <c r="P964" s="291"/>
      <c r="Q964" s="319"/>
      <c r="R964" s="320"/>
      <c r="S964" s="321"/>
      <c r="T964" s="322"/>
      <c r="U964" s="321"/>
      <c r="V964" s="323"/>
      <c r="W964" s="324"/>
    </row>
    <row r="965" spans="1:23" s="143" customFormat="1" ht="43.5" customHeight="1">
      <c r="A965" s="168" t="str">
        <f t="shared" si="15"/>
        <v>-</v>
      </c>
      <c r="B965" s="317"/>
      <c r="C965" s="318"/>
      <c r="D965" s="318"/>
      <c r="E965" s="318"/>
      <c r="F965" s="291"/>
      <c r="G965" s="291"/>
      <c r="H965" s="306"/>
      <c r="I965" s="291"/>
      <c r="J965" s="306"/>
      <c r="K965" s="291"/>
      <c r="L965" s="306"/>
      <c r="M965" s="291"/>
      <c r="N965" s="291"/>
      <c r="O965" s="291"/>
      <c r="P965" s="291"/>
      <c r="Q965" s="319"/>
      <c r="R965" s="320"/>
      <c r="S965" s="321"/>
      <c r="T965" s="322"/>
      <c r="U965" s="321"/>
      <c r="V965" s="323"/>
      <c r="W965" s="324"/>
    </row>
    <row r="966" spans="1:23" s="143" customFormat="1" ht="43.5" customHeight="1">
      <c r="A966" s="168" t="str">
        <f t="shared" si="15"/>
        <v>-</v>
      </c>
      <c r="B966" s="317"/>
      <c r="C966" s="318"/>
      <c r="D966" s="318"/>
      <c r="E966" s="318"/>
      <c r="F966" s="291"/>
      <c r="G966" s="291"/>
      <c r="H966" s="306"/>
      <c r="I966" s="291"/>
      <c r="J966" s="306"/>
      <c r="K966" s="291"/>
      <c r="L966" s="306"/>
      <c r="M966" s="291"/>
      <c r="N966" s="291"/>
      <c r="O966" s="291"/>
      <c r="P966" s="291"/>
      <c r="Q966" s="319"/>
      <c r="R966" s="320"/>
      <c r="S966" s="321"/>
      <c r="T966" s="322"/>
      <c r="U966" s="321"/>
      <c r="V966" s="323"/>
      <c r="W966" s="324"/>
    </row>
    <row r="967" spans="1:23" s="143" customFormat="1" ht="43.5" customHeight="1">
      <c r="A967" s="168" t="str">
        <f t="shared" si="15"/>
        <v>-</v>
      </c>
      <c r="B967" s="317"/>
      <c r="C967" s="318"/>
      <c r="D967" s="318"/>
      <c r="E967" s="318"/>
      <c r="F967" s="291"/>
      <c r="G967" s="291"/>
      <c r="H967" s="306"/>
      <c r="I967" s="291"/>
      <c r="J967" s="306"/>
      <c r="K967" s="291"/>
      <c r="L967" s="306"/>
      <c r="M967" s="291"/>
      <c r="N967" s="291"/>
      <c r="O967" s="291"/>
      <c r="P967" s="291"/>
      <c r="Q967" s="319"/>
      <c r="R967" s="320"/>
      <c r="S967" s="321"/>
      <c r="T967" s="322"/>
      <c r="U967" s="321"/>
      <c r="V967" s="323"/>
      <c r="W967" s="324"/>
    </row>
    <row r="968" spans="1:23" s="143" customFormat="1" ht="43.5" customHeight="1">
      <c r="A968" s="168" t="str">
        <f t="shared" si="15"/>
        <v>-</v>
      </c>
      <c r="B968" s="317"/>
      <c r="C968" s="318"/>
      <c r="D968" s="318"/>
      <c r="E968" s="318"/>
      <c r="F968" s="291"/>
      <c r="G968" s="291"/>
      <c r="H968" s="306"/>
      <c r="I968" s="291"/>
      <c r="J968" s="306"/>
      <c r="K968" s="291"/>
      <c r="L968" s="306"/>
      <c r="M968" s="291"/>
      <c r="N968" s="291"/>
      <c r="O968" s="291"/>
      <c r="P968" s="291"/>
      <c r="Q968" s="319"/>
      <c r="R968" s="320"/>
      <c r="S968" s="321"/>
      <c r="T968" s="322"/>
      <c r="U968" s="321"/>
      <c r="V968" s="323"/>
      <c r="W968" s="324"/>
    </row>
    <row r="969" spans="1:23" s="143" customFormat="1" ht="43.5" customHeight="1">
      <c r="A969" s="168" t="str">
        <f t="shared" si="15"/>
        <v>-</v>
      </c>
      <c r="B969" s="317"/>
      <c r="C969" s="318"/>
      <c r="D969" s="318"/>
      <c r="E969" s="318"/>
      <c r="F969" s="291"/>
      <c r="G969" s="291"/>
      <c r="H969" s="306"/>
      <c r="I969" s="291"/>
      <c r="J969" s="306"/>
      <c r="K969" s="291"/>
      <c r="L969" s="306"/>
      <c r="M969" s="291"/>
      <c r="N969" s="291"/>
      <c r="O969" s="291"/>
      <c r="P969" s="291"/>
      <c r="Q969" s="319"/>
      <c r="R969" s="320"/>
      <c r="S969" s="321"/>
      <c r="T969" s="322"/>
      <c r="U969" s="321"/>
      <c r="V969" s="323"/>
      <c r="W969" s="324"/>
    </row>
    <row r="970" spans="1:23" s="143" customFormat="1" ht="43.5" customHeight="1">
      <c r="A970" s="168" t="str">
        <f t="shared" si="15"/>
        <v>-</v>
      </c>
      <c r="B970" s="317"/>
      <c r="C970" s="318"/>
      <c r="D970" s="318"/>
      <c r="E970" s="318"/>
      <c r="F970" s="291"/>
      <c r="G970" s="291"/>
      <c r="H970" s="306"/>
      <c r="I970" s="291"/>
      <c r="J970" s="306"/>
      <c r="K970" s="291"/>
      <c r="L970" s="306"/>
      <c r="M970" s="291"/>
      <c r="N970" s="291"/>
      <c r="O970" s="291"/>
      <c r="P970" s="291"/>
      <c r="Q970" s="319"/>
      <c r="R970" s="320"/>
      <c r="S970" s="321"/>
      <c r="T970" s="322"/>
      <c r="U970" s="321"/>
      <c r="V970" s="323"/>
      <c r="W970" s="324"/>
    </row>
    <row r="971" spans="1:23" s="143" customFormat="1" ht="43.5" customHeight="1">
      <c r="A971" s="168" t="str">
        <f t="shared" si="15"/>
        <v>-</v>
      </c>
      <c r="B971" s="317"/>
      <c r="C971" s="318"/>
      <c r="D971" s="318"/>
      <c r="E971" s="318"/>
      <c r="F971" s="291"/>
      <c r="G971" s="291"/>
      <c r="H971" s="306"/>
      <c r="I971" s="291"/>
      <c r="J971" s="306"/>
      <c r="K971" s="291"/>
      <c r="L971" s="306"/>
      <c r="M971" s="291"/>
      <c r="N971" s="291"/>
      <c r="O971" s="291"/>
      <c r="P971" s="291"/>
      <c r="Q971" s="319"/>
      <c r="R971" s="320"/>
      <c r="S971" s="321"/>
      <c r="T971" s="322"/>
      <c r="U971" s="321"/>
      <c r="V971" s="323"/>
      <c r="W971" s="324"/>
    </row>
    <row r="972" spans="1:23" s="143" customFormat="1" ht="43.5" customHeight="1">
      <c r="A972" s="168" t="str">
        <f t="shared" si="15"/>
        <v>-</v>
      </c>
      <c r="B972" s="317"/>
      <c r="C972" s="318"/>
      <c r="D972" s="318"/>
      <c r="E972" s="318"/>
      <c r="F972" s="291"/>
      <c r="G972" s="291"/>
      <c r="H972" s="306"/>
      <c r="I972" s="291"/>
      <c r="J972" s="306"/>
      <c r="K972" s="291"/>
      <c r="L972" s="306"/>
      <c r="M972" s="291"/>
      <c r="N972" s="291"/>
      <c r="O972" s="291"/>
      <c r="P972" s="291"/>
      <c r="Q972" s="319"/>
      <c r="R972" s="320"/>
      <c r="S972" s="321"/>
      <c r="T972" s="322"/>
      <c r="U972" s="321"/>
      <c r="V972" s="323"/>
      <c r="W972" s="324"/>
    </row>
    <row r="973" spans="1:23" s="143" customFormat="1" ht="43.5" customHeight="1">
      <c r="A973" s="168" t="str">
        <f t="shared" si="15"/>
        <v>-</v>
      </c>
      <c r="B973" s="317"/>
      <c r="C973" s="318"/>
      <c r="D973" s="318"/>
      <c r="E973" s="318"/>
      <c r="F973" s="291"/>
      <c r="G973" s="291"/>
      <c r="H973" s="306"/>
      <c r="I973" s="291"/>
      <c r="J973" s="306"/>
      <c r="K973" s="291"/>
      <c r="L973" s="306"/>
      <c r="M973" s="291"/>
      <c r="N973" s="291"/>
      <c r="O973" s="291"/>
      <c r="P973" s="291"/>
      <c r="Q973" s="319"/>
      <c r="R973" s="320"/>
      <c r="S973" s="321"/>
      <c r="T973" s="322"/>
      <c r="U973" s="321"/>
      <c r="V973" s="323"/>
      <c r="W973" s="324"/>
    </row>
    <row r="974" spans="1:23" s="143" customFormat="1" ht="43.5" customHeight="1">
      <c r="A974" s="168" t="str">
        <f t="shared" si="15"/>
        <v>-</v>
      </c>
      <c r="B974" s="317"/>
      <c r="C974" s="318"/>
      <c r="D974" s="318"/>
      <c r="E974" s="318"/>
      <c r="F974" s="291"/>
      <c r="G974" s="291"/>
      <c r="H974" s="306"/>
      <c r="I974" s="291"/>
      <c r="J974" s="306"/>
      <c r="K974" s="291"/>
      <c r="L974" s="306"/>
      <c r="M974" s="291"/>
      <c r="N974" s="291"/>
      <c r="O974" s="291"/>
      <c r="P974" s="291"/>
      <c r="Q974" s="319"/>
      <c r="R974" s="320"/>
      <c r="S974" s="321"/>
      <c r="T974" s="322"/>
      <c r="U974" s="321"/>
      <c r="V974" s="323"/>
      <c r="W974" s="324"/>
    </row>
    <row r="975" spans="1:23" s="143" customFormat="1" ht="43.5" customHeight="1">
      <c r="A975" s="168" t="str">
        <f t="shared" si="15"/>
        <v>-</v>
      </c>
      <c r="B975" s="317"/>
      <c r="C975" s="318"/>
      <c r="D975" s="318"/>
      <c r="E975" s="318"/>
      <c r="F975" s="291"/>
      <c r="G975" s="291"/>
      <c r="H975" s="306"/>
      <c r="I975" s="291"/>
      <c r="J975" s="306"/>
      <c r="K975" s="291"/>
      <c r="L975" s="306"/>
      <c r="M975" s="291"/>
      <c r="N975" s="291"/>
      <c r="O975" s="291"/>
      <c r="P975" s="291"/>
      <c r="Q975" s="319"/>
      <c r="R975" s="320"/>
      <c r="S975" s="321"/>
      <c r="T975" s="322"/>
      <c r="U975" s="321"/>
      <c r="V975" s="323"/>
      <c r="W975" s="324"/>
    </row>
    <row r="976" spans="1:23" s="143" customFormat="1" ht="43.5" customHeight="1">
      <c r="A976" s="168" t="str">
        <f t="shared" si="15"/>
        <v>-</v>
      </c>
      <c r="B976" s="317"/>
      <c r="C976" s="318"/>
      <c r="D976" s="318"/>
      <c r="E976" s="318"/>
      <c r="F976" s="291"/>
      <c r="G976" s="291"/>
      <c r="H976" s="306"/>
      <c r="I976" s="291"/>
      <c r="J976" s="306"/>
      <c r="K976" s="291"/>
      <c r="L976" s="306"/>
      <c r="M976" s="291"/>
      <c r="N976" s="291"/>
      <c r="O976" s="291"/>
      <c r="P976" s="291"/>
      <c r="Q976" s="319"/>
      <c r="R976" s="320"/>
      <c r="S976" s="321"/>
      <c r="T976" s="322"/>
      <c r="U976" s="321"/>
      <c r="V976" s="323"/>
      <c r="W976" s="324"/>
    </row>
    <row r="977" spans="1:23" s="143" customFormat="1" ht="43.5" customHeight="1">
      <c r="A977" s="168" t="str">
        <f t="shared" si="15"/>
        <v>-</v>
      </c>
      <c r="B977" s="317"/>
      <c r="C977" s="318"/>
      <c r="D977" s="318"/>
      <c r="E977" s="318"/>
      <c r="F977" s="291"/>
      <c r="G977" s="291"/>
      <c r="H977" s="306"/>
      <c r="I977" s="291"/>
      <c r="J977" s="306"/>
      <c r="K977" s="291"/>
      <c r="L977" s="306"/>
      <c r="M977" s="291"/>
      <c r="N977" s="291"/>
      <c r="O977" s="291"/>
      <c r="P977" s="291"/>
      <c r="Q977" s="319"/>
      <c r="R977" s="320"/>
      <c r="S977" s="321"/>
      <c r="T977" s="322"/>
      <c r="U977" s="321"/>
      <c r="V977" s="323"/>
      <c r="W977" s="324"/>
    </row>
    <row r="978" spans="1:23" s="143" customFormat="1" ht="43.5" customHeight="1">
      <c r="A978" s="168" t="str">
        <f t="shared" si="15"/>
        <v>-</v>
      </c>
      <c r="B978" s="317"/>
      <c r="C978" s="318"/>
      <c r="D978" s="318"/>
      <c r="E978" s="318"/>
      <c r="F978" s="291"/>
      <c r="G978" s="291"/>
      <c r="H978" s="306"/>
      <c r="I978" s="291"/>
      <c r="J978" s="306"/>
      <c r="K978" s="291"/>
      <c r="L978" s="306"/>
      <c r="M978" s="291"/>
      <c r="N978" s="291"/>
      <c r="O978" s="291"/>
      <c r="P978" s="291"/>
      <c r="Q978" s="319"/>
      <c r="R978" s="320"/>
      <c r="S978" s="321"/>
      <c r="T978" s="322"/>
      <c r="U978" s="321"/>
      <c r="V978" s="323"/>
      <c r="W978" s="324"/>
    </row>
    <row r="979" spans="1:23" s="143" customFormat="1" ht="43.5" customHeight="1">
      <c r="A979" s="168" t="str">
        <f t="shared" si="15"/>
        <v>-</v>
      </c>
      <c r="B979" s="317"/>
      <c r="C979" s="318"/>
      <c r="D979" s="318"/>
      <c r="E979" s="318"/>
      <c r="F979" s="291"/>
      <c r="G979" s="291"/>
      <c r="H979" s="306"/>
      <c r="I979" s="291"/>
      <c r="J979" s="306"/>
      <c r="K979" s="291"/>
      <c r="L979" s="306"/>
      <c r="M979" s="291"/>
      <c r="N979" s="291"/>
      <c r="O979" s="291"/>
      <c r="P979" s="291"/>
      <c r="Q979" s="319"/>
      <c r="R979" s="320"/>
      <c r="S979" s="321"/>
      <c r="T979" s="322"/>
      <c r="U979" s="321"/>
      <c r="V979" s="323"/>
      <c r="W979" s="324"/>
    </row>
    <row r="980" spans="1:23" s="143" customFormat="1" ht="43.5" customHeight="1">
      <c r="A980" s="168" t="str">
        <f t="shared" si="15"/>
        <v>-</v>
      </c>
      <c r="B980" s="317"/>
      <c r="C980" s="318"/>
      <c r="D980" s="318"/>
      <c r="E980" s="318"/>
      <c r="F980" s="291"/>
      <c r="G980" s="291"/>
      <c r="H980" s="306"/>
      <c r="I980" s="291"/>
      <c r="J980" s="306"/>
      <c r="K980" s="291"/>
      <c r="L980" s="306"/>
      <c r="M980" s="291"/>
      <c r="N980" s="291"/>
      <c r="O980" s="291"/>
      <c r="P980" s="291"/>
      <c r="Q980" s="319"/>
      <c r="R980" s="320"/>
      <c r="S980" s="321"/>
      <c r="T980" s="322"/>
      <c r="U980" s="321"/>
      <c r="V980" s="323"/>
      <c r="W980" s="324"/>
    </row>
    <row r="981" spans="1:23" s="143" customFormat="1" ht="43.5" customHeight="1">
      <c r="A981" s="168" t="str">
        <f t="shared" si="15"/>
        <v>-</v>
      </c>
      <c r="B981" s="317"/>
      <c r="C981" s="318"/>
      <c r="D981" s="318"/>
      <c r="E981" s="318"/>
      <c r="F981" s="291"/>
      <c r="G981" s="291"/>
      <c r="H981" s="306"/>
      <c r="I981" s="291"/>
      <c r="J981" s="306"/>
      <c r="K981" s="291"/>
      <c r="L981" s="306"/>
      <c r="M981" s="291"/>
      <c r="N981" s="291"/>
      <c r="O981" s="291"/>
      <c r="P981" s="291"/>
      <c r="Q981" s="319"/>
      <c r="R981" s="320"/>
      <c r="S981" s="321"/>
      <c r="T981" s="322"/>
      <c r="U981" s="321"/>
      <c r="V981" s="323"/>
      <c r="W981" s="324"/>
    </row>
    <row r="982" spans="1:23" s="143" customFormat="1" ht="43.5" customHeight="1">
      <c r="A982" s="168" t="str">
        <f t="shared" si="15"/>
        <v>-</v>
      </c>
      <c r="B982" s="317"/>
      <c r="C982" s="318"/>
      <c r="D982" s="318"/>
      <c r="E982" s="318"/>
      <c r="F982" s="291"/>
      <c r="G982" s="291"/>
      <c r="H982" s="306"/>
      <c r="I982" s="291"/>
      <c r="J982" s="306"/>
      <c r="K982" s="291"/>
      <c r="L982" s="306"/>
      <c r="M982" s="291"/>
      <c r="N982" s="291"/>
      <c r="O982" s="291"/>
      <c r="P982" s="291"/>
      <c r="Q982" s="319"/>
      <c r="R982" s="320"/>
      <c r="S982" s="321"/>
      <c r="T982" s="322"/>
      <c r="U982" s="321"/>
      <c r="V982" s="323"/>
      <c r="W982" s="324"/>
    </row>
    <row r="983" spans="1:23" s="143" customFormat="1" ht="43.5" customHeight="1">
      <c r="A983" s="168" t="str">
        <f t="shared" si="15"/>
        <v>-</v>
      </c>
      <c r="B983" s="317"/>
      <c r="C983" s="318"/>
      <c r="D983" s="318"/>
      <c r="E983" s="318"/>
      <c r="F983" s="291"/>
      <c r="G983" s="291"/>
      <c r="H983" s="306"/>
      <c r="I983" s="291"/>
      <c r="J983" s="306"/>
      <c r="K983" s="291"/>
      <c r="L983" s="306"/>
      <c r="M983" s="291"/>
      <c r="N983" s="291"/>
      <c r="O983" s="291"/>
      <c r="P983" s="291"/>
      <c r="Q983" s="319"/>
      <c r="R983" s="320"/>
      <c r="S983" s="321"/>
      <c r="T983" s="322"/>
      <c r="U983" s="321"/>
      <c r="V983" s="323"/>
      <c r="W983" s="324"/>
    </row>
    <row r="984" spans="1:23" s="143" customFormat="1" ht="43.5" customHeight="1">
      <c r="A984" s="168" t="str">
        <f t="shared" si="15"/>
        <v>-</v>
      </c>
      <c r="B984" s="317"/>
      <c r="C984" s="318"/>
      <c r="D984" s="318"/>
      <c r="E984" s="318"/>
      <c r="F984" s="291"/>
      <c r="G984" s="291"/>
      <c r="H984" s="306"/>
      <c r="I984" s="291"/>
      <c r="J984" s="306"/>
      <c r="K984" s="291"/>
      <c r="L984" s="306"/>
      <c r="M984" s="291"/>
      <c r="N984" s="291"/>
      <c r="O984" s="291"/>
      <c r="P984" s="291"/>
      <c r="Q984" s="319"/>
      <c r="R984" s="320"/>
      <c r="S984" s="321"/>
      <c r="T984" s="322"/>
      <c r="U984" s="321"/>
      <c r="V984" s="323"/>
      <c r="W984" s="324"/>
    </row>
    <row r="985" spans="1:23" s="143" customFormat="1" ht="43.5" customHeight="1">
      <c r="A985" s="168" t="str">
        <f t="shared" si="15"/>
        <v>-</v>
      </c>
      <c r="B985" s="317"/>
      <c r="C985" s="318"/>
      <c r="D985" s="318"/>
      <c r="E985" s="318"/>
      <c r="F985" s="291"/>
      <c r="G985" s="291"/>
      <c r="H985" s="306"/>
      <c r="I985" s="291"/>
      <c r="J985" s="306"/>
      <c r="K985" s="291"/>
      <c r="L985" s="306"/>
      <c r="M985" s="291"/>
      <c r="N985" s="291"/>
      <c r="O985" s="291"/>
      <c r="P985" s="291"/>
      <c r="Q985" s="319"/>
      <c r="R985" s="320"/>
      <c r="S985" s="321"/>
      <c r="T985" s="322"/>
      <c r="U985" s="321"/>
      <c r="V985" s="323"/>
      <c r="W985" s="324"/>
    </row>
    <row r="986" spans="1:23" s="143" customFormat="1" ht="43.5" customHeight="1">
      <c r="A986" s="168" t="str">
        <f t="shared" si="15"/>
        <v>-</v>
      </c>
      <c r="B986" s="317"/>
      <c r="C986" s="318"/>
      <c r="D986" s="318"/>
      <c r="E986" s="318"/>
      <c r="F986" s="291"/>
      <c r="G986" s="291"/>
      <c r="H986" s="306"/>
      <c r="I986" s="291"/>
      <c r="J986" s="306"/>
      <c r="K986" s="291"/>
      <c r="L986" s="306"/>
      <c r="M986" s="291"/>
      <c r="N986" s="291"/>
      <c r="O986" s="291"/>
      <c r="P986" s="291"/>
      <c r="Q986" s="319"/>
      <c r="R986" s="320"/>
      <c r="S986" s="321"/>
      <c r="T986" s="322"/>
      <c r="U986" s="321"/>
      <c r="V986" s="323"/>
      <c r="W986" s="324"/>
    </row>
    <row r="987" spans="1:23" s="143" customFormat="1" ht="43.5" customHeight="1">
      <c r="A987" s="168" t="str">
        <f t="shared" si="15"/>
        <v>-</v>
      </c>
      <c r="B987" s="317"/>
      <c r="C987" s="318"/>
      <c r="D987" s="318"/>
      <c r="E987" s="318"/>
      <c r="F987" s="291"/>
      <c r="G987" s="291"/>
      <c r="H987" s="306"/>
      <c r="I987" s="291"/>
      <c r="J987" s="306"/>
      <c r="K987" s="291"/>
      <c r="L987" s="306"/>
      <c r="M987" s="291"/>
      <c r="N987" s="291"/>
      <c r="O987" s="291"/>
      <c r="P987" s="291"/>
      <c r="Q987" s="319"/>
      <c r="R987" s="320"/>
      <c r="S987" s="321"/>
      <c r="T987" s="322"/>
      <c r="U987" s="321"/>
      <c r="V987" s="323"/>
      <c r="W987" s="324"/>
    </row>
    <row r="988" spans="1:23" s="143" customFormat="1" ht="43.5" customHeight="1">
      <c r="A988" s="168" t="str">
        <f t="shared" si="15"/>
        <v>-</v>
      </c>
      <c r="B988" s="317"/>
      <c r="C988" s="318"/>
      <c r="D988" s="318"/>
      <c r="E988" s="318"/>
      <c r="F988" s="291"/>
      <c r="G988" s="291"/>
      <c r="H988" s="306"/>
      <c r="I988" s="291"/>
      <c r="J988" s="306"/>
      <c r="K988" s="291"/>
      <c r="L988" s="306"/>
      <c r="M988" s="291"/>
      <c r="N988" s="291"/>
      <c r="O988" s="291"/>
      <c r="P988" s="291"/>
      <c r="Q988" s="319"/>
      <c r="R988" s="320"/>
      <c r="S988" s="321"/>
      <c r="T988" s="322"/>
      <c r="U988" s="321"/>
      <c r="V988" s="323"/>
      <c r="W988" s="324"/>
    </row>
    <row r="989" spans="1:23" s="143" customFormat="1" ht="43.5" customHeight="1">
      <c r="A989" s="168" t="str">
        <f t="shared" si="15"/>
        <v>-</v>
      </c>
      <c r="B989" s="317"/>
      <c r="C989" s="318"/>
      <c r="D989" s="318"/>
      <c r="E989" s="318"/>
      <c r="F989" s="291"/>
      <c r="G989" s="291"/>
      <c r="H989" s="306"/>
      <c r="I989" s="291"/>
      <c r="J989" s="306"/>
      <c r="K989" s="291"/>
      <c r="L989" s="306"/>
      <c r="M989" s="291"/>
      <c r="N989" s="291"/>
      <c r="O989" s="291"/>
      <c r="P989" s="291"/>
      <c r="Q989" s="319"/>
      <c r="R989" s="320"/>
      <c r="S989" s="321"/>
      <c r="T989" s="322"/>
      <c r="U989" s="321"/>
      <c r="V989" s="323"/>
      <c r="W989" s="324"/>
    </row>
    <row r="990" spans="1:23" s="143" customFormat="1" ht="43.5" customHeight="1">
      <c r="A990" s="168" t="str">
        <f t="shared" si="15"/>
        <v>-</v>
      </c>
      <c r="B990" s="317"/>
      <c r="C990" s="318"/>
      <c r="D990" s="318"/>
      <c r="E990" s="318"/>
      <c r="F990" s="291"/>
      <c r="G990" s="291"/>
      <c r="H990" s="306"/>
      <c r="I990" s="291"/>
      <c r="J990" s="306"/>
      <c r="K990" s="291"/>
      <c r="L990" s="306"/>
      <c r="M990" s="291"/>
      <c r="N990" s="291"/>
      <c r="O990" s="291"/>
      <c r="P990" s="291"/>
      <c r="Q990" s="319"/>
      <c r="R990" s="320"/>
      <c r="S990" s="321"/>
      <c r="T990" s="322"/>
      <c r="U990" s="321"/>
      <c r="V990" s="323"/>
      <c r="W990" s="324"/>
    </row>
    <row r="991" spans="1:23" s="143" customFormat="1" ht="43.5" customHeight="1">
      <c r="A991" s="168" t="str">
        <f t="shared" si="15"/>
        <v>-</v>
      </c>
      <c r="B991" s="317"/>
      <c r="C991" s="318"/>
      <c r="D991" s="318"/>
      <c r="E991" s="318"/>
      <c r="F991" s="291"/>
      <c r="G991" s="291"/>
      <c r="H991" s="306"/>
      <c r="I991" s="291"/>
      <c r="J991" s="306"/>
      <c r="K991" s="291"/>
      <c r="L991" s="306"/>
      <c r="M991" s="291"/>
      <c r="N991" s="291"/>
      <c r="O991" s="291"/>
      <c r="P991" s="291"/>
      <c r="Q991" s="319"/>
      <c r="R991" s="320"/>
      <c r="S991" s="321"/>
      <c r="T991" s="322"/>
      <c r="U991" s="321"/>
      <c r="V991" s="323"/>
      <c r="W991" s="324"/>
    </row>
    <row r="992" spans="1:23" s="143" customFormat="1" ht="43.5" customHeight="1">
      <c r="A992" s="168" t="str">
        <f t="shared" si="15"/>
        <v>-</v>
      </c>
      <c r="B992" s="317"/>
      <c r="C992" s="318"/>
      <c r="D992" s="318"/>
      <c r="E992" s="318"/>
      <c r="F992" s="291"/>
      <c r="G992" s="291"/>
      <c r="H992" s="306"/>
      <c r="I992" s="291"/>
      <c r="J992" s="306"/>
      <c r="K992" s="291"/>
      <c r="L992" s="306"/>
      <c r="M992" s="291"/>
      <c r="N992" s="291"/>
      <c r="O992" s="291"/>
      <c r="P992" s="291"/>
      <c r="Q992" s="319"/>
      <c r="R992" s="320"/>
      <c r="S992" s="321"/>
      <c r="T992" s="322"/>
      <c r="U992" s="321"/>
      <c r="V992" s="323"/>
      <c r="W992" s="324"/>
    </row>
    <row r="993" spans="1:23" s="143" customFormat="1" ht="43.5" customHeight="1">
      <c r="A993" s="168" t="str">
        <f t="shared" si="15"/>
        <v>-</v>
      </c>
      <c r="B993" s="317"/>
      <c r="C993" s="318"/>
      <c r="D993" s="318"/>
      <c r="E993" s="318"/>
      <c r="F993" s="291"/>
      <c r="G993" s="291"/>
      <c r="H993" s="306"/>
      <c r="I993" s="291"/>
      <c r="J993" s="306"/>
      <c r="K993" s="291"/>
      <c r="L993" s="306"/>
      <c r="M993" s="291"/>
      <c r="N993" s="291"/>
      <c r="O993" s="291"/>
      <c r="P993" s="291"/>
      <c r="Q993" s="319"/>
      <c r="R993" s="320"/>
      <c r="S993" s="321"/>
      <c r="T993" s="322"/>
      <c r="U993" s="321"/>
      <c r="V993" s="323"/>
      <c r="W993" s="324"/>
    </row>
    <row r="994" spans="1:23" s="143" customFormat="1" ht="43.5" customHeight="1">
      <c r="A994" s="168" t="str">
        <f t="shared" si="15"/>
        <v>-</v>
      </c>
      <c r="B994" s="317"/>
      <c r="C994" s="318"/>
      <c r="D994" s="318"/>
      <c r="E994" s="318"/>
      <c r="F994" s="291"/>
      <c r="G994" s="291"/>
      <c r="H994" s="306"/>
      <c r="I994" s="291"/>
      <c r="J994" s="306"/>
      <c r="K994" s="291"/>
      <c r="L994" s="306"/>
      <c r="M994" s="291"/>
      <c r="N994" s="291"/>
      <c r="O994" s="291"/>
      <c r="P994" s="291"/>
      <c r="Q994" s="319"/>
      <c r="R994" s="320"/>
      <c r="S994" s="321"/>
      <c r="T994" s="322"/>
      <c r="U994" s="321"/>
      <c r="V994" s="323"/>
      <c r="W994" s="324"/>
    </row>
    <row r="995" spans="1:23" s="143" customFormat="1" ht="43.5" customHeight="1">
      <c r="A995" s="168" t="str">
        <f t="shared" si="15"/>
        <v>-</v>
      </c>
      <c r="B995" s="317"/>
      <c r="C995" s="318"/>
      <c r="D995" s="318"/>
      <c r="E995" s="318"/>
      <c r="F995" s="291"/>
      <c r="G995" s="291"/>
      <c r="H995" s="306"/>
      <c r="I995" s="291"/>
      <c r="J995" s="306"/>
      <c r="K995" s="291"/>
      <c r="L995" s="306"/>
      <c r="M995" s="291"/>
      <c r="N995" s="291"/>
      <c r="O995" s="291"/>
      <c r="P995" s="291"/>
      <c r="Q995" s="319"/>
      <c r="R995" s="320"/>
      <c r="S995" s="321"/>
      <c r="T995" s="322"/>
      <c r="U995" s="321"/>
      <c r="V995" s="323"/>
      <c r="W995" s="324"/>
    </row>
    <row r="996" spans="1:23" s="143" customFormat="1" ht="43.5" customHeight="1">
      <c r="A996" s="168" t="str">
        <f t="shared" si="15"/>
        <v>-</v>
      </c>
      <c r="B996" s="317"/>
      <c r="C996" s="318"/>
      <c r="D996" s="318"/>
      <c r="E996" s="318"/>
      <c r="F996" s="291"/>
      <c r="G996" s="291"/>
      <c r="H996" s="306"/>
      <c r="I996" s="291"/>
      <c r="J996" s="306"/>
      <c r="K996" s="291"/>
      <c r="L996" s="306"/>
      <c r="M996" s="291"/>
      <c r="N996" s="291"/>
      <c r="O996" s="291"/>
      <c r="P996" s="291"/>
      <c r="Q996" s="319"/>
      <c r="R996" s="320"/>
      <c r="S996" s="321"/>
      <c r="T996" s="322"/>
      <c r="U996" s="321"/>
      <c r="V996" s="323"/>
      <c r="W996" s="324"/>
    </row>
    <row r="997" spans="1:23" s="143" customFormat="1" ht="43.5" customHeight="1">
      <c r="A997" s="168" t="str">
        <f t="shared" si="15"/>
        <v>-</v>
      </c>
      <c r="B997" s="317"/>
      <c r="C997" s="318"/>
      <c r="D997" s="318"/>
      <c r="E997" s="318"/>
      <c r="F997" s="291"/>
      <c r="G997" s="291"/>
      <c r="H997" s="306"/>
      <c r="I997" s="291"/>
      <c r="J997" s="306"/>
      <c r="K997" s="291"/>
      <c r="L997" s="306"/>
      <c r="M997" s="291"/>
      <c r="N997" s="291"/>
      <c r="O997" s="291"/>
      <c r="P997" s="291"/>
      <c r="Q997" s="319"/>
      <c r="R997" s="320"/>
      <c r="S997" s="321"/>
      <c r="T997" s="322"/>
      <c r="U997" s="321"/>
      <c r="V997" s="323"/>
      <c r="W997" s="324"/>
    </row>
    <row r="998" spans="1:23" s="143" customFormat="1" ht="43.5" customHeight="1">
      <c r="A998" s="168" t="str">
        <f t="shared" si="15"/>
        <v>-</v>
      </c>
      <c r="B998" s="317"/>
      <c r="C998" s="318"/>
      <c r="D998" s="318"/>
      <c r="E998" s="318"/>
      <c r="F998" s="291"/>
      <c r="G998" s="291"/>
      <c r="H998" s="306"/>
      <c r="I998" s="291"/>
      <c r="J998" s="306"/>
      <c r="K998" s="291"/>
      <c r="L998" s="306"/>
      <c r="M998" s="291"/>
      <c r="N998" s="291"/>
      <c r="O998" s="291"/>
      <c r="P998" s="291"/>
      <c r="Q998" s="319"/>
      <c r="R998" s="320"/>
      <c r="S998" s="321"/>
      <c r="T998" s="322"/>
      <c r="U998" s="321"/>
      <c r="V998" s="323"/>
      <c r="W998" s="324"/>
    </row>
    <row r="999" spans="1:23" s="143" customFormat="1" ht="43.5" customHeight="1">
      <c r="A999" s="168" t="str">
        <f t="shared" si="15"/>
        <v>-</v>
      </c>
      <c r="B999" s="317"/>
      <c r="C999" s="318"/>
      <c r="D999" s="318"/>
      <c r="E999" s="318"/>
      <c r="F999" s="291"/>
      <c r="G999" s="291"/>
      <c r="H999" s="306"/>
      <c r="I999" s="291"/>
      <c r="J999" s="306"/>
      <c r="K999" s="291"/>
      <c r="L999" s="306"/>
      <c r="M999" s="291"/>
      <c r="N999" s="291"/>
      <c r="O999" s="291"/>
      <c r="P999" s="291"/>
      <c r="Q999" s="319"/>
      <c r="R999" s="320"/>
      <c r="S999" s="321"/>
      <c r="T999" s="322"/>
      <c r="U999" s="321"/>
      <c r="V999" s="323"/>
      <c r="W999" s="324"/>
    </row>
    <row r="1000" spans="1:23" s="143" customFormat="1" ht="43.5" customHeight="1">
      <c r="A1000" s="168" t="str">
        <f t="shared" si="15"/>
        <v>-</v>
      </c>
      <c r="B1000" s="317"/>
      <c r="C1000" s="318"/>
      <c r="D1000" s="318"/>
      <c r="E1000" s="318"/>
      <c r="F1000" s="291"/>
      <c r="G1000" s="291"/>
      <c r="H1000" s="306"/>
      <c r="I1000" s="291"/>
      <c r="J1000" s="306"/>
      <c r="K1000" s="291"/>
      <c r="L1000" s="306"/>
      <c r="M1000" s="291"/>
      <c r="N1000" s="291"/>
      <c r="O1000" s="291"/>
      <c r="P1000" s="291"/>
      <c r="Q1000" s="319"/>
      <c r="R1000" s="320"/>
      <c r="S1000" s="321"/>
      <c r="T1000" s="322"/>
      <c r="U1000" s="321"/>
      <c r="V1000" s="323"/>
      <c r="W1000" s="324"/>
    </row>
    <row r="1001" spans="1:23" s="143" customFormat="1" ht="43.5" customHeight="1">
      <c r="A1001" s="168" t="str">
        <f t="shared" si="15"/>
        <v>-</v>
      </c>
      <c r="B1001" s="317"/>
      <c r="C1001" s="318"/>
      <c r="D1001" s="318"/>
      <c r="E1001" s="318"/>
      <c r="F1001" s="291"/>
      <c r="G1001" s="291"/>
      <c r="H1001" s="306"/>
      <c r="I1001" s="291"/>
      <c r="J1001" s="306"/>
      <c r="K1001" s="291"/>
      <c r="L1001" s="306"/>
      <c r="M1001" s="291"/>
      <c r="N1001" s="291"/>
      <c r="O1001" s="291"/>
      <c r="P1001" s="291"/>
      <c r="Q1001" s="319"/>
      <c r="R1001" s="320"/>
      <c r="S1001" s="321"/>
      <c r="T1001" s="322"/>
      <c r="U1001" s="321"/>
      <c r="V1001" s="323"/>
      <c r="W1001" s="324"/>
    </row>
    <row r="1002" spans="1:23" s="143" customFormat="1" ht="43.5" customHeight="1">
      <c r="A1002" s="168" t="str">
        <f t="shared" si="15"/>
        <v>-</v>
      </c>
      <c r="B1002" s="317"/>
      <c r="C1002" s="318"/>
      <c r="D1002" s="318"/>
      <c r="E1002" s="318"/>
      <c r="F1002" s="291"/>
      <c r="G1002" s="291"/>
      <c r="H1002" s="306"/>
      <c r="I1002" s="291"/>
      <c r="J1002" s="306"/>
      <c r="K1002" s="291"/>
      <c r="L1002" s="306"/>
      <c r="M1002" s="291"/>
      <c r="N1002" s="291"/>
      <c r="O1002" s="291"/>
      <c r="P1002" s="291"/>
      <c r="Q1002" s="319"/>
      <c r="R1002" s="320"/>
      <c r="S1002" s="321"/>
      <c r="T1002" s="322"/>
      <c r="U1002" s="321"/>
      <c r="V1002" s="323"/>
      <c r="W1002" s="324"/>
    </row>
    <row r="1003" spans="1:23" s="143" customFormat="1" ht="43.5" customHeight="1">
      <c r="A1003" s="168" t="str">
        <f t="shared" si="15"/>
        <v>-</v>
      </c>
      <c r="B1003" s="317"/>
      <c r="C1003" s="318"/>
      <c r="D1003" s="318"/>
      <c r="E1003" s="318"/>
      <c r="F1003" s="291"/>
      <c r="G1003" s="291"/>
      <c r="H1003" s="306"/>
      <c r="I1003" s="291"/>
      <c r="J1003" s="306"/>
      <c r="K1003" s="291"/>
      <c r="L1003" s="306"/>
      <c r="M1003" s="291"/>
      <c r="N1003" s="291"/>
      <c r="O1003" s="291"/>
      <c r="P1003" s="291"/>
      <c r="Q1003" s="319"/>
      <c r="R1003" s="320"/>
      <c r="S1003" s="321"/>
      <c r="T1003" s="322"/>
      <c r="U1003" s="321"/>
      <c r="V1003" s="323"/>
      <c r="W1003" s="324"/>
    </row>
    <row r="1004" spans="1:23" s="143" customFormat="1" ht="43.5" customHeight="1">
      <c r="A1004" s="168" t="str">
        <f t="shared" si="15"/>
        <v>-</v>
      </c>
      <c r="B1004" s="317"/>
      <c r="C1004" s="318"/>
      <c r="D1004" s="318"/>
      <c r="E1004" s="318"/>
      <c r="F1004" s="291"/>
      <c r="G1004" s="291"/>
      <c r="H1004" s="306"/>
      <c r="I1004" s="291"/>
      <c r="J1004" s="306"/>
      <c r="K1004" s="291"/>
      <c r="L1004" s="306"/>
      <c r="M1004" s="291"/>
      <c r="N1004" s="291"/>
      <c r="O1004" s="291"/>
      <c r="P1004" s="291"/>
      <c r="Q1004" s="319"/>
      <c r="R1004" s="320"/>
      <c r="S1004" s="321"/>
      <c r="T1004" s="322"/>
      <c r="U1004" s="321"/>
      <c r="V1004" s="323"/>
      <c r="W1004" s="324"/>
    </row>
    <row r="1005" spans="1:23" s="143" customFormat="1" ht="43.5" customHeight="1">
      <c r="A1005" s="168" t="str">
        <f t="shared" si="15"/>
        <v>-</v>
      </c>
      <c r="B1005" s="317"/>
      <c r="C1005" s="318"/>
      <c r="D1005" s="318"/>
      <c r="E1005" s="318"/>
      <c r="F1005" s="291"/>
      <c r="G1005" s="291"/>
      <c r="H1005" s="306"/>
      <c r="I1005" s="291"/>
      <c r="J1005" s="306"/>
      <c r="K1005" s="291"/>
      <c r="L1005" s="306"/>
      <c r="M1005" s="291"/>
      <c r="N1005" s="291"/>
      <c r="O1005" s="291"/>
      <c r="P1005" s="291"/>
      <c r="Q1005" s="319"/>
      <c r="R1005" s="320"/>
      <c r="S1005" s="321"/>
      <c r="T1005" s="322"/>
      <c r="U1005" s="321"/>
      <c r="V1005" s="323"/>
      <c r="W1005" s="324"/>
    </row>
    <row r="1006" spans="1:23" s="143" customFormat="1" ht="43.5" customHeight="1">
      <c r="A1006" s="168" t="str">
        <f t="shared" si="15"/>
        <v>-</v>
      </c>
      <c r="B1006" s="317"/>
      <c r="C1006" s="318"/>
      <c r="D1006" s="318"/>
      <c r="E1006" s="318"/>
      <c r="F1006" s="291"/>
      <c r="G1006" s="291"/>
      <c r="H1006" s="306"/>
      <c r="I1006" s="291"/>
      <c r="J1006" s="306"/>
      <c r="K1006" s="291"/>
      <c r="L1006" s="306"/>
      <c r="M1006" s="291"/>
      <c r="N1006" s="291"/>
      <c r="O1006" s="291"/>
      <c r="P1006" s="291"/>
      <c r="Q1006" s="319"/>
      <c r="R1006" s="320"/>
      <c r="S1006" s="321"/>
      <c r="T1006" s="322"/>
      <c r="U1006" s="321"/>
      <c r="V1006" s="323"/>
      <c r="W1006" s="324"/>
    </row>
    <row r="1007" spans="1:23" s="143" customFormat="1" ht="43.5" customHeight="1">
      <c r="A1007" s="168" t="str">
        <f t="shared" si="15"/>
        <v>-</v>
      </c>
      <c r="B1007" s="317"/>
      <c r="C1007" s="318"/>
      <c r="D1007" s="318"/>
      <c r="E1007" s="318"/>
      <c r="F1007" s="291"/>
      <c r="G1007" s="291"/>
      <c r="H1007" s="306"/>
      <c r="I1007" s="291"/>
      <c r="J1007" s="306"/>
      <c r="K1007" s="291"/>
      <c r="L1007" s="306"/>
      <c r="M1007" s="291"/>
      <c r="N1007" s="291"/>
      <c r="O1007" s="291"/>
      <c r="P1007" s="291"/>
      <c r="Q1007" s="319"/>
      <c r="R1007" s="320"/>
      <c r="S1007" s="321"/>
      <c r="T1007" s="322"/>
      <c r="U1007" s="321"/>
      <c r="V1007" s="323"/>
      <c r="W1007" s="324"/>
    </row>
    <row r="1008" spans="1:23" s="143" customFormat="1" ht="43.5" customHeight="1">
      <c r="A1008" s="168" t="str">
        <f t="shared" si="15"/>
        <v>-</v>
      </c>
      <c r="B1008" s="317"/>
      <c r="C1008" s="318"/>
      <c r="D1008" s="318"/>
      <c r="E1008" s="318"/>
      <c r="F1008" s="291"/>
      <c r="G1008" s="291"/>
      <c r="H1008" s="306"/>
      <c r="I1008" s="291"/>
      <c r="J1008" s="306"/>
      <c r="K1008" s="291"/>
      <c r="L1008" s="306"/>
      <c r="M1008" s="291"/>
      <c r="N1008" s="291"/>
      <c r="O1008" s="291"/>
      <c r="P1008" s="291"/>
      <c r="Q1008" s="319"/>
      <c r="R1008" s="320"/>
      <c r="S1008" s="321"/>
      <c r="T1008" s="322"/>
      <c r="U1008" s="321"/>
      <c r="V1008" s="323"/>
      <c r="W1008" s="324"/>
    </row>
    <row r="1009" spans="1:23" s="143" customFormat="1" ht="43.5" customHeight="1">
      <c r="A1009" s="168" t="str">
        <f t="shared" si="15"/>
        <v>-</v>
      </c>
      <c r="B1009" s="317"/>
      <c r="C1009" s="318"/>
      <c r="D1009" s="318"/>
      <c r="E1009" s="318"/>
      <c r="F1009" s="291"/>
      <c r="G1009" s="291"/>
      <c r="H1009" s="306"/>
      <c r="I1009" s="291"/>
      <c r="J1009" s="306"/>
      <c r="K1009" s="291"/>
      <c r="L1009" s="306"/>
      <c r="M1009" s="291"/>
      <c r="N1009" s="291"/>
      <c r="O1009" s="291"/>
      <c r="P1009" s="291"/>
      <c r="Q1009" s="319"/>
      <c r="R1009" s="320"/>
      <c r="S1009" s="321"/>
      <c r="T1009" s="322"/>
      <c r="U1009" s="321"/>
      <c r="V1009" s="323"/>
      <c r="W1009" s="324"/>
    </row>
    <row r="1010" spans="1:23" s="143" customFormat="1" ht="43.5" customHeight="1">
      <c r="A1010" s="168" t="str">
        <f t="shared" si="15"/>
        <v>-</v>
      </c>
      <c r="B1010" s="317"/>
      <c r="C1010" s="318"/>
      <c r="D1010" s="318"/>
      <c r="E1010" s="318"/>
      <c r="F1010" s="291"/>
      <c r="G1010" s="291"/>
      <c r="H1010" s="306"/>
      <c r="I1010" s="291"/>
      <c r="J1010" s="306"/>
      <c r="K1010" s="291"/>
      <c r="L1010" s="306"/>
      <c r="M1010" s="291"/>
      <c r="N1010" s="291"/>
      <c r="O1010" s="291"/>
      <c r="P1010" s="291"/>
      <c r="Q1010" s="319"/>
      <c r="R1010" s="320"/>
      <c r="S1010" s="321"/>
      <c r="T1010" s="322"/>
      <c r="U1010" s="321"/>
      <c r="V1010" s="323"/>
      <c r="W1010" s="324"/>
    </row>
    <row r="1011" spans="1:23" s="143" customFormat="1" ht="43.5" customHeight="1">
      <c r="A1011" s="168" t="str">
        <f t="shared" si="15"/>
        <v>-</v>
      </c>
      <c r="B1011" s="317"/>
      <c r="C1011" s="318"/>
      <c r="D1011" s="318"/>
      <c r="E1011" s="318"/>
      <c r="F1011" s="291"/>
      <c r="G1011" s="291"/>
      <c r="H1011" s="306"/>
      <c r="I1011" s="291"/>
      <c r="J1011" s="306"/>
      <c r="K1011" s="291"/>
      <c r="L1011" s="306"/>
      <c r="M1011" s="291"/>
      <c r="N1011" s="291"/>
      <c r="O1011" s="291"/>
      <c r="P1011" s="291"/>
      <c r="Q1011" s="319"/>
      <c r="R1011" s="320"/>
      <c r="S1011" s="321"/>
      <c r="T1011" s="322"/>
      <c r="U1011" s="321"/>
      <c r="V1011" s="323"/>
      <c r="W1011" s="324"/>
    </row>
    <row r="1012" spans="1:23" s="143" customFormat="1" ht="43.5" customHeight="1">
      <c r="A1012" s="168" t="str">
        <f t="shared" si="15"/>
        <v>-</v>
      </c>
      <c r="B1012" s="317"/>
      <c r="C1012" s="318"/>
      <c r="D1012" s="318"/>
      <c r="E1012" s="318"/>
      <c r="F1012" s="291"/>
      <c r="G1012" s="291"/>
      <c r="H1012" s="306"/>
      <c r="I1012" s="291"/>
      <c r="J1012" s="306"/>
      <c r="K1012" s="291"/>
      <c r="L1012" s="306"/>
      <c r="M1012" s="291"/>
      <c r="N1012" s="291"/>
      <c r="O1012" s="291"/>
      <c r="P1012" s="291"/>
      <c r="Q1012" s="319"/>
      <c r="R1012" s="320"/>
      <c r="S1012" s="321"/>
      <c r="T1012" s="322"/>
      <c r="U1012" s="321"/>
      <c r="V1012" s="323"/>
      <c r="W1012" s="324"/>
    </row>
    <row r="1013" spans="1:23" s="143" customFormat="1" ht="43.5" customHeight="1">
      <c r="A1013" s="168" t="str">
        <f t="shared" si="15"/>
        <v>-</v>
      </c>
      <c r="B1013" s="317"/>
      <c r="C1013" s="318"/>
      <c r="D1013" s="318"/>
      <c r="E1013" s="318"/>
      <c r="F1013" s="291"/>
      <c r="G1013" s="291"/>
      <c r="H1013" s="306"/>
      <c r="I1013" s="291"/>
      <c r="J1013" s="306"/>
      <c r="K1013" s="291"/>
      <c r="L1013" s="306"/>
      <c r="M1013" s="291"/>
      <c r="N1013" s="291"/>
      <c r="O1013" s="291"/>
      <c r="P1013" s="291"/>
      <c r="Q1013" s="319"/>
      <c r="R1013" s="320"/>
      <c r="S1013" s="321"/>
      <c r="T1013" s="322"/>
      <c r="U1013" s="321"/>
      <c r="V1013" s="323"/>
      <c r="W1013" s="324"/>
    </row>
    <row r="1014" spans="1:23" s="143" customFormat="1" ht="43.5" customHeight="1">
      <c r="A1014" s="168" t="str">
        <f t="shared" si="15"/>
        <v>-</v>
      </c>
      <c r="B1014" s="317"/>
      <c r="C1014" s="318"/>
      <c r="D1014" s="318"/>
      <c r="E1014" s="318"/>
      <c r="F1014" s="291"/>
      <c r="G1014" s="291"/>
      <c r="H1014" s="306"/>
      <c r="I1014" s="291"/>
      <c r="J1014" s="306"/>
      <c r="K1014" s="291"/>
      <c r="L1014" s="306"/>
      <c r="M1014" s="291"/>
      <c r="N1014" s="291"/>
      <c r="O1014" s="291"/>
      <c r="P1014" s="291"/>
      <c r="Q1014" s="319"/>
      <c r="R1014" s="320"/>
      <c r="S1014" s="321"/>
      <c r="T1014" s="322"/>
      <c r="U1014" s="321"/>
      <c r="V1014" s="323"/>
      <c r="W1014" s="324"/>
    </row>
    <row r="1015" spans="1:23" s="143" customFormat="1" ht="43.5" customHeight="1">
      <c r="A1015" s="168" t="str">
        <f t="shared" si="15"/>
        <v>-</v>
      </c>
      <c r="B1015" s="317"/>
      <c r="C1015" s="318"/>
      <c r="D1015" s="318"/>
      <c r="E1015" s="318"/>
      <c r="F1015" s="291"/>
      <c r="G1015" s="291"/>
      <c r="H1015" s="306"/>
      <c r="I1015" s="291"/>
      <c r="J1015" s="306"/>
      <c r="K1015" s="291"/>
      <c r="L1015" s="306"/>
      <c r="M1015" s="291"/>
      <c r="N1015" s="291"/>
      <c r="O1015" s="291"/>
      <c r="P1015" s="291"/>
      <c r="Q1015" s="319"/>
      <c r="R1015" s="320"/>
      <c r="S1015" s="321"/>
      <c r="T1015" s="322"/>
      <c r="U1015" s="321"/>
      <c r="V1015" s="323"/>
      <c r="W1015" s="324"/>
    </row>
    <row r="1016" spans="1:23" s="143" customFormat="1" ht="43.5" customHeight="1">
      <c r="A1016" s="168" t="str">
        <f t="shared" si="15"/>
        <v>-</v>
      </c>
      <c r="B1016" s="317"/>
      <c r="C1016" s="318"/>
      <c r="D1016" s="318"/>
      <c r="E1016" s="318"/>
      <c r="F1016" s="291"/>
      <c r="G1016" s="291"/>
      <c r="H1016" s="306"/>
      <c r="I1016" s="291"/>
      <c r="J1016" s="306"/>
      <c r="K1016" s="291"/>
      <c r="L1016" s="306"/>
      <c r="M1016" s="291"/>
      <c r="N1016" s="291"/>
      <c r="O1016" s="291"/>
      <c r="P1016" s="291"/>
      <c r="Q1016" s="319"/>
      <c r="R1016" s="320"/>
      <c r="S1016" s="321"/>
      <c r="T1016" s="322"/>
      <c r="U1016" s="321"/>
      <c r="V1016" s="323"/>
      <c r="W1016" s="324"/>
    </row>
    <row r="1017" spans="1:23" s="143" customFormat="1" ht="43.5" customHeight="1">
      <c r="A1017" s="168" t="str">
        <f t="shared" si="15"/>
        <v>-</v>
      </c>
      <c r="B1017" s="317"/>
      <c r="C1017" s="318"/>
      <c r="D1017" s="318"/>
      <c r="E1017" s="318"/>
      <c r="F1017" s="291"/>
      <c r="G1017" s="291"/>
      <c r="H1017" s="306"/>
      <c r="I1017" s="291"/>
      <c r="J1017" s="306"/>
      <c r="K1017" s="291"/>
      <c r="L1017" s="306"/>
      <c r="M1017" s="291"/>
      <c r="N1017" s="291"/>
      <c r="O1017" s="291"/>
      <c r="P1017" s="291"/>
      <c r="Q1017" s="319"/>
      <c r="R1017" s="320"/>
      <c r="S1017" s="321"/>
      <c r="T1017" s="322"/>
      <c r="U1017" s="321"/>
      <c r="V1017" s="323"/>
      <c r="W1017" s="324"/>
    </row>
    <row r="1018" spans="1:23" s="143" customFormat="1" ht="43.5" customHeight="1">
      <c r="A1018" s="168" t="str">
        <f t="shared" si="15"/>
        <v>-</v>
      </c>
      <c r="B1018" s="317"/>
      <c r="C1018" s="318"/>
      <c r="D1018" s="318"/>
      <c r="E1018" s="318"/>
      <c r="F1018" s="291"/>
      <c r="G1018" s="291"/>
      <c r="H1018" s="306"/>
      <c r="I1018" s="291"/>
      <c r="J1018" s="306"/>
      <c r="K1018" s="291"/>
      <c r="L1018" s="306"/>
      <c r="M1018" s="291"/>
      <c r="N1018" s="291"/>
      <c r="O1018" s="291"/>
      <c r="P1018" s="291"/>
      <c r="Q1018" s="319"/>
      <c r="R1018" s="320"/>
      <c r="S1018" s="321"/>
      <c r="T1018" s="322"/>
      <c r="U1018" s="321"/>
      <c r="V1018" s="323"/>
      <c r="W1018" s="324"/>
    </row>
    <row r="1019" spans="1:23" s="143" customFormat="1" ht="43.5" customHeight="1">
      <c r="A1019" s="168" t="str">
        <f t="shared" si="15"/>
        <v>-</v>
      </c>
      <c r="B1019" s="317"/>
      <c r="C1019" s="318"/>
      <c r="D1019" s="318"/>
      <c r="E1019" s="318"/>
      <c r="F1019" s="291"/>
      <c r="G1019" s="291"/>
      <c r="H1019" s="306"/>
      <c r="I1019" s="291"/>
      <c r="J1019" s="306"/>
      <c r="K1019" s="291"/>
      <c r="L1019" s="306"/>
      <c r="M1019" s="291"/>
      <c r="N1019" s="291"/>
      <c r="O1019" s="291"/>
      <c r="P1019" s="291"/>
      <c r="Q1019" s="319"/>
      <c r="R1019" s="320"/>
      <c r="S1019" s="321"/>
      <c r="T1019" s="322"/>
      <c r="U1019" s="321"/>
      <c r="V1019" s="323"/>
      <c r="W1019" s="324"/>
    </row>
    <row r="1020" spans="1:23" s="143" customFormat="1" ht="43.5" customHeight="1">
      <c r="A1020" s="168" t="str">
        <f t="shared" si="15"/>
        <v>-</v>
      </c>
      <c r="B1020" s="317"/>
      <c r="C1020" s="318"/>
      <c r="D1020" s="318"/>
      <c r="E1020" s="318"/>
      <c r="F1020" s="291"/>
      <c r="G1020" s="291"/>
      <c r="H1020" s="306"/>
      <c r="I1020" s="291"/>
      <c r="J1020" s="306"/>
      <c r="K1020" s="291"/>
      <c r="L1020" s="306"/>
      <c r="M1020" s="291"/>
      <c r="N1020" s="291"/>
      <c r="O1020" s="291"/>
      <c r="P1020" s="291"/>
      <c r="Q1020" s="319"/>
      <c r="R1020" s="320"/>
      <c r="S1020" s="321"/>
      <c r="T1020" s="322"/>
      <c r="U1020" s="321"/>
      <c r="V1020" s="323"/>
      <c r="W1020" s="324"/>
    </row>
    <row r="1021" spans="1:23" s="143" customFormat="1" ht="43.5" customHeight="1">
      <c r="A1021" s="168" t="str">
        <f t="shared" si="15"/>
        <v>-</v>
      </c>
      <c r="B1021" s="317"/>
      <c r="C1021" s="318"/>
      <c r="D1021" s="318"/>
      <c r="E1021" s="318"/>
      <c r="F1021" s="291"/>
      <c r="G1021" s="291"/>
      <c r="H1021" s="306"/>
      <c r="I1021" s="291"/>
      <c r="J1021" s="306"/>
      <c r="K1021" s="291"/>
      <c r="L1021" s="306"/>
      <c r="M1021" s="291"/>
      <c r="N1021" s="291"/>
      <c r="O1021" s="291"/>
      <c r="P1021" s="291"/>
      <c r="Q1021" s="319"/>
      <c r="R1021" s="320"/>
      <c r="S1021" s="321"/>
      <c r="T1021" s="322"/>
      <c r="U1021" s="321"/>
      <c r="V1021" s="323"/>
      <c r="W1021" s="324"/>
    </row>
    <row r="1022" spans="1:23" s="143" customFormat="1" ht="43.5" customHeight="1">
      <c r="A1022" s="168" t="str">
        <f t="shared" si="15"/>
        <v>-</v>
      </c>
      <c r="B1022" s="317"/>
      <c r="C1022" s="318"/>
      <c r="D1022" s="318"/>
      <c r="E1022" s="318"/>
      <c r="F1022" s="291"/>
      <c r="G1022" s="291"/>
      <c r="H1022" s="306"/>
      <c r="I1022" s="291"/>
      <c r="J1022" s="306"/>
      <c r="K1022" s="291"/>
      <c r="L1022" s="306"/>
      <c r="M1022" s="291"/>
      <c r="N1022" s="291"/>
      <c r="O1022" s="291"/>
      <c r="P1022" s="291"/>
      <c r="Q1022" s="319"/>
      <c r="R1022" s="320"/>
      <c r="S1022" s="321"/>
      <c r="T1022" s="322"/>
      <c r="U1022" s="321"/>
      <c r="V1022" s="323"/>
      <c r="W1022" s="324"/>
    </row>
    <row r="1023" spans="1:23" s="143" customFormat="1" ht="43.5" customHeight="1">
      <c r="A1023" s="168" t="str">
        <f t="shared" si="15"/>
        <v>-</v>
      </c>
      <c r="B1023" s="317"/>
      <c r="C1023" s="318"/>
      <c r="D1023" s="318"/>
      <c r="E1023" s="318"/>
      <c r="F1023" s="291"/>
      <c r="G1023" s="291"/>
      <c r="H1023" s="306"/>
      <c r="I1023" s="291"/>
      <c r="J1023" s="306"/>
      <c r="K1023" s="291"/>
      <c r="L1023" s="306"/>
      <c r="M1023" s="291"/>
      <c r="N1023" s="291"/>
      <c r="O1023" s="291"/>
      <c r="P1023" s="291"/>
      <c r="Q1023" s="319"/>
      <c r="R1023" s="320"/>
      <c r="S1023" s="321"/>
      <c r="T1023" s="322"/>
      <c r="U1023" s="321"/>
      <c r="V1023" s="323"/>
      <c r="W1023" s="324"/>
    </row>
    <row r="1024" spans="1:23" s="143" customFormat="1" ht="43.5" customHeight="1">
      <c r="A1024" s="168" t="str">
        <f t="shared" si="15"/>
        <v>-</v>
      </c>
      <c r="B1024" s="317"/>
      <c r="C1024" s="318"/>
      <c r="D1024" s="318"/>
      <c r="E1024" s="318"/>
      <c r="F1024" s="291"/>
      <c r="G1024" s="291"/>
      <c r="H1024" s="306"/>
      <c r="I1024" s="291"/>
      <c r="J1024" s="306"/>
      <c r="K1024" s="291"/>
      <c r="L1024" s="306"/>
      <c r="M1024" s="291"/>
      <c r="N1024" s="291"/>
      <c r="O1024" s="291"/>
      <c r="P1024" s="291"/>
      <c r="Q1024" s="319"/>
      <c r="R1024" s="320"/>
      <c r="S1024" s="321"/>
      <c r="T1024" s="322"/>
      <c r="U1024" s="321"/>
      <c r="V1024" s="323"/>
      <c r="W1024" s="324"/>
    </row>
    <row r="1025" spans="1:23" s="143" customFormat="1" ht="43.5" customHeight="1">
      <c r="A1025" s="168" t="str">
        <f t="shared" si="15"/>
        <v>-</v>
      </c>
      <c r="B1025" s="317"/>
      <c r="C1025" s="318"/>
      <c r="D1025" s="318"/>
      <c r="E1025" s="318"/>
      <c r="F1025" s="291"/>
      <c r="G1025" s="291"/>
      <c r="H1025" s="306"/>
      <c r="I1025" s="291"/>
      <c r="J1025" s="306"/>
      <c r="K1025" s="291"/>
      <c r="L1025" s="306"/>
      <c r="M1025" s="291"/>
      <c r="N1025" s="291"/>
      <c r="O1025" s="291"/>
      <c r="P1025" s="291"/>
      <c r="Q1025" s="319"/>
      <c r="R1025" s="320"/>
      <c r="S1025" s="321"/>
      <c r="T1025" s="322"/>
      <c r="U1025" s="321"/>
      <c r="V1025" s="323"/>
      <c r="W1025" s="324"/>
    </row>
    <row r="1026" spans="1:23" s="143" customFormat="1" ht="43.5" customHeight="1">
      <c r="A1026" s="168" t="str">
        <f t="shared" si="15"/>
        <v>-</v>
      </c>
      <c r="B1026" s="317"/>
      <c r="C1026" s="318"/>
      <c r="D1026" s="318"/>
      <c r="E1026" s="318"/>
      <c r="F1026" s="291"/>
      <c r="G1026" s="291"/>
      <c r="H1026" s="306"/>
      <c r="I1026" s="291"/>
      <c r="J1026" s="306"/>
      <c r="K1026" s="291"/>
      <c r="L1026" s="306"/>
      <c r="M1026" s="291"/>
      <c r="N1026" s="291"/>
      <c r="O1026" s="291"/>
      <c r="P1026" s="291"/>
      <c r="Q1026" s="319"/>
      <c r="R1026" s="320"/>
      <c r="S1026" s="321"/>
      <c r="T1026" s="322"/>
      <c r="U1026" s="321"/>
      <c r="V1026" s="323"/>
      <c r="W1026" s="324"/>
    </row>
    <row r="1027" spans="1:23" s="143" customFormat="1" ht="43.5" customHeight="1">
      <c r="A1027" s="168" t="str">
        <f t="shared" ref="A1027:A1090" si="16">I1027&amp; "-" &amp;N1027</f>
        <v>-</v>
      </c>
      <c r="B1027" s="317"/>
      <c r="C1027" s="318"/>
      <c r="D1027" s="318"/>
      <c r="E1027" s="318"/>
      <c r="F1027" s="291"/>
      <c r="G1027" s="291"/>
      <c r="H1027" s="306"/>
      <c r="I1027" s="291"/>
      <c r="J1027" s="306"/>
      <c r="K1027" s="291"/>
      <c r="L1027" s="306"/>
      <c r="M1027" s="291"/>
      <c r="N1027" s="291"/>
      <c r="O1027" s="291"/>
      <c r="P1027" s="291"/>
      <c r="Q1027" s="319"/>
      <c r="R1027" s="320"/>
      <c r="S1027" s="321"/>
      <c r="T1027" s="322"/>
      <c r="U1027" s="321"/>
      <c r="V1027" s="323"/>
      <c r="W1027" s="324"/>
    </row>
    <row r="1028" spans="1:23" s="143" customFormat="1" ht="43.5" customHeight="1">
      <c r="A1028" s="168" t="str">
        <f t="shared" si="16"/>
        <v>-</v>
      </c>
      <c r="B1028" s="317"/>
      <c r="C1028" s="318"/>
      <c r="D1028" s="318"/>
      <c r="E1028" s="318"/>
      <c r="F1028" s="291"/>
      <c r="G1028" s="291"/>
      <c r="H1028" s="306"/>
      <c r="I1028" s="291"/>
      <c r="J1028" s="306"/>
      <c r="K1028" s="291"/>
      <c r="L1028" s="306"/>
      <c r="M1028" s="291"/>
      <c r="N1028" s="291"/>
      <c r="O1028" s="291"/>
      <c r="P1028" s="291"/>
      <c r="Q1028" s="319"/>
      <c r="R1028" s="320"/>
      <c r="S1028" s="321"/>
      <c r="T1028" s="322"/>
      <c r="U1028" s="321"/>
      <c r="V1028" s="323"/>
      <c r="W1028" s="324"/>
    </row>
    <row r="1029" spans="1:23" s="143" customFormat="1" ht="43.5" customHeight="1">
      <c r="A1029" s="168" t="str">
        <f t="shared" si="16"/>
        <v>-</v>
      </c>
      <c r="B1029" s="317"/>
      <c r="C1029" s="318"/>
      <c r="D1029" s="318"/>
      <c r="E1029" s="318"/>
      <c r="F1029" s="291"/>
      <c r="G1029" s="291"/>
      <c r="H1029" s="306"/>
      <c r="I1029" s="291"/>
      <c r="J1029" s="306"/>
      <c r="K1029" s="291"/>
      <c r="L1029" s="306"/>
      <c r="M1029" s="291"/>
      <c r="N1029" s="291"/>
      <c r="O1029" s="291"/>
      <c r="P1029" s="291"/>
      <c r="Q1029" s="319"/>
      <c r="R1029" s="320"/>
      <c r="S1029" s="321"/>
      <c r="T1029" s="322"/>
      <c r="U1029" s="321"/>
      <c r="V1029" s="323"/>
      <c r="W1029" s="324"/>
    </row>
    <row r="1030" spans="1:23" s="143" customFormat="1" ht="43.5" customHeight="1">
      <c r="A1030" s="168" t="str">
        <f t="shared" si="16"/>
        <v>-</v>
      </c>
      <c r="B1030" s="317"/>
      <c r="C1030" s="318"/>
      <c r="D1030" s="318"/>
      <c r="E1030" s="318"/>
      <c r="F1030" s="291"/>
      <c r="G1030" s="291"/>
      <c r="H1030" s="306"/>
      <c r="I1030" s="291"/>
      <c r="J1030" s="306"/>
      <c r="K1030" s="291"/>
      <c r="L1030" s="306"/>
      <c r="M1030" s="291"/>
      <c r="N1030" s="291"/>
      <c r="O1030" s="291"/>
      <c r="P1030" s="291"/>
      <c r="Q1030" s="319"/>
      <c r="R1030" s="320"/>
      <c r="S1030" s="321"/>
      <c r="T1030" s="322"/>
      <c r="U1030" s="321"/>
      <c r="V1030" s="323"/>
      <c r="W1030" s="324"/>
    </row>
    <row r="1031" spans="1:23" s="143" customFormat="1" ht="43.5" customHeight="1">
      <c r="A1031" s="168" t="str">
        <f t="shared" si="16"/>
        <v>-</v>
      </c>
      <c r="B1031" s="317"/>
      <c r="C1031" s="318"/>
      <c r="D1031" s="318"/>
      <c r="E1031" s="318"/>
      <c r="F1031" s="291"/>
      <c r="G1031" s="291"/>
      <c r="H1031" s="306"/>
      <c r="I1031" s="291"/>
      <c r="J1031" s="306"/>
      <c r="K1031" s="291"/>
      <c r="L1031" s="306"/>
      <c r="M1031" s="291"/>
      <c r="N1031" s="291"/>
      <c r="O1031" s="291"/>
      <c r="P1031" s="291"/>
      <c r="Q1031" s="319"/>
      <c r="R1031" s="320"/>
      <c r="S1031" s="321"/>
      <c r="T1031" s="322"/>
      <c r="U1031" s="321"/>
      <c r="V1031" s="323"/>
      <c r="W1031" s="324"/>
    </row>
    <row r="1032" spans="1:23" s="143" customFormat="1" ht="43.5" customHeight="1">
      <c r="A1032" s="168" t="str">
        <f t="shared" si="16"/>
        <v>-</v>
      </c>
      <c r="B1032" s="317"/>
      <c r="C1032" s="318"/>
      <c r="D1032" s="318"/>
      <c r="E1032" s="318"/>
      <c r="F1032" s="291"/>
      <c r="G1032" s="291"/>
      <c r="H1032" s="306"/>
      <c r="I1032" s="291"/>
      <c r="J1032" s="306"/>
      <c r="K1032" s="291"/>
      <c r="L1032" s="306"/>
      <c r="M1032" s="291"/>
      <c r="N1032" s="291"/>
      <c r="O1032" s="291"/>
      <c r="P1032" s="291"/>
      <c r="Q1032" s="319"/>
      <c r="R1032" s="320"/>
      <c r="S1032" s="321"/>
      <c r="T1032" s="322"/>
      <c r="U1032" s="321"/>
      <c r="V1032" s="323"/>
      <c r="W1032" s="324"/>
    </row>
    <row r="1033" spans="1:23" s="143" customFormat="1" ht="43.5" customHeight="1">
      <c r="A1033" s="168" t="str">
        <f t="shared" si="16"/>
        <v>-</v>
      </c>
      <c r="B1033" s="317"/>
      <c r="C1033" s="318"/>
      <c r="D1033" s="318"/>
      <c r="E1033" s="318"/>
      <c r="F1033" s="291"/>
      <c r="G1033" s="291"/>
      <c r="H1033" s="306"/>
      <c r="I1033" s="291"/>
      <c r="J1033" s="306"/>
      <c r="K1033" s="291"/>
      <c r="L1033" s="306"/>
      <c r="M1033" s="291"/>
      <c r="N1033" s="291"/>
      <c r="O1033" s="291"/>
      <c r="P1033" s="291"/>
      <c r="Q1033" s="319"/>
      <c r="R1033" s="320"/>
      <c r="S1033" s="321"/>
      <c r="T1033" s="322"/>
      <c r="U1033" s="321"/>
      <c r="V1033" s="323"/>
      <c r="W1033" s="324"/>
    </row>
    <row r="1034" spans="1:23" s="143" customFormat="1" ht="43.5" customHeight="1">
      <c r="A1034" s="168" t="str">
        <f t="shared" si="16"/>
        <v>-</v>
      </c>
      <c r="B1034" s="317"/>
      <c r="C1034" s="318"/>
      <c r="D1034" s="318"/>
      <c r="E1034" s="318"/>
      <c r="F1034" s="291"/>
      <c r="G1034" s="291"/>
      <c r="H1034" s="306"/>
      <c r="I1034" s="291"/>
      <c r="J1034" s="306"/>
      <c r="K1034" s="291"/>
      <c r="L1034" s="306"/>
      <c r="M1034" s="291"/>
      <c r="N1034" s="291"/>
      <c r="O1034" s="291"/>
      <c r="P1034" s="291"/>
      <c r="Q1034" s="319"/>
      <c r="R1034" s="320"/>
      <c r="S1034" s="321"/>
      <c r="T1034" s="322"/>
      <c r="U1034" s="321"/>
      <c r="V1034" s="323"/>
      <c r="W1034" s="324"/>
    </row>
    <row r="1035" spans="1:23" s="143" customFormat="1" ht="43.5" customHeight="1">
      <c r="A1035" s="168" t="str">
        <f t="shared" si="16"/>
        <v>-</v>
      </c>
      <c r="B1035" s="317"/>
      <c r="C1035" s="318"/>
      <c r="D1035" s="318"/>
      <c r="E1035" s="318"/>
      <c r="F1035" s="291"/>
      <c r="G1035" s="291"/>
      <c r="H1035" s="306"/>
      <c r="I1035" s="291"/>
      <c r="J1035" s="306"/>
      <c r="K1035" s="291"/>
      <c r="L1035" s="306"/>
      <c r="M1035" s="291"/>
      <c r="N1035" s="291"/>
      <c r="O1035" s="291"/>
      <c r="P1035" s="291"/>
      <c r="Q1035" s="319"/>
      <c r="R1035" s="320"/>
      <c r="S1035" s="321"/>
      <c r="T1035" s="322"/>
      <c r="U1035" s="321"/>
      <c r="V1035" s="323"/>
      <c r="W1035" s="324"/>
    </row>
    <row r="1036" spans="1:23" s="143" customFormat="1" ht="43.5" customHeight="1">
      <c r="A1036" s="168" t="str">
        <f t="shared" si="16"/>
        <v>-</v>
      </c>
      <c r="B1036" s="317"/>
      <c r="C1036" s="318"/>
      <c r="D1036" s="318"/>
      <c r="E1036" s="318"/>
      <c r="F1036" s="291"/>
      <c r="G1036" s="291"/>
      <c r="H1036" s="306"/>
      <c r="I1036" s="291"/>
      <c r="J1036" s="306"/>
      <c r="K1036" s="291"/>
      <c r="L1036" s="306"/>
      <c r="M1036" s="291"/>
      <c r="N1036" s="291"/>
      <c r="O1036" s="291"/>
      <c r="P1036" s="291"/>
      <c r="Q1036" s="319"/>
      <c r="R1036" s="320"/>
      <c r="S1036" s="321"/>
      <c r="T1036" s="322"/>
      <c r="U1036" s="321"/>
      <c r="V1036" s="323"/>
      <c r="W1036" s="324"/>
    </row>
    <row r="1037" spans="1:23" s="143" customFormat="1" ht="43.5" customHeight="1">
      <c r="A1037" s="168" t="str">
        <f t="shared" si="16"/>
        <v>-</v>
      </c>
      <c r="B1037" s="317"/>
      <c r="C1037" s="318"/>
      <c r="D1037" s="318"/>
      <c r="E1037" s="318"/>
      <c r="F1037" s="291"/>
      <c r="G1037" s="291"/>
      <c r="H1037" s="306"/>
      <c r="I1037" s="291"/>
      <c r="J1037" s="306"/>
      <c r="K1037" s="291"/>
      <c r="L1037" s="306"/>
      <c r="M1037" s="291"/>
      <c r="N1037" s="291"/>
      <c r="O1037" s="291"/>
      <c r="P1037" s="291"/>
      <c r="Q1037" s="319"/>
      <c r="R1037" s="320"/>
      <c r="S1037" s="321"/>
      <c r="T1037" s="322"/>
      <c r="U1037" s="321"/>
      <c r="V1037" s="323"/>
      <c r="W1037" s="324"/>
    </row>
    <row r="1038" spans="1:23" s="143" customFormat="1" ht="43.5" customHeight="1">
      <c r="A1038" s="168" t="str">
        <f t="shared" si="16"/>
        <v>-</v>
      </c>
      <c r="B1038" s="317"/>
      <c r="C1038" s="318"/>
      <c r="D1038" s="318"/>
      <c r="E1038" s="318"/>
      <c r="F1038" s="291"/>
      <c r="G1038" s="291"/>
      <c r="H1038" s="306"/>
      <c r="I1038" s="291"/>
      <c r="J1038" s="306"/>
      <c r="K1038" s="291"/>
      <c r="L1038" s="306"/>
      <c r="M1038" s="291"/>
      <c r="N1038" s="291"/>
      <c r="O1038" s="291"/>
      <c r="P1038" s="291"/>
      <c r="Q1038" s="319"/>
      <c r="R1038" s="320"/>
      <c r="S1038" s="321"/>
      <c r="T1038" s="322"/>
      <c r="U1038" s="321"/>
      <c r="V1038" s="323"/>
      <c r="W1038" s="324"/>
    </row>
    <row r="1039" spans="1:23" s="143" customFormat="1" ht="43.5" customHeight="1">
      <c r="A1039" s="168" t="str">
        <f t="shared" si="16"/>
        <v>-</v>
      </c>
      <c r="B1039" s="317"/>
      <c r="C1039" s="318"/>
      <c r="D1039" s="318"/>
      <c r="E1039" s="318"/>
      <c r="F1039" s="291"/>
      <c r="G1039" s="291"/>
      <c r="H1039" s="306"/>
      <c r="I1039" s="291"/>
      <c r="J1039" s="306"/>
      <c r="K1039" s="291"/>
      <c r="L1039" s="306"/>
      <c r="M1039" s="291"/>
      <c r="N1039" s="291"/>
      <c r="O1039" s="291"/>
      <c r="P1039" s="291"/>
      <c r="Q1039" s="319"/>
      <c r="R1039" s="320"/>
      <c r="S1039" s="321"/>
      <c r="T1039" s="322"/>
      <c r="U1039" s="321"/>
      <c r="V1039" s="323"/>
      <c r="W1039" s="324"/>
    </row>
    <row r="1040" spans="1:23" s="143" customFormat="1" ht="43.5" customHeight="1">
      <c r="A1040" s="168" t="str">
        <f t="shared" si="16"/>
        <v>-</v>
      </c>
      <c r="B1040" s="317"/>
      <c r="C1040" s="318"/>
      <c r="D1040" s="318"/>
      <c r="E1040" s="318"/>
      <c r="F1040" s="291"/>
      <c r="G1040" s="291"/>
      <c r="H1040" s="306"/>
      <c r="I1040" s="291"/>
      <c r="J1040" s="306"/>
      <c r="K1040" s="291"/>
      <c r="L1040" s="306"/>
      <c r="M1040" s="291"/>
      <c r="N1040" s="291"/>
      <c r="O1040" s="291"/>
      <c r="P1040" s="291"/>
      <c r="Q1040" s="319"/>
      <c r="R1040" s="320"/>
      <c r="S1040" s="321"/>
      <c r="T1040" s="322"/>
      <c r="U1040" s="321"/>
      <c r="V1040" s="323"/>
      <c r="W1040" s="324"/>
    </row>
    <row r="1041" spans="1:23" s="143" customFormat="1" ht="43.5" customHeight="1">
      <c r="A1041" s="168" t="str">
        <f t="shared" si="16"/>
        <v>-</v>
      </c>
      <c r="B1041" s="317"/>
      <c r="C1041" s="318"/>
      <c r="D1041" s="318"/>
      <c r="E1041" s="318"/>
      <c r="F1041" s="291"/>
      <c r="G1041" s="291"/>
      <c r="H1041" s="306"/>
      <c r="I1041" s="291"/>
      <c r="J1041" s="306"/>
      <c r="K1041" s="291"/>
      <c r="L1041" s="306"/>
      <c r="M1041" s="291"/>
      <c r="N1041" s="291"/>
      <c r="O1041" s="291"/>
      <c r="P1041" s="291"/>
      <c r="Q1041" s="319"/>
      <c r="R1041" s="320"/>
      <c r="S1041" s="321"/>
      <c r="T1041" s="322"/>
      <c r="U1041" s="321"/>
      <c r="V1041" s="323"/>
      <c r="W1041" s="324"/>
    </row>
    <row r="1042" spans="1:23" s="143" customFormat="1" ht="43.5" customHeight="1">
      <c r="A1042" s="168" t="str">
        <f t="shared" si="16"/>
        <v>-</v>
      </c>
      <c r="B1042" s="317"/>
      <c r="C1042" s="318"/>
      <c r="D1042" s="318"/>
      <c r="E1042" s="318"/>
      <c r="F1042" s="291"/>
      <c r="G1042" s="291"/>
      <c r="H1042" s="306"/>
      <c r="I1042" s="291"/>
      <c r="J1042" s="306"/>
      <c r="K1042" s="291"/>
      <c r="L1042" s="306"/>
      <c r="M1042" s="291"/>
      <c r="N1042" s="291"/>
      <c r="O1042" s="291"/>
      <c r="P1042" s="291"/>
      <c r="Q1042" s="319"/>
      <c r="R1042" s="320"/>
      <c r="S1042" s="321"/>
      <c r="T1042" s="322"/>
      <c r="U1042" s="321"/>
      <c r="V1042" s="323"/>
      <c r="W1042" s="324"/>
    </row>
    <row r="1043" spans="1:23" s="143" customFormat="1" ht="43.5" customHeight="1">
      <c r="A1043" s="168" t="str">
        <f t="shared" si="16"/>
        <v>-</v>
      </c>
      <c r="B1043" s="317"/>
      <c r="C1043" s="318"/>
      <c r="D1043" s="318"/>
      <c r="E1043" s="318"/>
      <c r="F1043" s="291"/>
      <c r="G1043" s="291"/>
      <c r="H1043" s="306"/>
      <c r="I1043" s="291"/>
      <c r="J1043" s="306"/>
      <c r="K1043" s="291"/>
      <c r="L1043" s="306"/>
      <c r="M1043" s="291"/>
      <c r="N1043" s="291"/>
      <c r="O1043" s="291"/>
      <c r="P1043" s="291"/>
      <c r="Q1043" s="319"/>
      <c r="R1043" s="320"/>
      <c r="S1043" s="321"/>
      <c r="T1043" s="322"/>
      <c r="U1043" s="321"/>
      <c r="V1043" s="323"/>
      <c r="W1043" s="324"/>
    </row>
    <row r="1044" spans="1:23" s="143" customFormat="1" ht="43.5" customHeight="1">
      <c r="A1044" s="168" t="str">
        <f t="shared" si="16"/>
        <v>-</v>
      </c>
      <c r="B1044" s="317"/>
      <c r="C1044" s="318"/>
      <c r="D1044" s="318"/>
      <c r="E1044" s="318"/>
      <c r="F1044" s="291"/>
      <c r="G1044" s="291"/>
      <c r="H1044" s="306"/>
      <c r="I1044" s="291"/>
      <c r="J1044" s="306"/>
      <c r="K1044" s="291"/>
      <c r="L1044" s="306"/>
      <c r="M1044" s="291"/>
      <c r="N1044" s="291"/>
      <c r="O1044" s="291"/>
      <c r="P1044" s="291"/>
      <c r="Q1044" s="319"/>
      <c r="R1044" s="320"/>
      <c r="S1044" s="321"/>
      <c r="T1044" s="322"/>
      <c r="U1044" s="321"/>
      <c r="V1044" s="323"/>
      <c r="W1044" s="324"/>
    </row>
    <row r="1045" spans="1:23" s="143" customFormat="1" ht="43.5" customHeight="1">
      <c r="A1045" s="168" t="str">
        <f t="shared" si="16"/>
        <v>-</v>
      </c>
      <c r="B1045" s="317"/>
      <c r="C1045" s="318"/>
      <c r="D1045" s="318"/>
      <c r="E1045" s="318"/>
      <c r="F1045" s="291"/>
      <c r="G1045" s="291"/>
      <c r="H1045" s="306"/>
      <c r="I1045" s="291"/>
      <c r="J1045" s="306"/>
      <c r="K1045" s="291"/>
      <c r="L1045" s="306"/>
      <c r="M1045" s="291"/>
      <c r="N1045" s="291"/>
      <c r="O1045" s="291"/>
      <c r="P1045" s="291"/>
      <c r="Q1045" s="319"/>
      <c r="R1045" s="320"/>
      <c r="S1045" s="321"/>
      <c r="T1045" s="322"/>
      <c r="U1045" s="321"/>
      <c r="V1045" s="323"/>
      <c r="W1045" s="324"/>
    </row>
    <row r="1046" spans="1:23" s="143" customFormat="1" ht="43.5" customHeight="1">
      <c r="A1046" s="168" t="str">
        <f t="shared" si="16"/>
        <v>-</v>
      </c>
      <c r="B1046" s="317"/>
      <c r="C1046" s="318"/>
      <c r="D1046" s="318"/>
      <c r="E1046" s="318"/>
      <c r="F1046" s="291"/>
      <c r="G1046" s="291"/>
      <c r="H1046" s="306"/>
      <c r="I1046" s="291"/>
      <c r="J1046" s="306"/>
      <c r="K1046" s="291"/>
      <c r="L1046" s="306"/>
      <c r="M1046" s="291"/>
      <c r="N1046" s="291"/>
      <c r="O1046" s="291"/>
      <c r="P1046" s="291"/>
      <c r="Q1046" s="319"/>
      <c r="R1046" s="320"/>
      <c r="S1046" s="321"/>
      <c r="T1046" s="322"/>
      <c r="U1046" s="321"/>
      <c r="V1046" s="323"/>
      <c r="W1046" s="324"/>
    </row>
    <row r="1047" spans="1:23" s="143" customFormat="1" ht="43.5" customHeight="1">
      <c r="A1047" s="168" t="str">
        <f t="shared" si="16"/>
        <v>-</v>
      </c>
      <c r="B1047" s="317"/>
      <c r="C1047" s="318"/>
      <c r="D1047" s="318"/>
      <c r="E1047" s="318"/>
      <c r="F1047" s="291"/>
      <c r="G1047" s="291"/>
      <c r="H1047" s="306"/>
      <c r="I1047" s="291"/>
      <c r="J1047" s="306"/>
      <c r="K1047" s="291"/>
      <c r="L1047" s="306"/>
      <c r="M1047" s="291"/>
      <c r="N1047" s="291"/>
      <c r="O1047" s="291"/>
      <c r="P1047" s="291"/>
      <c r="Q1047" s="319"/>
      <c r="R1047" s="320"/>
      <c r="S1047" s="321"/>
      <c r="T1047" s="322"/>
      <c r="U1047" s="321"/>
      <c r="V1047" s="323"/>
      <c r="W1047" s="324"/>
    </row>
    <row r="1048" spans="1:23" s="143" customFormat="1" ht="43.5" customHeight="1">
      <c r="A1048" s="168" t="str">
        <f t="shared" si="16"/>
        <v>-</v>
      </c>
      <c r="B1048" s="317"/>
      <c r="C1048" s="318"/>
      <c r="D1048" s="318"/>
      <c r="E1048" s="318"/>
      <c r="F1048" s="291"/>
      <c r="G1048" s="291"/>
      <c r="H1048" s="306"/>
      <c r="I1048" s="291"/>
      <c r="J1048" s="306"/>
      <c r="K1048" s="291"/>
      <c r="L1048" s="306"/>
      <c r="M1048" s="291"/>
      <c r="N1048" s="291"/>
      <c r="O1048" s="291"/>
      <c r="P1048" s="291"/>
      <c r="Q1048" s="319"/>
      <c r="R1048" s="320"/>
      <c r="S1048" s="321"/>
      <c r="T1048" s="322"/>
      <c r="U1048" s="321"/>
      <c r="V1048" s="323"/>
      <c r="W1048" s="324"/>
    </row>
    <row r="1049" spans="1:23" s="143" customFormat="1" ht="43.5" customHeight="1">
      <c r="A1049" s="168" t="str">
        <f t="shared" si="16"/>
        <v>-</v>
      </c>
      <c r="B1049" s="317"/>
      <c r="C1049" s="318"/>
      <c r="D1049" s="318"/>
      <c r="E1049" s="318"/>
      <c r="F1049" s="291"/>
      <c r="G1049" s="291"/>
      <c r="H1049" s="306"/>
      <c r="I1049" s="291"/>
      <c r="J1049" s="306"/>
      <c r="K1049" s="291"/>
      <c r="L1049" s="306"/>
      <c r="M1049" s="291"/>
      <c r="N1049" s="291"/>
      <c r="O1049" s="291"/>
      <c r="P1049" s="291"/>
      <c r="Q1049" s="319"/>
      <c r="R1049" s="320"/>
      <c r="S1049" s="321"/>
      <c r="T1049" s="322"/>
      <c r="U1049" s="321"/>
      <c r="V1049" s="323"/>
      <c r="W1049" s="324"/>
    </row>
    <row r="1050" spans="1:23" s="143" customFormat="1" ht="43.5" customHeight="1">
      <c r="A1050" s="168" t="str">
        <f t="shared" si="16"/>
        <v>-</v>
      </c>
      <c r="B1050" s="317"/>
      <c r="C1050" s="318"/>
      <c r="D1050" s="318"/>
      <c r="E1050" s="318"/>
      <c r="F1050" s="291"/>
      <c r="G1050" s="291"/>
      <c r="H1050" s="306"/>
      <c r="I1050" s="291"/>
      <c r="J1050" s="306"/>
      <c r="K1050" s="291"/>
      <c r="L1050" s="306"/>
      <c r="M1050" s="291"/>
      <c r="N1050" s="291"/>
      <c r="O1050" s="291"/>
      <c r="P1050" s="291"/>
      <c r="Q1050" s="319"/>
      <c r="R1050" s="320"/>
      <c r="S1050" s="321"/>
      <c r="T1050" s="322"/>
      <c r="U1050" s="321"/>
      <c r="V1050" s="323"/>
      <c r="W1050" s="324"/>
    </row>
    <row r="1051" spans="1:23" s="143" customFormat="1" ht="43.5" customHeight="1">
      <c r="A1051" s="168" t="str">
        <f t="shared" si="16"/>
        <v>-</v>
      </c>
      <c r="B1051" s="317"/>
      <c r="C1051" s="318"/>
      <c r="D1051" s="318"/>
      <c r="E1051" s="318"/>
      <c r="F1051" s="291"/>
      <c r="G1051" s="291"/>
      <c r="H1051" s="306"/>
      <c r="I1051" s="291"/>
      <c r="J1051" s="306"/>
      <c r="K1051" s="291"/>
      <c r="L1051" s="306"/>
      <c r="M1051" s="291"/>
      <c r="N1051" s="291"/>
      <c r="O1051" s="291"/>
      <c r="P1051" s="291"/>
      <c r="Q1051" s="319"/>
      <c r="R1051" s="320"/>
      <c r="S1051" s="321"/>
      <c r="T1051" s="322"/>
      <c r="U1051" s="321"/>
      <c r="V1051" s="323"/>
      <c r="W1051" s="324"/>
    </row>
    <row r="1052" spans="1:23" s="143" customFormat="1" ht="43.5" customHeight="1">
      <c r="A1052" s="168" t="str">
        <f t="shared" si="16"/>
        <v>-</v>
      </c>
      <c r="B1052" s="317"/>
      <c r="C1052" s="318"/>
      <c r="D1052" s="318"/>
      <c r="E1052" s="318"/>
      <c r="F1052" s="291"/>
      <c r="G1052" s="291"/>
      <c r="H1052" s="306"/>
      <c r="I1052" s="291"/>
      <c r="J1052" s="306"/>
      <c r="K1052" s="291"/>
      <c r="L1052" s="306"/>
      <c r="M1052" s="291"/>
      <c r="N1052" s="291"/>
      <c r="O1052" s="291"/>
      <c r="P1052" s="291"/>
      <c r="Q1052" s="319"/>
      <c r="R1052" s="320"/>
      <c r="S1052" s="321"/>
      <c r="T1052" s="322"/>
      <c r="U1052" s="321"/>
      <c r="V1052" s="323"/>
      <c r="W1052" s="324"/>
    </row>
    <row r="1053" spans="1:23" s="143" customFormat="1" ht="43.5" customHeight="1">
      <c r="A1053" s="168" t="str">
        <f t="shared" si="16"/>
        <v>-</v>
      </c>
      <c r="B1053" s="317"/>
      <c r="C1053" s="318"/>
      <c r="D1053" s="318"/>
      <c r="E1053" s="318"/>
      <c r="F1053" s="291"/>
      <c r="G1053" s="291"/>
      <c r="H1053" s="306"/>
      <c r="I1053" s="291"/>
      <c r="J1053" s="306"/>
      <c r="K1053" s="291"/>
      <c r="L1053" s="306"/>
      <c r="M1053" s="291"/>
      <c r="N1053" s="291"/>
      <c r="O1053" s="291"/>
      <c r="P1053" s="291"/>
      <c r="Q1053" s="319"/>
      <c r="R1053" s="320"/>
      <c r="S1053" s="321"/>
      <c r="T1053" s="322"/>
      <c r="U1053" s="321"/>
      <c r="V1053" s="323"/>
      <c r="W1053" s="324"/>
    </row>
    <row r="1054" spans="1:23" s="143" customFormat="1" ht="43.5" customHeight="1">
      <c r="A1054" s="168" t="str">
        <f t="shared" si="16"/>
        <v>-</v>
      </c>
      <c r="B1054" s="317"/>
      <c r="C1054" s="318"/>
      <c r="D1054" s="318"/>
      <c r="E1054" s="318"/>
      <c r="F1054" s="291"/>
      <c r="G1054" s="291"/>
      <c r="H1054" s="306"/>
      <c r="I1054" s="291"/>
      <c r="J1054" s="306"/>
      <c r="K1054" s="291"/>
      <c r="L1054" s="306"/>
      <c r="M1054" s="291"/>
      <c r="N1054" s="291"/>
      <c r="O1054" s="291"/>
      <c r="P1054" s="291"/>
      <c r="Q1054" s="319"/>
      <c r="R1054" s="320"/>
      <c r="S1054" s="321"/>
      <c r="T1054" s="322"/>
      <c r="U1054" s="321"/>
      <c r="V1054" s="323"/>
      <c r="W1054" s="324"/>
    </row>
    <row r="1055" spans="1:23" s="143" customFormat="1" ht="43.5" customHeight="1">
      <c r="A1055" s="168" t="str">
        <f t="shared" si="16"/>
        <v>-</v>
      </c>
      <c r="B1055" s="317"/>
      <c r="C1055" s="318"/>
      <c r="D1055" s="318"/>
      <c r="E1055" s="318"/>
      <c r="F1055" s="291"/>
      <c r="G1055" s="291"/>
      <c r="H1055" s="306"/>
      <c r="I1055" s="291"/>
      <c r="J1055" s="306"/>
      <c r="K1055" s="291"/>
      <c r="L1055" s="306"/>
      <c r="M1055" s="291"/>
      <c r="N1055" s="291"/>
      <c r="O1055" s="291"/>
      <c r="P1055" s="291"/>
      <c r="Q1055" s="319"/>
      <c r="R1055" s="320"/>
      <c r="S1055" s="321"/>
      <c r="T1055" s="322"/>
      <c r="U1055" s="321"/>
      <c r="V1055" s="323"/>
      <c r="W1055" s="324"/>
    </row>
    <row r="1056" spans="1:23" s="143" customFormat="1" ht="43.5" customHeight="1">
      <c r="A1056" s="168" t="str">
        <f t="shared" si="16"/>
        <v>-</v>
      </c>
      <c r="B1056" s="317"/>
      <c r="C1056" s="318"/>
      <c r="D1056" s="318"/>
      <c r="E1056" s="318"/>
      <c r="F1056" s="291"/>
      <c r="G1056" s="291"/>
      <c r="H1056" s="306"/>
      <c r="I1056" s="291"/>
      <c r="J1056" s="306"/>
      <c r="K1056" s="291"/>
      <c r="L1056" s="306"/>
      <c r="M1056" s="291"/>
      <c r="N1056" s="291"/>
      <c r="O1056" s="291"/>
      <c r="P1056" s="291"/>
      <c r="Q1056" s="319"/>
      <c r="R1056" s="320"/>
      <c r="S1056" s="321"/>
      <c r="T1056" s="322"/>
      <c r="U1056" s="321"/>
      <c r="V1056" s="323"/>
      <c r="W1056" s="324"/>
    </row>
    <row r="1057" spans="1:23" s="143" customFormat="1" ht="43.5" customHeight="1">
      <c r="A1057" s="168" t="str">
        <f t="shared" si="16"/>
        <v>-</v>
      </c>
      <c r="B1057" s="317"/>
      <c r="C1057" s="318"/>
      <c r="D1057" s="318"/>
      <c r="E1057" s="318"/>
      <c r="F1057" s="291"/>
      <c r="G1057" s="291"/>
      <c r="H1057" s="306"/>
      <c r="I1057" s="291"/>
      <c r="J1057" s="306"/>
      <c r="K1057" s="291"/>
      <c r="L1057" s="306"/>
      <c r="M1057" s="291"/>
      <c r="N1057" s="291"/>
      <c r="O1057" s="291"/>
      <c r="P1057" s="291"/>
      <c r="Q1057" s="319"/>
      <c r="R1057" s="320"/>
      <c r="S1057" s="321"/>
      <c r="T1057" s="322"/>
      <c r="U1057" s="321"/>
      <c r="V1057" s="323"/>
      <c r="W1057" s="324"/>
    </row>
    <row r="1058" spans="1:23" s="143" customFormat="1" ht="43.5" customHeight="1">
      <c r="A1058" s="168" t="str">
        <f t="shared" si="16"/>
        <v>-</v>
      </c>
      <c r="B1058" s="317"/>
      <c r="C1058" s="318"/>
      <c r="D1058" s="318"/>
      <c r="E1058" s="318"/>
      <c r="F1058" s="291"/>
      <c r="G1058" s="291"/>
      <c r="H1058" s="306"/>
      <c r="I1058" s="291"/>
      <c r="J1058" s="306"/>
      <c r="K1058" s="291"/>
      <c r="L1058" s="306"/>
      <c r="M1058" s="291"/>
      <c r="N1058" s="291"/>
      <c r="O1058" s="291"/>
      <c r="P1058" s="291"/>
      <c r="Q1058" s="319"/>
      <c r="R1058" s="320"/>
      <c r="S1058" s="321"/>
      <c r="T1058" s="322"/>
      <c r="U1058" s="321"/>
      <c r="V1058" s="323"/>
      <c r="W1058" s="324"/>
    </row>
    <row r="1059" spans="1:23" s="143" customFormat="1" ht="43.5" customHeight="1">
      <c r="A1059" s="168" t="str">
        <f t="shared" si="16"/>
        <v>-</v>
      </c>
      <c r="B1059" s="317"/>
      <c r="C1059" s="318"/>
      <c r="D1059" s="318"/>
      <c r="E1059" s="318"/>
      <c r="F1059" s="291"/>
      <c r="G1059" s="291"/>
      <c r="H1059" s="306"/>
      <c r="I1059" s="291"/>
      <c r="J1059" s="306"/>
      <c r="K1059" s="291"/>
      <c r="L1059" s="306"/>
      <c r="M1059" s="291"/>
      <c r="N1059" s="291"/>
      <c r="O1059" s="291"/>
      <c r="P1059" s="291"/>
      <c r="Q1059" s="319"/>
      <c r="R1059" s="320"/>
      <c r="S1059" s="321"/>
      <c r="T1059" s="322"/>
      <c r="U1059" s="321"/>
      <c r="V1059" s="323"/>
      <c r="W1059" s="324"/>
    </row>
    <row r="1060" spans="1:23" s="143" customFormat="1" ht="43.5" customHeight="1">
      <c r="A1060" s="168" t="str">
        <f t="shared" si="16"/>
        <v>-</v>
      </c>
      <c r="B1060" s="317"/>
      <c r="C1060" s="318"/>
      <c r="D1060" s="318"/>
      <c r="E1060" s="318"/>
      <c r="F1060" s="291"/>
      <c r="G1060" s="291"/>
      <c r="H1060" s="306"/>
      <c r="I1060" s="291"/>
      <c r="J1060" s="306"/>
      <c r="K1060" s="291"/>
      <c r="L1060" s="306"/>
      <c r="M1060" s="291"/>
      <c r="N1060" s="291"/>
      <c r="O1060" s="291"/>
      <c r="P1060" s="291"/>
      <c r="Q1060" s="319"/>
      <c r="R1060" s="320"/>
      <c r="S1060" s="321"/>
      <c r="T1060" s="322"/>
      <c r="U1060" s="321"/>
      <c r="V1060" s="323"/>
      <c r="W1060" s="324"/>
    </row>
    <row r="1061" spans="1:23" s="143" customFormat="1" ht="43.5" customHeight="1">
      <c r="A1061" s="168" t="str">
        <f t="shared" si="16"/>
        <v>-</v>
      </c>
      <c r="B1061" s="317"/>
      <c r="C1061" s="318"/>
      <c r="D1061" s="318"/>
      <c r="E1061" s="318"/>
      <c r="F1061" s="291"/>
      <c r="G1061" s="291"/>
      <c r="H1061" s="306"/>
      <c r="I1061" s="291"/>
      <c r="J1061" s="306"/>
      <c r="K1061" s="291"/>
      <c r="L1061" s="306"/>
      <c r="M1061" s="291"/>
      <c r="N1061" s="291"/>
      <c r="O1061" s="291"/>
      <c r="P1061" s="291"/>
      <c r="Q1061" s="319"/>
      <c r="R1061" s="320"/>
      <c r="S1061" s="321"/>
      <c r="T1061" s="322"/>
      <c r="U1061" s="321"/>
      <c r="V1061" s="323"/>
      <c r="W1061" s="324"/>
    </row>
    <row r="1062" spans="1:23" s="143" customFormat="1" ht="43.5" customHeight="1">
      <c r="A1062" s="168" t="str">
        <f t="shared" si="16"/>
        <v>-</v>
      </c>
      <c r="B1062" s="317"/>
      <c r="C1062" s="318"/>
      <c r="D1062" s="318"/>
      <c r="E1062" s="318"/>
      <c r="F1062" s="291"/>
      <c r="G1062" s="291"/>
      <c r="H1062" s="306"/>
      <c r="I1062" s="291"/>
      <c r="J1062" s="306"/>
      <c r="K1062" s="291"/>
      <c r="L1062" s="306"/>
      <c r="M1062" s="291"/>
      <c r="N1062" s="291"/>
      <c r="O1062" s="291"/>
      <c r="P1062" s="291"/>
      <c r="Q1062" s="319"/>
      <c r="R1062" s="320"/>
      <c r="S1062" s="321"/>
      <c r="T1062" s="322"/>
      <c r="U1062" s="321"/>
      <c r="V1062" s="323"/>
      <c r="W1062" s="324"/>
    </row>
    <row r="1063" spans="1:23" s="143" customFormat="1" ht="43.5" customHeight="1">
      <c r="A1063" s="168" t="str">
        <f t="shared" si="16"/>
        <v>-</v>
      </c>
      <c r="B1063" s="317"/>
      <c r="C1063" s="318"/>
      <c r="D1063" s="318"/>
      <c r="E1063" s="318"/>
      <c r="F1063" s="291"/>
      <c r="G1063" s="291"/>
      <c r="H1063" s="306"/>
      <c r="I1063" s="291"/>
      <c r="J1063" s="306"/>
      <c r="K1063" s="291"/>
      <c r="L1063" s="306"/>
      <c r="M1063" s="291"/>
      <c r="N1063" s="291"/>
      <c r="O1063" s="291"/>
      <c r="P1063" s="291"/>
      <c r="Q1063" s="319"/>
      <c r="R1063" s="320"/>
      <c r="S1063" s="321"/>
      <c r="T1063" s="322"/>
      <c r="U1063" s="321"/>
      <c r="V1063" s="323"/>
      <c r="W1063" s="324"/>
    </row>
    <row r="1064" spans="1:23" s="143" customFormat="1" ht="43.5" customHeight="1">
      <c r="A1064" s="168" t="str">
        <f t="shared" si="16"/>
        <v>-</v>
      </c>
      <c r="B1064" s="317"/>
      <c r="C1064" s="318"/>
      <c r="D1064" s="318"/>
      <c r="E1064" s="318"/>
      <c r="F1064" s="291"/>
      <c r="G1064" s="291"/>
      <c r="H1064" s="306"/>
      <c r="I1064" s="291"/>
      <c r="J1064" s="306"/>
      <c r="K1064" s="291"/>
      <c r="L1064" s="306"/>
      <c r="M1064" s="291"/>
      <c r="N1064" s="291"/>
      <c r="O1064" s="291"/>
      <c r="P1064" s="291"/>
      <c r="Q1064" s="319"/>
      <c r="R1064" s="320"/>
      <c r="S1064" s="321"/>
      <c r="T1064" s="322"/>
      <c r="U1064" s="321"/>
      <c r="V1064" s="323"/>
      <c r="W1064" s="324"/>
    </row>
    <row r="1065" spans="1:23" s="143" customFormat="1" ht="43.5" customHeight="1">
      <c r="A1065" s="168" t="str">
        <f t="shared" si="16"/>
        <v>-</v>
      </c>
      <c r="B1065" s="317"/>
      <c r="C1065" s="318"/>
      <c r="D1065" s="318"/>
      <c r="E1065" s="318"/>
      <c r="F1065" s="291"/>
      <c r="G1065" s="291"/>
      <c r="H1065" s="306"/>
      <c r="I1065" s="291"/>
      <c r="J1065" s="306"/>
      <c r="K1065" s="291"/>
      <c r="L1065" s="306"/>
      <c r="M1065" s="291"/>
      <c r="N1065" s="291"/>
      <c r="O1065" s="291"/>
      <c r="P1065" s="291"/>
      <c r="Q1065" s="319"/>
      <c r="R1065" s="320"/>
      <c r="S1065" s="321"/>
      <c r="T1065" s="322"/>
      <c r="U1065" s="321"/>
      <c r="V1065" s="323"/>
      <c r="W1065" s="324"/>
    </row>
    <row r="1066" spans="1:23" s="143" customFormat="1" ht="43.5" customHeight="1">
      <c r="A1066" s="168" t="str">
        <f t="shared" si="16"/>
        <v>-</v>
      </c>
      <c r="B1066" s="317"/>
      <c r="C1066" s="318"/>
      <c r="D1066" s="318"/>
      <c r="E1066" s="318"/>
      <c r="F1066" s="291"/>
      <c r="G1066" s="291"/>
      <c r="H1066" s="306"/>
      <c r="I1066" s="291"/>
      <c r="J1066" s="306"/>
      <c r="K1066" s="291"/>
      <c r="L1066" s="306"/>
      <c r="M1066" s="291"/>
      <c r="N1066" s="291"/>
      <c r="O1066" s="291"/>
      <c r="P1066" s="291"/>
      <c r="Q1066" s="319"/>
      <c r="R1066" s="320"/>
      <c r="S1066" s="321"/>
      <c r="T1066" s="322"/>
      <c r="U1066" s="321"/>
      <c r="V1066" s="323"/>
      <c r="W1066" s="324"/>
    </row>
    <row r="1067" spans="1:23" s="143" customFormat="1" ht="43.5" customHeight="1">
      <c r="A1067" s="168" t="str">
        <f t="shared" si="16"/>
        <v>-</v>
      </c>
      <c r="B1067" s="317"/>
      <c r="C1067" s="318"/>
      <c r="D1067" s="318"/>
      <c r="E1067" s="318"/>
      <c r="F1067" s="291"/>
      <c r="G1067" s="291"/>
      <c r="H1067" s="306"/>
      <c r="I1067" s="291"/>
      <c r="J1067" s="306"/>
      <c r="K1067" s="291"/>
      <c r="L1067" s="306"/>
      <c r="M1067" s="291"/>
      <c r="N1067" s="291"/>
      <c r="O1067" s="291"/>
      <c r="P1067" s="291"/>
      <c r="Q1067" s="319"/>
      <c r="R1067" s="320"/>
      <c r="S1067" s="321"/>
      <c r="T1067" s="322"/>
      <c r="U1067" s="321"/>
      <c r="V1067" s="323"/>
      <c r="W1067" s="324"/>
    </row>
    <row r="1068" spans="1:23" s="143" customFormat="1" ht="43.5" customHeight="1">
      <c r="A1068" s="168" t="str">
        <f t="shared" si="16"/>
        <v>-</v>
      </c>
      <c r="B1068" s="317"/>
      <c r="C1068" s="318"/>
      <c r="D1068" s="318"/>
      <c r="E1068" s="318"/>
      <c r="F1068" s="291"/>
      <c r="G1068" s="291"/>
      <c r="H1068" s="306"/>
      <c r="I1068" s="291"/>
      <c r="J1068" s="306"/>
      <c r="K1068" s="291"/>
      <c r="L1068" s="306"/>
      <c r="M1068" s="291"/>
      <c r="N1068" s="291"/>
      <c r="O1068" s="291"/>
      <c r="P1068" s="291"/>
      <c r="Q1068" s="319"/>
      <c r="R1068" s="320"/>
      <c r="S1068" s="321"/>
      <c r="T1068" s="322"/>
      <c r="U1068" s="321"/>
      <c r="V1068" s="323"/>
      <c r="W1068" s="324"/>
    </row>
    <row r="1069" spans="1:23" s="143" customFormat="1" ht="43.5" customHeight="1">
      <c r="A1069" s="168" t="str">
        <f t="shared" si="16"/>
        <v>-</v>
      </c>
      <c r="B1069" s="317"/>
      <c r="C1069" s="318"/>
      <c r="D1069" s="318"/>
      <c r="E1069" s="318"/>
      <c r="F1069" s="291"/>
      <c r="G1069" s="291"/>
      <c r="H1069" s="306"/>
      <c r="I1069" s="291"/>
      <c r="J1069" s="306"/>
      <c r="K1069" s="291"/>
      <c r="L1069" s="306"/>
      <c r="M1069" s="291"/>
      <c r="N1069" s="291"/>
      <c r="O1069" s="291"/>
      <c r="P1069" s="291"/>
      <c r="Q1069" s="319"/>
      <c r="R1069" s="320"/>
      <c r="S1069" s="321"/>
      <c r="T1069" s="322"/>
      <c r="U1069" s="321"/>
      <c r="V1069" s="323"/>
      <c r="W1069" s="324"/>
    </row>
    <row r="1070" spans="1:23" s="143" customFormat="1" ht="43.5" customHeight="1">
      <c r="A1070" s="168" t="str">
        <f t="shared" si="16"/>
        <v>-</v>
      </c>
      <c r="B1070" s="317"/>
      <c r="C1070" s="318"/>
      <c r="D1070" s="318"/>
      <c r="E1070" s="318"/>
      <c r="F1070" s="291"/>
      <c r="G1070" s="291"/>
      <c r="H1070" s="306"/>
      <c r="I1070" s="291"/>
      <c r="J1070" s="306"/>
      <c r="K1070" s="291"/>
      <c r="L1070" s="306"/>
      <c r="M1070" s="291"/>
      <c r="N1070" s="291"/>
      <c r="O1070" s="291"/>
      <c r="P1070" s="291"/>
      <c r="Q1070" s="319"/>
      <c r="R1070" s="320"/>
      <c r="S1070" s="321"/>
      <c r="T1070" s="322"/>
      <c r="U1070" s="321"/>
      <c r="V1070" s="323"/>
      <c r="W1070" s="324"/>
    </row>
    <row r="1071" spans="1:23" s="143" customFormat="1" ht="43.5" customHeight="1">
      <c r="A1071" s="168" t="str">
        <f t="shared" si="16"/>
        <v>-</v>
      </c>
      <c r="B1071" s="317"/>
      <c r="C1071" s="318"/>
      <c r="D1071" s="318"/>
      <c r="E1071" s="318"/>
      <c r="F1071" s="291"/>
      <c r="G1071" s="291"/>
      <c r="H1071" s="306"/>
      <c r="I1071" s="291"/>
      <c r="J1071" s="306"/>
      <c r="K1071" s="291"/>
      <c r="L1071" s="306"/>
      <c r="M1071" s="291"/>
      <c r="N1071" s="291"/>
      <c r="O1071" s="291"/>
      <c r="P1071" s="291"/>
      <c r="Q1071" s="319"/>
      <c r="R1071" s="320"/>
      <c r="S1071" s="321"/>
      <c r="T1071" s="322"/>
      <c r="U1071" s="321"/>
      <c r="V1071" s="323"/>
      <c r="W1071" s="324"/>
    </row>
    <row r="1072" spans="1:23" s="143" customFormat="1" ht="43.5" customHeight="1">
      <c r="A1072" s="168" t="str">
        <f t="shared" si="16"/>
        <v>-</v>
      </c>
      <c r="B1072" s="317"/>
      <c r="C1072" s="318"/>
      <c r="D1072" s="318"/>
      <c r="E1072" s="318"/>
      <c r="F1072" s="291"/>
      <c r="G1072" s="291"/>
      <c r="H1072" s="306"/>
      <c r="I1072" s="291"/>
      <c r="J1072" s="306"/>
      <c r="K1072" s="291"/>
      <c r="L1072" s="306"/>
      <c r="M1072" s="291"/>
      <c r="N1072" s="291"/>
      <c r="O1072" s="291"/>
      <c r="P1072" s="291"/>
      <c r="Q1072" s="319"/>
      <c r="R1072" s="320"/>
      <c r="S1072" s="321"/>
      <c r="T1072" s="322"/>
      <c r="U1072" s="321"/>
      <c r="V1072" s="323"/>
      <c r="W1072" s="324"/>
    </row>
    <row r="1073" spans="1:23" s="143" customFormat="1" ht="43.5" customHeight="1">
      <c r="A1073" s="168" t="str">
        <f t="shared" si="16"/>
        <v>-</v>
      </c>
      <c r="B1073" s="317"/>
      <c r="C1073" s="318"/>
      <c r="D1073" s="318"/>
      <c r="E1073" s="318"/>
      <c r="F1073" s="291"/>
      <c r="G1073" s="291"/>
      <c r="H1073" s="306"/>
      <c r="I1073" s="291"/>
      <c r="J1073" s="306"/>
      <c r="K1073" s="291"/>
      <c r="L1073" s="306"/>
      <c r="M1073" s="291"/>
      <c r="N1073" s="291"/>
      <c r="O1073" s="291"/>
      <c r="P1073" s="291"/>
      <c r="Q1073" s="319"/>
      <c r="R1073" s="320"/>
      <c r="S1073" s="321"/>
      <c r="T1073" s="322"/>
      <c r="U1073" s="321"/>
      <c r="V1073" s="323"/>
      <c r="W1073" s="324"/>
    </row>
    <row r="1074" spans="1:23" s="143" customFormat="1" ht="43.5" customHeight="1">
      <c r="A1074" s="168" t="str">
        <f t="shared" si="16"/>
        <v>-</v>
      </c>
      <c r="B1074" s="317"/>
      <c r="C1074" s="318"/>
      <c r="D1074" s="318"/>
      <c r="E1074" s="318"/>
      <c r="F1074" s="291"/>
      <c r="G1074" s="291"/>
      <c r="H1074" s="306"/>
      <c r="I1074" s="291"/>
      <c r="J1074" s="306"/>
      <c r="K1074" s="291"/>
      <c r="L1074" s="306"/>
      <c r="M1074" s="291"/>
      <c r="N1074" s="291"/>
      <c r="O1074" s="291"/>
      <c r="P1074" s="291"/>
      <c r="Q1074" s="319"/>
      <c r="R1074" s="320"/>
      <c r="S1074" s="321"/>
      <c r="T1074" s="322"/>
      <c r="U1074" s="321"/>
      <c r="V1074" s="323"/>
      <c r="W1074" s="324"/>
    </row>
    <row r="1075" spans="1:23" s="143" customFormat="1" ht="43.5" customHeight="1">
      <c r="A1075" s="168" t="str">
        <f t="shared" si="16"/>
        <v>-</v>
      </c>
      <c r="B1075" s="317"/>
      <c r="C1075" s="318"/>
      <c r="D1075" s="318"/>
      <c r="E1075" s="318"/>
      <c r="F1075" s="291"/>
      <c r="G1075" s="291"/>
      <c r="H1075" s="306"/>
      <c r="I1075" s="291"/>
      <c r="J1075" s="306"/>
      <c r="K1075" s="291"/>
      <c r="L1075" s="306"/>
      <c r="M1075" s="291"/>
      <c r="N1075" s="291"/>
      <c r="O1075" s="291"/>
      <c r="P1075" s="291"/>
      <c r="Q1075" s="319"/>
      <c r="R1075" s="320"/>
      <c r="S1075" s="321"/>
      <c r="T1075" s="322"/>
      <c r="U1075" s="321"/>
      <c r="V1075" s="323"/>
      <c r="W1075" s="324"/>
    </row>
    <row r="1076" spans="1:23" s="143" customFormat="1" ht="43.5" customHeight="1">
      <c r="A1076" s="168" t="str">
        <f t="shared" si="16"/>
        <v>-</v>
      </c>
      <c r="B1076" s="317"/>
      <c r="C1076" s="318"/>
      <c r="D1076" s="318"/>
      <c r="E1076" s="318"/>
      <c r="F1076" s="291"/>
      <c r="G1076" s="291"/>
      <c r="H1076" s="306"/>
      <c r="I1076" s="291"/>
      <c r="J1076" s="306"/>
      <c r="K1076" s="291"/>
      <c r="L1076" s="306"/>
      <c r="M1076" s="291"/>
      <c r="N1076" s="291"/>
      <c r="O1076" s="291"/>
      <c r="P1076" s="291"/>
      <c r="Q1076" s="319"/>
      <c r="R1076" s="320"/>
      <c r="S1076" s="321"/>
      <c r="T1076" s="322"/>
      <c r="U1076" s="321"/>
      <c r="V1076" s="323"/>
      <c r="W1076" s="324"/>
    </row>
    <row r="1077" spans="1:23" s="143" customFormat="1" ht="43.5" customHeight="1">
      <c r="A1077" s="168" t="str">
        <f t="shared" si="16"/>
        <v>-</v>
      </c>
      <c r="B1077" s="317"/>
      <c r="C1077" s="318"/>
      <c r="D1077" s="318"/>
      <c r="E1077" s="318"/>
      <c r="F1077" s="291"/>
      <c r="G1077" s="291"/>
      <c r="H1077" s="306"/>
      <c r="I1077" s="291"/>
      <c r="J1077" s="306"/>
      <c r="K1077" s="291"/>
      <c r="L1077" s="306"/>
      <c r="M1077" s="291"/>
      <c r="N1077" s="291"/>
      <c r="O1077" s="291"/>
      <c r="P1077" s="291"/>
      <c r="Q1077" s="319"/>
      <c r="R1077" s="320"/>
      <c r="S1077" s="321"/>
      <c r="T1077" s="322"/>
      <c r="U1077" s="321"/>
      <c r="V1077" s="323"/>
      <c r="W1077" s="324"/>
    </row>
    <row r="1078" spans="1:23" s="143" customFormat="1" ht="43.5" customHeight="1">
      <c r="A1078" s="168" t="str">
        <f t="shared" si="16"/>
        <v>-</v>
      </c>
      <c r="B1078" s="317"/>
      <c r="C1078" s="318"/>
      <c r="D1078" s="318"/>
      <c r="E1078" s="318"/>
      <c r="F1078" s="291"/>
      <c r="G1078" s="291"/>
      <c r="H1078" s="306"/>
      <c r="I1078" s="291"/>
      <c r="J1078" s="306"/>
      <c r="K1078" s="291"/>
      <c r="L1078" s="306"/>
      <c r="M1078" s="291"/>
      <c r="N1078" s="291"/>
      <c r="O1078" s="291"/>
      <c r="P1078" s="291"/>
      <c r="Q1078" s="319"/>
      <c r="R1078" s="320"/>
      <c r="S1078" s="321"/>
      <c r="T1078" s="322"/>
      <c r="U1078" s="321"/>
      <c r="V1078" s="323"/>
      <c r="W1078" s="324"/>
    </row>
    <row r="1079" spans="1:23" s="143" customFormat="1" ht="43.5" customHeight="1">
      <c r="A1079" s="168" t="str">
        <f t="shared" si="16"/>
        <v>-</v>
      </c>
      <c r="B1079" s="317"/>
      <c r="C1079" s="318"/>
      <c r="D1079" s="318"/>
      <c r="E1079" s="318"/>
      <c r="F1079" s="291"/>
      <c r="G1079" s="291"/>
      <c r="H1079" s="306"/>
      <c r="I1079" s="291"/>
      <c r="J1079" s="306"/>
      <c r="K1079" s="291"/>
      <c r="L1079" s="306"/>
      <c r="M1079" s="291"/>
      <c r="N1079" s="291"/>
      <c r="O1079" s="291"/>
      <c r="P1079" s="291"/>
      <c r="Q1079" s="319"/>
      <c r="R1079" s="320"/>
      <c r="S1079" s="321"/>
      <c r="T1079" s="322"/>
      <c r="U1079" s="321"/>
      <c r="V1079" s="323"/>
      <c r="W1079" s="324"/>
    </row>
    <row r="1080" spans="1:23" s="143" customFormat="1" ht="43.5" customHeight="1">
      <c r="A1080" s="168" t="str">
        <f t="shared" si="16"/>
        <v>-</v>
      </c>
      <c r="B1080" s="317"/>
      <c r="C1080" s="318"/>
      <c r="D1080" s="318"/>
      <c r="E1080" s="318"/>
      <c r="F1080" s="291"/>
      <c r="G1080" s="291"/>
      <c r="H1080" s="306"/>
      <c r="I1080" s="291"/>
      <c r="J1080" s="306"/>
      <c r="K1080" s="291"/>
      <c r="L1080" s="306"/>
      <c r="M1080" s="291"/>
      <c r="N1080" s="291"/>
      <c r="O1080" s="291"/>
      <c r="P1080" s="291"/>
      <c r="Q1080" s="319"/>
      <c r="R1080" s="320"/>
      <c r="S1080" s="321"/>
      <c r="T1080" s="322"/>
      <c r="U1080" s="321"/>
      <c r="V1080" s="323"/>
      <c r="W1080" s="324"/>
    </row>
    <row r="1081" spans="1:23" s="143" customFormat="1" ht="43.5" customHeight="1">
      <c r="A1081" s="168" t="str">
        <f t="shared" si="16"/>
        <v>-</v>
      </c>
      <c r="B1081" s="317"/>
      <c r="C1081" s="318"/>
      <c r="D1081" s="318"/>
      <c r="E1081" s="318"/>
      <c r="F1081" s="291"/>
      <c r="G1081" s="291"/>
      <c r="H1081" s="306"/>
      <c r="I1081" s="291"/>
      <c r="J1081" s="306"/>
      <c r="K1081" s="291"/>
      <c r="L1081" s="306"/>
      <c r="M1081" s="291"/>
      <c r="N1081" s="291"/>
      <c r="O1081" s="291"/>
      <c r="P1081" s="291"/>
      <c r="Q1081" s="319"/>
      <c r="R1081" s="320"/>
      <c r="S1081" s="321"/>
      <c r="T1081" s="322"/>
      <c r="U1081" s="321"/>
      <c r="V1081" s="323"/>
      <c r="W1081" s="324"/>
    </row>
    <row r="1082" spans="1:23" s="143" customFormat="1" ht="43.5" customHeight="1">
      <c r="A1082" s="168" t="str">
        <f t="shared" si="16"/>
        <v>-</v>
      </c>
      <c r="B1082" s="317"/>
      <c r="C1082" s="318"/>
      <c r="D1082" s="318"/>
      <c r="E1082" s="318"/>
      <c r="F1082" s="291"/>
      <c r="G1082" s="291"/>
      <c r="H1082" s="306"/>
      <c r="I1082" s="291"/>
      <c r="J1082" s="306"/>
      <c r="K1082" s="291"/>
      <c r="L1082" s="306"/>
      <c r="M1082" s="291"/>
      <c r="N1082" s="291"/>
      <c r="O1082" s="291"/>
      <c r="P1082" s="291"/>
      <c r="Q1082" s="319"/>
      <c r="R1082" s="320"/>
      <c r="S1082" s="321"/>
      <c r="T1082" s="322"/>
      <c r="U1082" s="321"/>
      <c r="V1082" s="323"/>
      <c r="W1082" s="324"/>
    </row>
    <row r="1083" spans="1:23" s="143" customFormat="1" ht="43.5" customHeight="1">
      <c r="A1083" s="168" t="str">
        <f t="shared" si="16"/>
        <v>-</v>
      </c>
      <c r="B1083" s="317"/>
      <c r="C1083" s="318"/>
      <c r="D1083" s="318"/>
      <c r="E1083" s="318"/>
      <c r="F1083" s="291"/>
      <c r="G1083" s="291"/>
      <c r="H1083" s="306"/>
      <c r="I1083" s="291"/>
      <c r="J1083" s="306"/>
      <c r="K1083" s="291"/>
      <c r="L1083" s="306"/>
      <c r="M1083" s="291"/>
      <c r="N1083" s="291"/>
      <c r="O1083" s="291"/>
      <c r="P1083" s="291"/>
      <c r="Q1083" s="319"/>
      <c r="R1083" s="320"/>
      <c r="S1083" s="321"/>
      <c r="T1083" s="322"/>
      <c r="U1083" s="321"/>
      <c r="V1083" s="323"/>
      <c r="W1083" s="324"/>
    </row>
    <row r="1084" spans="1:23" s="143" customFormat="1" ht="43.5" customHeight="1">
      <c r="A1084" s="168" t="str">
        <f t="shared" si="16"/>
        <v>-</v>
      </c>
      <c r="B1084" s="317"/>
      <c r="C1084" s="318"/>
      <c r="D1084" s="318"/>
      <c r="E1084" s="318"/>
      <c r="F1084" s="291"/>
      <c r="G1084" s="291"/>
      <c r="H1084" s="306"/>
      <c r="I1084" s="291"/>
      <c r="J1084" s="306"/>
      <c r="K1084" s="291"/>
      <c r="L1084" s="306"/>
      <c r="M1084" s="291"/>
      <c r="N1084" s="291"/>
      <c r="O1084" s="291"/>
      <c r="P1084" s="291"/>
      <c r="Q1084" s="319"/>
      <c r="R1084" s="320"/>
      <c r="S1084" s="321"/>
      <c r="T1084" s="322"/>
      <c r="U1084" s="321"/>
      <c r="V1084" s="323"/>
      <c r="W1084" s="324"/>
    </row>
    <row r="1085" spans="1:23" s="143" customFormat="1" ht="43.5" customHeight="1">
      <c r="A1085" s="168" t="str">
        <f t="shared" si="16"/>
        <v>-</v>
      </c>
      <c r="B1085" s="317"/>
      <c r="C1085" s="318"/>
      <c r="D1085" s="318"/>
      <c r="E1085" s="318"/>
      <c r="F1085" s="291"/>
      <c r="G1085" s="291"/>
      <c r="H1085" s="306"/>
      <c r="I1085" s="291"/>
      <c r="J1085" s="306"/>
      <c r="K1085" s="291"/>
      <c r="L1085" s="306"/>
      <c r="M1085" s="291"/>
      <c r="N1085" s="291"/>
      <c r="O1085" s="291"/>
      <c r="P1085" s="291"/>
      <c r="Q1085" s="319"/>
      <c r="R1085" s="320"/>
      <c r="S1085" s="321"/>
      <c r="T1085" s="322"/>
      <c r="U1085" s="321"/>
      <c r="V1085" s="323"/>
      <c r="W1085" s="324"/>
    </row>
    <row r="1086" spans="1:23" s="143" customFormat="1" ht="43.5" customHeight="1">
      <c r="A1086" s="168" t="str">
        <f t="shared" si="16"/>
        <v>-</v>
      </c>
      <c r="B1086" s="317"/>
      <c r="C1086" s="318"/>
      <c r="D1086" s="318"/>
      <c r="E1086" s="318"/>
      <c r="F1086" s="291"/>
      <c r="G1086" s="291"/>
      <c r="H1086" s="306"/>
      <c r="I1086" s="291"/>
      <c r="J1086" s="306"/>
      <c r="K1086" s="291"/>
      <c r="L1086" s="306"/>
      <c r="M1086" s="291"/>
      <c r="N1086" s="291"/>
      <c r="O1086" s="291"/>
      <c r="P1086" s="291"/>
      <c r="Q1086" s="319"/>
      <c r="R1086" s="320"/>
      <c r="S1086" s="321"/>
      <c r="T1086" s="322"/>
      <c r="U1086" s="321"/>
      <c r="V1086" s="323"/>
      <c r="W1086" s="324"/>
    </row>
    <row r="1087" spans="1:23" s="143" customFormat="1" ht="43.5" customHeight="1">
      <c r="A1087" s="168" t="str">
        <f t="shared" si="16"/>
        <v>-</v>
      </c>
      <c r="B1087" s="317"/>
      <c r="C1087" s="318"/>
      <c r="D1087" s="318"/>
      <c r="E1087" s="318"/>
      <c r="F1087" s="291"/>
      <c r="G1087" s="291"/>
      <c r="H1087" s="306"/>
      <c r="I1087" s="291"/>
      <c r="J1087" s="306"/>
      <c r="K1087" s="291"/>
      <c r="L1087" s="306"/>
      <c r="M1087" s="291"/>
      <c r="N1087" s="291"/>
      <c r="O1087" s="291"/>
      <c r="P1087" s="291"/>
      <c r="Q1087" s="319"/>
      <c r="R1087" s="320"/>
      <c r="S1087" s="321"/>
      <c r="T1087" s="322"/>
      <c r="U1087" s="321"/>
      <c r="V1087" s="323"/>
      <c r="W1087" s="324"/>
    </row>
    <row r="1088" spans="1:23" s="143" customFormat="1" ht="43.5" customHeight="1">
      <c r="A1088" s="168" t="str">
        <f t="shared" si="16"/>
        <v>-</v>
      </c>
      <c r="B1088" s="317"/>
      <c r="C1088" s="318"/>
      <c r="D1088" s="318"/>
      <c r="E1088" s="318"/>
      <c r="F1088" s="291"/>
      <c r="G1088" s="291"/>
      <c r="H1088" s="306"/>
      <c r="I1088" s="291"/>
      <c r="J1088" s="306"/>
      <c r="K1088" s="291"/>
      <c r="L1088" s="306"/>
      <c r="M1088" s="291"/>
      <c r="N1088" s="291"/>
      <c r="O1088" s="291"/>
      <c r="P1088" s="291"/>
      <c r="Q1088" s="319"/>
      <c r="R1088" s="320"/>
      <c r="S1088" s="321"/>
      <c r="T1088" s="322"/>
      <c r="U1088" s="321"/>
      <c r="V1088" s="323"/>
      <c r="W1088" s="324"/>
    </row>
    <row r="1089" spans="1:23" s="143" customFormat="1" ht="43.5" customHeight="1">
      <c r="A1089" s="168" t="str">
        <f t="shared" si="16"/>
        <v>-</v>
      </c>
      <c r="B1089" s="317"/>
      <c r="C1089" s="318"/>
      <c r="D1089" s="318"/>
      <c r="E1089" s="318"/>
      <c r="F1089" s="291"/>
      <c r="G1089" s="291"/>
      <c r="H1089" s="306"/>
      <c r="I1089" s="291"/>
      <c r="J1089" s="306"/>
      <c r="K1089" s="291"/>
      <c r="L1089" s="306"/>
      <c r="M1089" s="291"/>
      <c r="N1089" s="291"/>
      <c r="O1089" s="291"/>
      <c r="P1089" s="291"/>
      <c r="Q1089" s="319"/>
      <c r="R1089" s="320"/>
      <c r="S1089" s="321"/>
      <c r="T1089" s="322"/>
      <c r="U1089" s="321"/>
      <c r="V1089" s="323"/>
      <c r="W1089" s="324"/>
    </row>
    <row r="1090" spans="1:23" s="143" customFormat="1" ht="43.5" customHeight="1">
      <c r="A1090" s="168" t="str">
        <f t="shared" si="16"/>
        <v>-</v>
      </c>
      <c r="B1090" s="317"/>
      <c r="C1090" s="318"/>
      <c r="D1090" s="318"/>
      <c r="E1090" s="318"/>
      <c r="F1090" s="291"/>
      <c r="G1090" s="291"/>
      <c r="H1090" s="306"/>
      <c r="I1090" s="291"/>
      <c r="J1090" s="306"/>
      <c r="K1090" s="291"/>
      <c r="L1090" s="306"/>
      <c r="M1090" s="291"/>
      <c r="N1090" s="291"/>
      <c r="O1090" s="291"/>
      <c r="P1090" s="291"/>
      <c r="Q1090" s="319"/>
      <c r="R1090" s="320"/>
      <c r="S1090" s="321"/>
      <c r="T1090" s="322"/>
      <c r="U1090" s="321"/>
      <c r="V1090" s="323"/>
      <c r="W1090" s="324"/>
    </row>
    <row r="1091" spans="1:23" s="143" customFormat="1" ht="43.5" customHeight="1">
      <c r="A1091" s="168" t="str">
        <f t="shared" ref="A1091:A1154" si="17">I1091&amp; "-" &amp;N1091</f>
        <v>-</v>
      </c>
      <c r="B1091" s="317"/>
      <c r="C1091" s="318"/>
      <c r="D1091" s="318"/>
      <c r="E1091" s="318"/>
      <c r="F1091" s="291"/>
      <c r="G1091" s="291"/>
      <c r="H1091" s="306"/>
      <c r="I1091" s="291"/>
      <c r="J1091" s="306"/>
      <c r="K1091" s="291"/>
      <c r="L1091" s="306"/>
      <c r="M1091" s="291"/>
      <c r="N1091" s="291"/>
      <c r="O1091" s="291"/>
      <c r="P1091" s="291"/>
      <c r="Q1091" s="319"/>
      <c r="R1091" s="320"/>
      <c r="S1091" s="321"/>
      <c r="T1091" s="322"/>
      <c r="U1091" s="321"/>
      <c r="V1091" s="323"/>
      <c r="W1091" s="324"/>
    </row>
    <row r="1092" spans="1:23" s="143" customFormat="1" ht="43.5" customHeight="1">
      <c r="A1092" s="168" t="str">
        <f t="shared" si="17"/>
        <v>-</v>
      </c>
      <c r="B1092" s="317"/>
      <c r="C1092" s="318"/>
      <c r="D1092" s="318"/>
      <c r="E1092" s="318"/>
      <c r="F1092" s="291"/>
      <c r="G1092" s="291"/>
      <c r="H1092" s="306"/>
      <c r="I1092" s="291"/>
      <c r="J1092" s="306"/>
      <c r="K1092" s="291"/>
      <c r="L1092" s="306"/>
      <c r="M1092" s="291"/>
      <c r="N1092" s="291"/>
      <c r="O1092" s="291"/>
      <c r="P1092" s="291"/>
      <c r="Q1092" s="319"/>
      <c r="R1092" s="320"/>
      <c r="S1092" s="321"/>
      <c r="T1092" s="322"/>
      <c r="U1092" s="321"/>
      <c r="V1092" s="323"/>
      <c r="W1092" s="324"/>
    </row>
    <row r="1093" spans="1:23" s="143" customFormat="1" ht="43.5" customHeight="1">
      <c r="A1093" s="168" t="str">
        <f t="shared" si="17"/>
        <v>-</v>
      </c>
      <c r="B1093" s="317"/>
      <c r="C1093" s="318"/>
      <c r="D1093" s="318"/>
      <c r="E1093" s="318"/>
      <c r="F1093" s="291"/>
      <c r="G1093" s="291"/>
      <c r="H1093" s="306"/>
      <c r="I1093" s="291"/>
      <c r="J1093" s="306"/>
      <c r="K1093" s="291"/>
      <c r="L1093" s="306"/>
      <c r="M1093" s="291"/>
      <c r="N1093" s="291"/>
      <c r="O1093" s="291"/>
      <c r="P1093" s="291"/>
      <c r="Q1093" s="319"/>
      <c r="R1093" s="320"/>
      <c r="S1093" s="321"/>
      <c r="T1093" s="322"/>
      <c r="U1093" s="321"/>
      <c r="V1093" s="323"/>
      <c r="W1093" s="324"/>
    </row>
    <row r="1094" spans="1:23" s="143" customFormat="1" ht="43.5" customHeight="1">
      <c r="A1094" s="168" t="str">
        <f t="shared" si="17"/>
        <v>-</v>
      </c>
      <c r="B1094" s="317"/>
      <c r="C1094" s="318"/>
      <c r="D1094" s="318"/>
      <c r="E1094" s="318"/>
      <c r="F1094" s="291"/>
      <c r="G1094" s="291"/>
      <c r="H1094" s="306"/>
      <c r="I1094" s="291"/>
      <c r="J1094" s="306"/>
      <c r="K1094" s="291"/>
      <c r="L1094" s="306"/>
      <c r="M1094" s="291"/>
      <c r="N1094" s="291"/>
      <c r="O1094" s="291"/>
      <c r="P1094" s="291"/>
      <c r="Q1094" s="319"/>
      <c r="R1094" s="320"/>
      <c r="S1094" s="321"/>
      <c r="T1094" s="322"/>
      <c r="U1094" s="321"/>
      <c r="V1094" s="323"/>
      <c r="W1094" s="324"/>
    </row>
    <row r="1095" spans="1:23" s="143" customFormat="1" ht="43.5" customHeight="1">
      <c r="A1095" s="168" t="str">
        <f t="shared" si="17"/>
        <v>-</v>
      </c>
      <c r="B1095" s="317"/>
      <c r="C1095" s="318"/>
      <c r="D1095" s="318"/>
      <c r="E1095" s="318"/>
      <c r="F1095" s="291"/>
      <c r="G1095" s="291"/>
      <c r="H1095" s="306"/>
      <c r="I1095" s="291"/>
      <c r="J1095" s="306"/>
      <c r="K1095" s="291"/>
      <c r="L1095" s="306"/>
      <c r="M1095" s="291"/>
      <c r="N1095" s="291"/>
      <c r="O1095" s="291"/>
      <c r="P1095" s="291"/>
      <c r="Q1095" s="319"/>
      <c r="R1095" s="320"/>
      <c r="S1095" s="321"/>
      <c r="T1095" s="322"/>
      <c r="U1095" s="321"/>
      <c r="V1095" s="323"/>
      <c r="W1095" s="324"/>
    </row>
    <row r="1096" spans="1:23" s="143" customFormat="1" ht="43.5" customHeight="1">
      <c r="A1096" s="168" t="str">
        <f t="shared" si="17"/>
        <v>-</v>
      </c>
      <c r="B1096" s="317"/>
      <c r="C1096" s="318"/>
      <c r="D1096" s="318"/>
      <c r="E1096" s="318"/>
      <c r="F1096" s="291"/>
      <c r="G1096" s="291"/>
      <c r="H1096" s="306"/>
      <c r="I1096" s="291"/>
      <c r="J1096" s="306"/>
      <c r="K1096" s="291"/>
      <c r="L1096" s="306"/>
      <c r="M1096" s="291"/>
      <c r="N1096" s="291"/>
      <c r="O1096" s="291"/>
      <c r="P1096" s="291"/>
      <c r="Q1096" s="319"/>
      <c r="R1096" s="320"/>
      <c r="S1096" s="321"/>
      <c r="T1096" s="322"/>
      <c r="U1096" s="321"/>
      <c r="V1096" s="323"/>
      <c r="W1096" s="324"/>
    </row>
    <row r="1097" spans="1:23" s="143" customFormat="1" ht="43.5" customHeight="1">
      <c r="A1097" s="168" t="str">
        <f t="shared" si="17"/>
        <v>-</v>
      </c>
      <c r="B1097" s="317"/>
      <c r="C1097" s="318"/>
      <c r="D1097" s="318"/>
      <c r="E1097" s="318"/>
      <c r="F1097" s="291"/>
      <c r="G1097" s="291"/>
      <c r="H1097" s="306"/>
      <c r="I1097" s="291"/>
      <c r="J1097" s="306"/>
      <c r="K1097" s="291"/>
      <c r="L1097" s="306"/>
      <c r="M1097" s="291"/>
      <c r="N1097" s="291"/>
      <c r="O1097" s="291"/>
      <c r="P1097" s="291"/>
      <c r="Q1097" s="319"/>
      <c r="R1097" s="320"/>
      <c r="S1097" s="321"/>
      <c r="T1097" s="322"/>
      <c r="U1097" s="321"/>
      <c r="V1097" s="323"/>
      <c r="W1097" s="324"/>
    </row>
    <row r="1098" spans="1:23" s="143" customFormat="1" ht="43.5" customHeight="1">
      <c r="A1098" s="168" t="str">
        <f t="shared" si="17"/>
        <v>-</v>
      </c>
      <c r="B1098" s="317"/>
      <c r="C1098" s="318"/>
      <c r="D1098" s="318"/>
      <c r="E1098" s="318"/>
      <c r="F1098" s="291"/>
      <c r="G1098" s="291"/>
      <c r="H1098" s="306"/>
      <c r="I1098" s="291"/>
      <c r="J1098" s="306"/>
      <c r="K1098" s="291"/>
      <c r="L1098" s="306"/>
      <c r="M1098" s="291"/>
      <c r="N1098" s="291"/>
      <c r="O1098" s="291"/>
      <c r="P1098" s="291"/>
      <c r="Q1098" s="319"/>
      <c r="R1098" s="320"/>
      <c r="S1098" s="321"/>
      <c r="T1098" s="322"/>
      <c r="U1098" s="321"/>
      <c r="V1098" s="323"/>
      <c r="W1098" s="324"/>
    </row>
    <row r="1099" spans="1:23" s="143" customFormat="1" ht="43.5" customHeight="1">
      <c r="A1099" s="168" t="str">
        <f t="shared" si="17"/>
        <v>-</v>
      </c>
      <c r="B1099" s="317"/>
      <c r="C1099" s="318"/>
      <c r="D1099" s="318"/>
      <c r="E1099" s="318"/>
      <c r="F1099" s="291"/>
      <c r="G1099" s="291"/>
      <c r="H1099" s="306"/>
      <c r="I1099" s="291"/>
      <c r="J1099" s="306"/>
      <c r="K1099" s="291"/>
      <c r="L1099" s="306"/>
      <c r="M1099" s="291"/>
      <c r="N1099" s="291"/>
      <c r="O1099" s="291"/>
      <c r="P1099" s="291"/>
      <c r="Q1099" s="319"/>
      <c r="R1099" s="320"/>
      <c r="S1099" s="321"/>
      <c r="T1099" s="322"/>
      <c r="U1099" s="321"/>
      <c r="V1099" s="323"/>
      <c r="W1099" s="324"/>
    </row>
    <row r="1100" spans="1:23" s="143" customFormat="1" ht="43.5" customHeight="1">
      <c r="A1100" s="168" t="str">
        <f t="shared" si="17"/>
        <v>-</v>
      </c>
      <c r="B1100" s="317"/>
      <c r="C1100" s="318"/>
      <c r="D1100" s="318"/>
      <c r="E1100" s="318"/>
      <c r="F1100" s="291"/>
      <c r="G1100" s="291"/>
      <c r="H1100" s="306"/>
      <c r="I1100" s="291"/>
      <c r="J1100" s="306"/>
      <c r="K1100" s="291"/>
      <c r="L1100" s="306"/>
      <c r="M1100" s="291"/>
      <c r="N1100" s="291"/>
      <c r="O1100" s="291"/>
      <c r="P1100" s="291"/>
      <c r="Q1100" s="319"/>
      <c r="R1100" s="320"/>
      <c r="S1100" s="321"/>
      <c r="T1100" s="322"/>
      <c r="U1100" s="321"/>
      <c r="V1100" s="323"/>
      <c r="W1100" s="324"/>
    </row>
    <row r="1101" spans="1:23" s="143" customFormat="1" ht="43.5" customHeight="1">
      <c r="A1101" s="168" t="str">
        <f t="shared" si="17"/>
        <v>-</v>
      </c>
      <c r="B1101" s="317"/>
      <c r="C1101" s="318"/>
      <c r="D1101" s="318"/>
      <c r="E1101" s="318"/>
      <c r="F1101" s="291"/>
      <c r="G1101" s="291"/>
      <c r="H1101" s="306"/>
      <c r="I1101" s="291"/>
      <c r="J1101" s="306"/>
      <c r="K1101" s="291"/>
      <c r="L1101" s="306"/>
      <c r="M1101" s="291"/>
      <c r="N1101" s="291"/>
      <c r="O1101" s="291"/>
      <c r="P1101" s="291"/>
      <c r="Q1101" s="319"/>
      <c r="R1101" s="320"/>
      <c r="S1101" s="321"/>
      <c r="T1101" s="322"/>
      <c r="U1101" s="321"/>
      <c r="V1101" s="323"/>
      <c r="W1101" s="324"/>
    </row>
    <row r="1102" spans="1:23" s="143" customFormat="1" ht="43.5" customHeight="1">
      <c r="A1102" s="168" t="str">
        <f t="shared" si="17"/>
        <v>-</v>
      </c>
      <c r="B1102" s="317"/>
      <c r="C1102" s="318"/>
      <c r="D1102" s="318"/>
      <c r="E1102" s="318"/>
      <c r="F1102" s="291"/>
      <c r="G1102" s="291"/>
      <c r="H1102" s="306"/>
      <c r="I1102" s="291"/>
      <c r="J1102" s="306"/>
      <c r="K1102" s="291"/>
      <c r="L1102" s="306"/>
      <c r="M1102" s="291"/>
      <c r="N1102" s="291"/>
      <c r="O1102" s="291"/>
      <c r="P1102" s="291"/>
      <c r="Q1102" s="319"/>
      <c r="R1102" s="320"/>
      <c r="S1102" s="321"/>
      <c r="T1102" s="322"/>
      <c r="U1102" s="321"/>
      <c r="V1102" s="323"/>
      <c r="W1102" s="324"/>
    </row>
    <row r="1103" spans="1:23" s="143" customFormat="1" ht="43.5" customHeight="1">
      <c r="A1103" s="168" t="str">
        <f t="shared" si="17"/>
        <v>-</v>
      </c>
      <c r="B1103" s="317"/>
      <c r="C1103" s="318"/>
      <c r="D1103" s="318"/>
      <c r="E1103" s="318"/>
      <c r="F1103" s="291"/>
      <c r="G1103" s="291"/>
      <c r="H1103" s="306"/>
      <c r="I1103" s="291"/>
      <c r="J1103" s="306"/>
      <c r="K1103" s="291"/>
      <c r="L1103" s="306"/>
      <c r="M1103" s="291"/>
      <c r="N1103" s="291"/>
      <c r="O1103" s="291"/>
      <c r="P1103" s="291"/>
      <c r="Q1103" s="319"/>
      <c r="R1103" s="320"/>
      <c r="S1103" s="321"/>
      <c r="T1103" s="322"/>
      <c r="U1103" s="321"/>
      <c r="V1103" s="323"/>
      <c r="W1103" s="324"/>
    </row>
    <row r="1104" spans="1:23" s="143" customFormat="1" ht="43.5" customHeight="1">
      <c r="A1104" s="168" t="str">
        <f t="shared" si="17"/>
        <v>-</v>
      </c>
      <c r="B1104" s="317"/>
      <c r="C1104" s="318"/>
      <c r="D1104" s="318"/>
      <c r="E1104" s="318"/>
      <c r="F1104" s="291"/>
      <c r="G1104" s="291"/>
      <c r="H1104" s="306"/>
      <c r="I1104" s="291"/>
      <c r="J1104" s="306"/>
      <c r="K1104" s="291"/>
      <c r="L1104" s="306"/>
      <c r="M1104" s="291"/>
      <c r="N1104" s="291"/>
      <c r="O1104" s="291"/>
      <c r="P1104" s="291"/>
      <c r="Q1104" s="319"/>
      <c r="R1104" s="320"/>
      <c r="S1104" s="321"/>
      <c r="T1104" s="322"/>
      <c r="U1104" s="321"/>
      <c r="V1104" s="323"/>
      <c r="W1104" s="324"/>
    </row>
    <row r="1105" spans="1:23" s="143" customFormat="1" ht="43.5" customHeight="1">
      <c r="A1105" s="168" t="str">
        <f t="shared" si="17"/>
        <v>-</v>
      </c>
      <c r="B1105" s="317"/>
      <c r="C1105" s="318"/>
      <c r="D1105" s="318"/>
      <c r="E1105" s="318"/>
      <c r="F1105" s="291"/>
      <c r="G1105" s="291"/>
      <c r="H1105" s="306"/>
      <c r="I1105" s="291"/>
      <c r="J1105" s="306"/>
      <c r="K1105" s="291"/>
      <c r="L1105" s="306"/>
      <c r="M1105" s="291"/>
      <c r="N1105" s="291"/>
      <c r="O1105" s="291"/>
      <c r="P1105" s="291"/>
      <c r="Q1105" s="319"/>
      <c r="R1105" s="320"/>
      <c r="S1105" s="321"/>
      <c r="T1105" s="322"/>
      <c r="U1105" s="321"/>
      <c r="V1105" s="323"/>
      <c r="W1105" s="324"/>
    </row>
    <row r="1106" spans="1:23" s="143" customFormat="1" ht="43.5" customHeight="1">
      <c r="A1106" s="168" t="str">
        <f t="shared" si="17"/>
        <v>-</v>
      </c>
      <c r="B1106" s="317"/>
      <c r="C1106" s="318"/>
      <c r="D1106" s="318"/>
      <c r="E1106" s="318"/>
      <c r="F1106" s="291"/>
      <c r="G1106" s="291"/>
      <c r="H1106" s="306"/>
      <c r="I1106" s="291"/>
      <c r="J1106" s="306"/>
      <c r="K1106" s="291"/>
      <c r="L1106" s="306"/>
      <c r="M1106" s="291"/>
      <c r="N1106" s="291"/>
      <c r="O1106" s="291"/>
      <c r="P1106" s="291"/>
      <c r="Q1106" s="319"/>
      <c r="R1106" s="320"/>
      <c r="S1106" s="321"/>
      <c r="T1106" s="322"/>
      <c r="U1106" s="321"/>
      <c r="V1106" s="323"/>
      <c r="W1106" s="324"/>
    </row>
    <row r="1107" spans="1:23" s="143" customFormat="1" ht="43.5" customHeight="1">
      <c r="A1107" s="168" t="str">
        <f t="shared" si="17"/>
        <v>-</v>
      </c>
      <c r="B1107" s="317"/>
      <c r="C1107" s="318"/>
      <c r="D1107" s="318"/>
      <c r="E1107" s="318"/>
      <c r="F1107" s="291"/>
      <c r="G1107" s="291"/>
      <c r="H1107" s="306"/>
      <c r="I1107" s="291"/>
      <c r="J1107" s="306"/>
      <c r="K1107" s="291"/>
      <c r="L1107" s="306"/>
      <c r="M1107" s="291"/>
      <c r="N1107" s="291"/>
      <c r="O1107" s="291"/>
      <c r="P1107" s="291"/>
      <c r="Q1107" s="319"/>
      <c r="R1107" s="320"/>
      <c r="S1107" s="321"/>
      <c r="T1107" s="322"/>
      <c r="U1107" s="321"/>
      <c r="V1107" s="323"/>
      <c r="W1107" s="324"/>
    </row>
    <row r="1108" spans="1:23" s="143" customFormat="1" ht="43.5" customHeight="1">
      <c r="A1108" s="168" t="str">
        <f t="shared" si="17"/>
        <v>-</v>
      </c>
      <c r="B1108" s="317"/>
      <c r="C1108" s="318"/>
      <c r="D1108" s="318"/>
      <c r="E1108" s="318"/>
      <c r="F1108" s="291"/>
      <c r="G1108" s="291"/>
      <c r="H1108" s="306"/>
      <c r="I1108" s="291"/>
      <c r="J1108" s="306"/>
      <c r="K1108" s="291"/>
      <c r="L1108" s="306"/>
      <c r="M1108" s="291"/>
      <c r="N1108" s="291"/>
      <c r="O1108" s="291"/>
      <c r="P1108" s="291"/>
      <c r="Q1108" s="319"/>
      <c r="R1108" s="320"/>
      <c r="S1108" s="321"/>
      <c r="T1108" s="322"/>
      <c r="U1108" s="321"/>
      <c r="V1108" s="323"/>
      <c r="W1108" s="324"/>
    </row>
    <row r="1109" spans="1:23" s="143" customFormat="1" ht="43.5" customHeight="1">
      <c r="A1109" s="168" t="str">
        <f t="shared" si="17"/>
        <v>-</v>
      </c>
      <c r="B1109" s="317"/>
      <c r="C1109" s="318"/>
      <c r="D1109" s="318"/>
      <c r="E1109" s="318"/>
      <c r="F1109" s="291"/>
      <c r="G1109" s="291"/>
      <c r="H1109" s="306"/>
      <c r="I1109" s="291"/>
      <c r="J1109" s="306"/>
      <c r="K1109" s="291"/>
      <c r="L1109" s="306"/>
      <c r="M1109" s="291"/>
      <c r="N1109" s="291"/>
      <c r="O1109" s="291"/>
      <c r="P1109" s="291"/>
      <c r="Q1109" s="319"/>
      <c r="R1109" s="320"/>
      <c r="S1109" s="321"/>
      <c r="T1109" s="322"/>
      <c r="U1109" s="321"/>
      <c r="V1109" s="323"/>
      <c r="W1109" s="324"/>
    </row>
    <row r="1110" spans="1:23" s="143" customFormat="1" ht="43.5" customHeight="1">
      <c r="A1110" s="168" t="str">
        <f t="shared" si="17"/>
        <v>-</v>
      </c>
      <c r="B1110" s="317"/>
      <c r="C1110" s="318"/>
      <c r="D1110" s="318"/>
      <c r="E1110" s="318"/>
      <c r="F1110" s="291"/>
      <c r="G1110" s="291"/>
      <c r="H1110" s="306"/>
      <c r="I1110" s="291"/>
      <c r="J1110" s="306"/>
      <c r="K1110" s="291"/>
      <c r="L1110" s="306"/>
      <c r="M1110" s="291"/>
      <c r="N1110" s="291"/>
      <c r="O1110" s="291"/>
      <c r="P1110" s="291"/>
      <c r="Q1110" s="319"/>
      <c r="R1110" s="320"/>
      <c r="S1110" s="321"/>
      <c r="T1110" s="322"/>
      <c r="U1110" s="321"/>
      <c r="V1110" s="323"/>
      <c r="W1110" s="324"/>
    </row>
    <row r="1111" spans="1:23" s="143" customFormat="1" ht="43.5" customHeight="1">
      <c r="A1111" s="168" t="str">
        <f t="shared" si="17"/>
        <v>-</v>
      </c>
      <c r="B1111" s="317"/>
      <c r="C1111" s="318"/>
      <c r="D1111" s="318"/>
      <c r="E1111" s="318"/>
      <c r="F1111" s="291"/>
      <c r="G1111" s="291"/>
      <c r="H1111" s="306"/>
      <c r="I1111" s="291"/>
      <c r="J1111" s="306"/>
      <c r="K1111" s="291"/>
      <c r="L1111" s="306"/>
      <c r="M1111" s="291"/>
      <c r="N1111" s="291"/>
      <c r="O1111" s="291"/>
      <c r="P1111" s="291"/>
      <c r="Q1111" s="319"/>
      <c r="R1111" s="320"/>
      <c r="S1111" s="321"/>
      <c r="T1111" s="322"/>
      <c r="U1111" s="321"/>
      <c r="V1111" s="323"/>
      <c r="W1111" s="324"/>
    </row>
    <row r="1112" spans="1:23" s="143" customFormat="1" ht="43.5" customHeight="1">
      <c r="A1112" s="168" t="str">
        <f t="shared" si="17"/>
        <v>-</v>
      </c>
      <c r="B1112" s="317"/>
      <c r="C1112" s="318"/>
      <c r="D1112" s="318"/>
      <c r="E1112" s="318"/>
      <c r="F1112" s="291"/>
      <c r="G1112" s="291"/>
      <c r="H1112" s="306"/>
      <c r="I1112" s="291"/>
      <c r="J1112" s="306"/>
      <c r="K1112" s="291"/>
      <c r="L1112" s="306"/>
      <c r="M1112" s="291"/>
      <c r="N1112" s="291"/>
      <c r="O1112" s="291"/>
      <c r="P1112" s="291"/>
      <c r="Q1112" s="319"/>
      <c r="R1112" s="320"/>
      <c r="S1112" s="321"/>
      <c r="T1112" s="322"/>
      <c r="U1112" s="321"/>
      <c r="V1112" s="323"/>
      <c r="W1112" s="324"/>
    </row>
    <row r="1113" spans="1:23" s="143" customFormat="1" ht="43.5" customHeight="1">
      <c r="A1113" s="168" t="str">
        <f t="shared" si="17"/>
        <v>-</v>
      </c>
      <c r="B1113" s="317"/>
      <c r="C1113" s="318"/>
      <c r="D1113" s="318"/>
      <c r="E1113" s="318"/>
      <c r="F1113" s="291"/>
      <c r="G1113" s="291"/>
      <c r="H1113" s="306"/>
      <c r="I1113" s="291"/>
      <c r="J1113" s="306"/>
      <c r="K1113" s="291"/>
      <c r="L1113" s="306"/>
      <c r="M1113" s="291"/>
      <c r="N1113" s="291"/>
      <c r="O1113" s="291"/>
      <c r="P1113" s="291"/>
      <c r="Q1113" s="319"/>
      <c r="R1113" s="320"/>
      <c r="S1113" s="321"/>
      <c r="T1113" s="322"/>
      <c r="U1113" s="321"/>
      <c r="V1113" s="323"/>
      <c r="W1113" s="324"/>
    </row>
    <row r="1114" spans="1:23" s="143" customFormat="1" ht="43.5" customHeight="1">
      <c r="A1114" s="168" t="str">
        <f t="shared" si="17"/>
        <v>-</v>
      </c>
      <c r="B1114" s="317"/>
      <c r="C1114" s="318"/>
      <c r="D1114" s="318"/>
      <c r="E1114" s="318"/>
      <c r="F1114" s="291"/>
      <c r="G1114" s="291"/>
      <c r="H1114" s="306"/>
      <c r="I1114" s="291"/>
      <c r="J1114" s="306"/>
      <c r="K1114" s="291"/>
      <c r="L1114" s="306"/>
      <c r="M1114" s="291"/>
      <c r="N1114" s="291"/>
      <c r="O1114" s="291"/>
      <c r="P1114" s="291"/>
      <c r="Q1114" s="319"/>
      <c r="R1114" s="320"/>
      <c r="S1114" s="321"/>
      <c r="T1114" s="322"/>
      <c r="U1114" s="321"/>
      <c r="V1114" s="323"/>
      <c r="W1114" s="324"/>
    </row>
    <row r="1115" spans="1:23" s="143" customFormat="1" ht="43.5" customHeight="1">
      <c r="A1115" s="168" t="str">
        <f t="shared" si="17"/>
        <v>-</v>
      </c>
      <c r="B1115" s="317"/>
      <c r="C1115" s="318"/>
      <c r="D1115" s="318"/>
      <c r="E1115" s="318"/>
      <c r="F1115" s="291"/>
      <c r="G1115" s="291"/>
      <c r="H1115" s="306"/>
      <c r="I1115" s="291"/>
      <c r="J1115" s="306"/>
      <c r="K1115" s="291"/>
      <c r="L1115" s="306"/>
      <c r="M1115" s="291"/>
      <c r="N1115" s="291"/>
      <c r="O1115" s="291"/>
      <c r="P1115" s="291"/>
      <c r="Q1115" s="319"/>
      <c r="R1115" s="320"/>
      <c r="S1115" s="321"/>
      <c r="T1115" s="322"/>
      <c r="U1115" s="321"/>
      <c r="V1115" s="323"/>
      <c r="W1115" s="324"/>
    </row>
    <row r="1116" spans="1:23" s="143" customFormat="1" ht="43.5" customHeight="1">
      <c r="A1116" s="168" t="str">
        <f t="shared" si="17"/>
        <v>-</v>
      </c>
      <c r="B1116" s="317"/>
      <c r="C1116" s="318"/>
      <c r="D1116" s="318"/>
      <c r="E1116" s="318"/>
      <c r="F1116" s="291"/>
      <c r="G1116" s="291"/>
      <c r="H1116" s="306"/>
      <c r="I1116" s="291"/>
      <c r="J1116" s="306"/>
      <c r="K1116" s="291"/>
      <c r="L1116" s="306"/>
      <c r="M1116" s="291"/>
      <c r="N1116" s="291"/>
      <c r="O1116" s="291"/>
      <c r="P1116" s="291"/>
      <c r="Q1116" s="319"/>
      <c r="R1116" s="320"/>
      <c r="S1116" s="321"/>
      <c r="T1116" s="322"/>
      <c r="U1116" s="321"/>
      <c r="V1116" s="323"/>
      <c r="W1116" s="324"/>
    </row>
    <row r="1117" spans="1:23" s="143" customFormat="1" ht="43.5" customHeight="1">
      <c r="A1117" s="168" t="str">
        <f t="shared" si="17"/>
        <v>-</v>
      </c>
      <c r="B1117" s="317"/>
      <c r="C1117" s="318"/>
      <c r="D1117" s="318"/>
      <c r="E1117" s="318"/>
      <c r="F1117" s="291"/>
      <c r="G1117" s="291"/>
      <c r="H1117" s="306"/>
      <c r="I1117" s="291"/>
      <c r="J1117" s="306"/>
      <c r="K1117" s="291"/>
      <c r="L1117" s="306"/>
      <c r="M1117" s="291"/>
      <c r="N1117" s="291"/>
      <c r="O1117" s="291"/>
      <c r="P1117" s="291"/>
      <c r="Q1117" s="319"/>
      <c r="R1117" s="320"/>
      <c r="S1117" s="321"/>
      <c r="T1117" s="322"/>
      <c r="U1117" s="321"/>
      <c r="V1117" s="323"/>
      <c r="W1117" s="324"/>
    </row>
    <row r="1118" spans="1:23" s="143" customFormat="1" ht="43.5" customHeight="1">
      <c r="A1118" s="168" t="str">
        <f t="shared" si="17"/>
        <v>-</v>
      </c>
      <c r="B1118" s="317"/>
      <c r="C1118" s="318"/>
      <c r="D1118" s="318"/>
      <c r="E1118" s="318"/>
      <c r="F1118" s="291"/>
      <c r="G1118" s="291"/>
      <c r="H1118" s="306"/>
      <c r="I1118" s="291"/>
      <c r="J1118" s="306"/>
      <c r="K1118" s="291"/>
      <c r="L1118" s="306"/>
      <c r="M1118" s="291"/>
      <c r="N1118" s="291"/>
      <c r="O1118" s="291"/>
      <c r="P1118" s="291"/>
      <c r="Q1118" s="319"/>
      <c r="R1118" s="320"/>
      <c r="S1118" s="321"/>
      <c r="T1118" s="322"/>
      <c r="U1118" s="321"/>
      <c r="V1118" s="323"/>
      <c r="W1118" s="324"/>
    </row>
    <row r="1119" spans="1:23" s="143" customFormat="1" ht="43.5" customHeight="1">
      <c r="A1119" s="168" t="str">
        <f t="shared" si="17"/>
        <v>-</v>
      </c>
      <c r="B1119" s="317"/>
      <c r="C1119" s="318"/>
      <c r="D1119" s="318"/>
      <c r="E1119" s="318"/>
      <c r="F1119" s="291"/>
      <c r="G1119" s="291"/>
      <c r="H1119" s="306"/>
      <c r="I1119" s="291"/>
      <c r="J1119" s="306"/>
      <c r="K1119" s="291"/>
      <c r="L1119" s="306"/>
      <c r="M1119" s="291"/>
      <c r="N1119" s="291"/>
      <c r="O1119" s="291"/>
      <c r="P1119" s="291"/>
      <c r="Q1119" s="319"/>
      <c r="R1119" s="320"/>
      <c r="S1119" s="321"/>
      <c r="T1119" s="322"/>
      <c r="U1119" s="321"/>
      <c r="V1119" s="323"/>
      <c r="W1119" s="324"/>
    </row>
    <row r="1120" spans="1:23" s="143" customFormat="1" ht="43.5" customHeight="1">
      <c r="A1120" s="168" t="str">
        <f t="shared" si="17"/>
        <v>-</v>
      </c>
      <c r="B1120" s="317"/>
      <c r="C1120" s="318"/>
      <c r="D1120" s="318"/>
      <c r="E1120" s="318"/>
      <c r="F1120" s="291"/>
      <c r="G1120" s="291"/>
      <c r="H1120" s="306"/>
      <c r="I1120" s="291"/>
      <c r="J1120" s="306"/>
      <c r="K1120" s="291"/>
      <c r="L1120" s="306"/>
      <c r="M1120" s="291"/>
      <c r="N1120" s="291"/>
      <c r="O1120" s="291"/>
      <c r="P1120" s="291"/>
      <c r="Q1120" s="319"/>
      <c r="R1120" s="320"/>
      <c r="S1120" s="321"/>
      <c r="T1120" s="322"/>
      <c r="U1120" s="321"/>
      <c r="V1120" s="323"/>
      <c r="W1120" s="324"/>
    </row>
    <row r="1121" spans="1:23" s="143" customFormat="1" ht="43.5" customHeight="1">
      <c r="A1121" s="168" t="str">
        <f t="shared" si="17"/>
        <v>-</v>
      </c>
      <c r="B1121" s="317"/>
      <c r="C1121" s="318"/>
      <c r="D1121" s="318"/>
      <c r="E1121" s="318"/>
      <c r="F1121" s="291"/>
      <c r="G1121" s="291"/>
      <c r="H1121" s="306"/>
      <c r="I1121" s="291"/>
      <c r="J1121" s="306"/>
      <c r="K1121" s="291"/>
      <c r="L1121" s="306"/>
      <c r="M1121" s="291"/>
      <c r="N1121" s="291"/>
      <c r="O1121" s="291"/>
      <c r="P1121" s="291"/>
      <c r="Q1121" s="319"/>
      <c r="R1121" s="320"/>
      <c r="S1121" s="321"/>
      <c r="T1121" s="322"/>
      <c r="U1121" s="321"/>
      <c r="V1121" s="323"/>
      <c r="W1121" s="324"/>
    </row>
    <row r="1122" spans="1:23" s="143" customFormat="1" ht="43.5" customHeight="1">
      <c r="A1122" s="168" t="str">
        <f t="shared" si="17"/>
        <v>-</v>
      </c>
      <c r="B1122" s="317"/>
      <c r="C1122" s="318"/>
      <c r="D1122" s="318"/>
      <c r="E1122" s="318"/>
      <c r="F1122" s="291"/>
      <c r="G1122" s="291"/>
      <c r="H1122" s="306"/>
      <c r="I1122" s="291"/>
      <c r="J1122" s="306"/>
      <c r="K1122" s="291"/>
      <c r="L1122" s="306"/>
      <c r="M1122" s="291"/>
      <c r="N1122" s="291"/>
      <c r="O1122" s="291"/>
      <c r="P1122" s="291"/>
      <c r="Q1122" s="319"/>
      <c r="R1122" s="320"/>
      <c r="S1122" s="321"/>
      <c r="T1122" s="322"/>
      <c r="U1122" s="321"/>
      <c r="V1122" s="323"/>
      <c r="W1122" s="324"/>
    </row>
    <row r="1123" spans="1:23" s="143" customFormat="1" ht="43.5" customHeight="1">
      <c r="A1123" s="168" t="str">
        <f t="shared" si="17"/>
        <v>-</v>
      </c>
      <c r="B1123" s="317"/>
      <c r="C1123" s="318"/>
      <c r="D1123" s="318"/>
      <c r="E1123" s="318"/>
      <c r="F1123" s="291"/>
      <c r="G1123" s="291"/>
      <c r="H1123" s="306"/>
      <c r="I1123" s="291"/>
      <c r="J1123" s="306"/>
      <c r="K1123" s="291"/>
      <c r="L1123" s="306"/>
      <c r="M1123" s="291"/>
      <c r="N1123" s="291"/>
      <c r="O1123" s="291"/>
      <c r="P1123" s="291"/>
      <c r="Q1123" s="319"/>
      <c r="R1123" s="320"/>
      <c r="S1123" s="321"/>
      <c r="T1123" s="322"/>
      <c r="U1123" s="321"/>
      <c r="V1123" s="323"/>
      <c r="W1123" s="324"/>
    </row>
    <row r="1124" spans="1:23" s="143" customFormat="1" ht="43.5" customHeight="1">
      <c r="A1124" s="168" t="str">
        <f t="shared" si="17"/>
        <v>-</v>
      </c>
      <c r="B1124" s="317"/>
      <c r="C1124" s="318"/>
      <c r="D1124" s="318"/>
      <c r="E1124" s="318"/>
      <c r="F1124" s="291"/>
      <c r="G1124" s="291"/>
      <c r="H1124" s="306"/>
      <c r="I1124" s="291"/>
      <c r="J1124" s="306"/>
      <c r="K1124" s="291"/>
      <c r="L1124" s="306"/>
      <c r="M1124" s="291"/>
      <c r="N1124" s="291"/>
      <c r="O1124" s="291"/>
      <c r="P1124" s="291"/>
      <c r="Q1124" s="319"/>
      <c r="R1124" s="320"/>
      <c r="S1124" s="321"/>
      <c r="T1124" s="322"/>
      <c r="U1124" s="321"/>
      <c r="V1124" s="323"/>
      <c r="W1124" s="324"/>
    </row>
    <row r="1125" spans="1:23" s="143" customFormat="1" ht="43.5" customHeight="1">
      <c r="A1125" s="168" t="str">
        <f t="shared" si="17"/>
        <v>-</v>
      </c>
      <c r="B1125" s="317"/>
      <c r="C1125" s="318"/>
      <c r="D1125" s="318"/>
      <c r="E1125" s="318"/>
      <c r="F1125" s="291"/>
      <c r="G1125" s="291"/>
      <c r="H1125" s="306"/>
      <c r="I1125" s="291"/>
      <c r="J1125" s="306"/>
      <c r="K1125" s="291"/>
      <c r="L1125" s="306"/>
      <c r="M1125" s="291"/>
      <c r="N1125" s="291"/>
      <c r="O1125" s="291"/>
      <c r="P1125" s="291"/>
      <c r="Q1125" s="319"/>
      <c r="R1125" s="320"/>
      <c r="S1125" s="321"/>
      <c r="T1125" s="322"/>
      <c r="U1125" s="321"/>
      <c r="V1125" s="323"/>
      <c r="W1125" s="324"/>
    </row>
    <row r="1126" spans="1:23" s="143" customFormat="1" ht="43.5" customHeight="1">
      <c r="A1126" s="168" t="str">
        <f t="shared" si="17"/>
        <v>-</v>
      </c>
      <c r="B1126" s="317"/>
      <c r="C1126" s="318"/>
      <c r="D1126" s="318"/>
      <c r="E1126" s="318"/>
      <c r="F1126" s="291"/>
      <c r="G1126" s="291"/>
      <c r="H1126" s="306"/>
      <c r="I1126" s="291"/>
      <c r="J1126" s="306"/>
      <c r="K1126" s="291"/>
      <c r="L1126" s="306"/>
      <c r="M1126" s="291"/>
      <c r="N1126" s="291"/>
      <c r="O1126" s="291"/>
      <c r="P1126" s="291"/>
      <c r="Q1126" s="319"/>
      <c r="R1126" s="320"/>
      <c r="S1126" s="321"/>
      <c r="T1126" s="322"/>
      <c r="U1126" s="321"/>
      <c r="V1126" s="323"/>
      <c r="W1126" s="324"/>
    </row>
    <row r="1127" spans="1:23" s="143" customFormat="1" ht="43.5" customHeight="1">
      <c r="A1127" s="168" t="str">
        <f t="shared" si="17"/>
        <v>-</v>
      </c>
      <c r="B1127" s="317"/>
      <c r="C1127" s="318"/>
      <c r="D1127" s="318"/>
      <c r="E1127" s="318"/>
      <c r="F1127" s="291"/>
      <c r="G1127" s="291"/>
      <c r="H1127" s="306"/>
      <c r="I1127" s="291"/>
      <c r="J1127" s="306"/>
      <c r="K1127" s="291"/>
      <c r="L1127" s="306"/>
      <c r="M1127" s="291"/>
      <c r="N1127" s="291"/>
      <c r="O1127" s="291"/>
      <c r="P1127" s="291"/>
      <c r="Q1127" s="319"/>
      <c r="R1127" s="320"/>
      <c r="S1127" s="321"/>
      <c r="T1127" s="322"/>
      <c r="U1127" s="321"/>
      <c r="V1127" s="323"/>
      <c r="W1127" s="324"/>
    </row>
    <row r="1128" spans="1:23" s="143" customFormat="1" ht="43.5" customHeight="1">
      <c r="A1128" s="168" t="str">
        <f t="shared" si="17"/>
        <v>-</v>
      </c>
      <c r="B1128" s="317"/>
      <c r="C1128" s="318"/>
      <c r="D1128" s="318"/>
      <c r="E1128" s="318"/>
      <c r="F1128" s="291"/>
      <c r="G1128" s="291"/>
      <c r="H1128" s="306"/>
      <c r="I1128" s="291"/>
      <c r="J1128" s="306"/>
      <c r="K1128" s="291"/>
      <c r="L1128" s="306"/>
      <c r="M1128" s="291"/>
      <c r="N1128" s="291"/>
      <c r="O1128" s="291"/>
      <c r="P1128" s="291"/>
      <c r="Q1128" s="319"/>
      <c r="R1128" s="320"/>
      <c r="S1128" s="321"/>
      <c r="T1128" s="322"/>
      <c r="U1128" s="321"/>
      <c r="V1128" s="323"/>
      <c r="W1128" s="324"/>
    </row>
    <row r="1129" spans="1:23" s="143" customFormat="1" ht="43.5" customHeight="1">
      <c r="A1129" s="168" t="str">
        <f t="shared" si="17"/>
        <v>-</v>
      </c>
      <c r="B1129" s="317"/>
      <c r="C1129" s="318"/>
      <c r="D1129" s="318"/>
      <c r="E1129" s="318"/>
      <c r="F1129" s="291"/>
      <c r="G1129" s="291"/>
      <c r="H1129" s="306"/>
      <c r="I1129" s="291"/>
      <c r="J1129" s="306"/>
      <c r="K1129" s="291"/>
      <c r="L1129" s="306"/>
      <c r="M1129" s="291"/>
      <c r="N1129" s="291"/>
      <c r="O1129" s="291"/>
      <c r="P1129" s="291"/>
      <c r="Q1129" s="319"/>
      <c r="R1129" s="320"/>
      <c r="S1129" s="321"/>
      <c r="T1129" s="322"/>
      <c r="U1129" s="321"/>
      <c r="V1129" s="323"/>
      <c r="W1129" s="324"/>
    </row>
    <row r="1130" spans="1:23" s="143" customFormat="1" ht="43.5" customHeight="1">
      <c r="A1130" s="168" t="str">
        <f t="shared" si="17"/>
        <v>-</v>
      </c>
      <c r="B1130" s="317"/>
      <c r="C1130" s="318"/>
      <c r="D1130" s="318"/>
      <c r="E1130" s="318"/>
      <c r="F1130" s="291"/>
      <c r="G1130" s="291"/>
      <c r="H1130" s="306"/>
      <c r="I1130" s="291"/>
      <c r="J1130" s="306"/>
      <c r="K1130" s="291"/>
      <c r="L1130" s="306"/>
      <c r="M1130" s="291"/>
      <c r="N1130" s="291"/>
      <c r="O1130" s="291"/>
      <c r="P1130" s="291"/>
      <c r="Q1130" s="319"/>
      <c r="R1130" s="320"/>
      <c r="S1130" s="321"/>
      <c r="T1130" s="322"/>
      <c r="U1130" s="321"/>
      <c r="V1130" s="323"/>
      <c r="W1130" s="324"/>
    </row>
    <row r="1131" spans="1:23" s="143" customFormat="1" ht="43.5" customHeight="1">
      <c r="A1131" s="168" t="str">
        <f t="shared" si="17"/>
        <v>-</v>
      </c>
      <c r="B1131" s="317"/>
      <c r="C1131" s="318"/>
      <c r="D1131" s="318"/>
      <c r="E1131" s="318"/>
      <c r="F1131" s="291"/>
      <c r="G1131" s="291"/>
      <c r="H1131" s="306"/>
      <c r="I1131" s="291"/>
      <c r="J1131" s="306"/>
      <c r="K1131" s="291"/>
      <c r="L1131" s="306"/>
      <c r="M1131" s="291"/>
      <c r="N1131" s="291"/>
      <c r="O1131" s="291"/>
      <c r="P1131" s="291"/>
      <c r="Q1131" s="319"/>
      <c r="R1131" s="320"/>
      <c r="S1131" s="321"/>
      <c r="T1131" s="322"/>
      <c r="U1131" s="321"/>
      <c r="V1131" s="323"/>
      <c r="W1131" s="324"/>
    </row>
    <row r="1132" spans="1:23" s="143" customFormat="1" ht="43.5" customHeight="1">
      <c r="A1132" s="168" t="str">
        <f t="shared" si="17"/>
        <v>-</v>
      </c>
      <c r="B1132" s="317"/>
      <c r="C1132" s="318"/>
      <c r="D1132" s="318"/>
      <c r="E1132" s="318"/>
      <c r="F1132" s="291"/>
      <c r="G1132" s="291"/>
      <c r="H1132" s="306"/>
      <c r="I1132" s="291"/>
      <c r="J1132" s="306"/>
      <c r="K1132" s="291"/>
      <c r="L1132" s="306"/>
      <c r="M1132" s="291"/>
      <c r="N1132" s="291"/>
      <c r="O1132" s="291"/>
      <c r="P1132" s="291"/>
      <c r="Q1132" s="319"/>
      <c r="R1132" s="320"/>
      <c r="S1132" s="321"/>
      <c r="T1132" s="322"/>
      <c r="U1132" s="321"/>
      <c r="V1132" s="323"/>
      <c r="W1132" s="324"/>
    </row>
    <row r="1133" spans="1:23" s="143" customFormat="1" ht="43.5" customHeight="1">
      <c r="A1133" s="168" t="str">
        <f t="shared" si="17"/>
        <v>-</v>
      </c>
      <c r="B1133" s="317"/>
      <c r="C1133" s="318"/>
      <c r="D1133" s="318"/>
      <c r="E1133" s="318"/>
      <c r="F1133" s="291"/>
      <c r="G1133" s="291"/>
      <c r="H1133" s="306"/>
      <c r="I1133" s="291"/>
      <c r="J1133" s="306"/>
      <c r="K1133" s="291"/>
      <c r="L1133" s="306"/>
      <c r="M1133" s="291"/>
      <c r="N1133" s="291"/>
      <c r="O1133" s="291"/>
      <c r="P1133" s="291"/>
      <c r="Q1133" s="319"/>
      <c r="R1133" s="320"/>
      <c r="S1133" s="321"/>
      <c r="T1133" s="322"/>
      <c r="U1133" s="321"/>
      <c r="V1133" s="323"/>
      <c r="W1133" s="324"/>
    </row>
    <row r="1134" spans="1:23" s="143" customFormat="1" ht="43.5" customHeight="1">
      <c r="A1134" s="168" t="str">
        <f t="shared" si="17"/>
        <v>-</v>
      </c>
      <c r="B1134" s="317"/>
      <c r="C1134" s="318"/>
      <c r="D1134" s="318"/>
      <c r="E1134" s="318"/>
      <c r="F1134" s="291"/>
      <c r="G1134" s="291"/>
      <c r="H1134" s="306"/>
      <c r="I1134" s="291"/>
      <c r="J1134" s="306"/>
      <c r="K1134" s="291"/>
      <c r="L1134" s="306"/>
      <c r="M1134" s="291"/>
      <c r="N1134" s="291"/>
      <c r="O1134" s="291"/>
      <c r="P1134" s="291"/>
      <c r="Q1134" s="319"/>
      <c r="R1134" s="320"/>
      <c r="S1134" s="321"/>
      <c r="T1134" s="322"/>
      <c r="U1134" s="321"/>
      <c r="V1134" s="323"/>
      <c r="W1134" s="324"/>
    </row>
    <row r="1135" spans="1:23" s="143" customFormat="1" ht="43.5" customHeight="1">
      <c r="A1135" s="168" t="str">
        <f t="shared" si="17"/>
        <v>-</v>
      </c>
      <c r="B1135" s="317"/>
      <c r="C1135" s="318"/>
      <c r="D1135" s="318"/>
      <c r="E1135" s="318"/>
      <c r="F1135" s="291"/>
      <c r="G1135" s="291"/>
      <c r="H1135" s="306"/>
      <c r="I1135" s="291"/>
      <c r="J1135" s="306"/>
      <c r="K1135" s="291"/>
      <c r="L1135" s="306"/>
      <c r="M1135" s="291"/>
      <c r="N1135" s="291"/>
      <c r="O1135" s="291"/>
      <c r="P1135" s="291"/>
      <c r="Q1135" s="319"/>
      <c r="R1135" s="320"/>
      <c r="S1135" s="321"/>
      <c r="T1135" s="322"/>
      <c r="U1135" s="321"/>
      <c r="V1135" s="323"/>
      <c r="W1135" s="324"/>
    </row>
    <row r="1136" spans="1:23" s="143" customFormat="1" ht="43.5" customHeight="1">
      <c r="A1136" s="168" t="str">
        <f t="shared" si="17"/>
        <v>-</v>
      </c>
      <c r="B1136" s="317"/>
      <c r="C1136" s="318"/>
      <c r="D1136" s="318"/>
      <c r="E1136" s="318"/>
      <c r="F1136" s="291"/>
      <c r="G1136" s="291"/>
      <c r="H1136" s="306"/>
      <c r="I1136" s="291"/>
      <c r="J1136" s="306"/>
      <c r="K1136" s="291"/>
      <c r="L1136" s="306"/>
      <c r="M1136" s="291"/>
      <c r="N1136" s="291"/>
      <c r="O1136" s="291"/>
      <c r="P1136" s="291"/>
      <c r="Q1136" s="319"/>
      <c r="R1136" s="320"/>
      <c r="S1136" s="321"/>
      <c r="T1136" s="322"/>
      <c r="U1136" s="321"/>
      <c r="V1136" s="323"/>
      <c r="W1136" s="324"/>
    </row>
    <row r="1137" spans="1:23" s="143" customFormat="1" ht="43.5" customHeight="1">
      <c r="A1137" s="168" t="str">
        <f t="shared" si="17"/>
        <v>-</v>
      </c>
      <c r="B1137" s="317"/>
      <c r="C1137" s="318"/>
      <c r="D1137" s="318"/>
      <c r="E1137" s="318"/>
      <c r="F1137" s="291"/>
      <c r="G1137" s="291"/>
      <c r="H1137" s="306"/>
      <c r="I1137" s="291"/>
      <c r="J1137" s="306"/>
      <c r="K1137" s="291"/>
      <c r="L1137" s="306"/>
      <c r="M1137" s="291"/>
      <c r="N1137" s="291"/>
      <c r="O1137" s="291"/>
      <c r="P1137" s="291"/>
      <c r="Q1137" s="319"/>
      <c r="R1137" s="320"/>
      <c r="S1137" s="321"/>
      <c r="T1137" s="322"/>
      <c r="U1137" s="321"/>
      <c r="V1137" s="323"/>
      <c r="W1137" s="324"/>
    </row>
    <row r="1138" spans="1:23" s="143" customFormat="1" ht="43.5" customHeight="1">
      <c r="A1138" s="168" t="str">
        <f t="shared" si="17"/>
        <v>-</v>
      </c>
      <c r="B1138" s="317"/>
      <c r="C1138" s="318"/>
      <c r="D1138" s="318"/>
      <c r="E1138" s="318"/>
      <c r="F1138" s="291"/>
      <c r="G1138" s="291"/>
      <c r="H1138" s="306"/>
      <c r="I1138" s="291"/>
      <c r="J1138" s="306"/>
      <c r="K1138" s="291"/>
      <c r="L1138" s="306"/>
      <c r="M1138" s="291"/>
      <c r="N1138" s="291"/>
      <c r="O1138" s="291"/>
      <c r="P1138" s="291"/>
      <c r="Q1138" s="319"/>
      <c r="R1138" s="320"/>
      <c r="S1138" s="321"/>
      <c r="T1138" s="322"/>
      <c r="U1138" s="321"/>
      <c r="V1138" s="323"/>
      <c r="W1138" s="324"/>
    </row>
    <row r="1139" spans="1:23" s="143" customFormat="1" ht="43.5" customHeight="1">
      <c r="A1139" s="168" t="str">
        <f t="shared" si="17"/>
        <v>-</v>
      </c>
      <c r="B1139" s="317"/>
      <c r="C1139" s="318"/>
      <c r="D1139" s="318"/>
      <c r="E1139" s="318"/>
      <c r="F1139" s="291"/>
      <c r="G1139" s="291"/>
      <c r="H1139" s="306"/>
      <c r="I1139" s="291"/>
      <c r="J1139" s="306"/>
      <c r="K1139" s="291"/>
      <c r="L1139" s="306"/>
      <c r="M1139" s="291"/>
      <c r="N1139" s="291"/>
      <c r="O1139" s="291"/>
      <c r="P1139" s="291"/>
      <c r="Q1139" s="319"/>
      <c r="R1139" s="320"/>
      <c r="S1139" s="321"/>
      <c r="T1139" s="322"/>
      <c r="U1139" s="321"/>
      <c r="V1139" s="323"/>
      <c r="W1139" s="324"/>
    </row>
    <row r="1140" spans="1:23" s="143" customFormat="1" ht="43.5" customHeight="1">
      <c r="A1140" s="168" t="str">
        <f t="shared" si="17"/>
        <v>-</v>
      </c>
      <c r="B1140" s="317"/>
      <c r="C1140" s="318"/>
      <c r="D1140" s="318"/>
      <c r="E1140" s="318"/>
      <c r="F1140" s="291"/>
      <c r="G1140" s="291"/>
      <c r="H1140" s="306"/>
      <c r="I1140" s="291"/>
      <c r="J1140" s="306"/>
      <c r="K1140" s="291"/>
      <c r="L1140" s="306"/>
      <c r="M1140" s="291"/>
      <c r="N1140" s="291"/>
      <c r="O1140" s="291"/>
      <c r="P1140" s="291"/>
      <c r="Q1140" s="319"/>
      <c r="R1140" s="320"/>
      <c r="S1140" s="321"/>
      <c r="T1140" s="322"/>
      <c r="U1140" s="321"/>
      <c r="V1140" s="323"/>
      <c r="W1140" s="324"/>
    </row>
    <row r="1141" spans="1:23" s="143" customFormat="1" ht="43.5" customHeight="1">
      <c r="A1141" s="168" t="str">
        <f t="shared" si="17"/>
        <v>-</v>
      </c>
      <c r="B1141" s="317"/>
      <c r="C1141" s="318"/>
      <c r="D1141" s="318"/>
      <c r="E1141" s="318"/>
      <c r="F1141" s="291"/>
      <c r="G1141" s="291"/>
      <c r="H1141" s="306"/>
      <c r="I1141" s="291"/>
      <c r="J1141" s="306"/>
      <c r="K1141" s="291"/>
      <c r="L1141" s="306"/>
      <c r="M1141" s="291"/>
      <c r="N1141" s="291"/>
      <c r="O1141" s="291"/>
      <c r="P1141" s="291"/>
      <c r="Q1141" s="319"/>
      <c r="R1141" s="320"/>
      <c r="S1141" s="321"/>
      <c r="T1141" s="322"/>
      <c r="U1141" s="321"/>
      <c r="V1141" s="323"/>
      <c r="W1141" s="324"/>
    </row>
    <row r="1142" spans="1:23" s="143" customFormat="1" ht="43.5" customHeight="1">
      <c r="A1142" s="168" t="str">
        <f t="shared" si="17"/>
        <v>-</v>
      </c>
      <c r="B1142" s="317"/>
      <c r="C1142" s="318"/>
      <c r="D1142" s="318"/>
      <c r="E1142" s="318"/>
      <c r="F1142" s="291"/>
      <c r="G1142" s="291"/>
      <c r="H1142" s="306"/>
      <c r="I1142" s="291"/>
      <c r="J1142" s="306"/>
      <c r="K1142" s="291"/>
      <c r="L1142" s="306"/>
      <c r="M1142" s="291"/>
      <c r="N1142" s="291"/>
      <c r="O1142" s="291"/>
      <c r="P1142" s="291"/>
      <c r="Q1142" s="319"/>
      <c r="R1142" s="320"/>
      <c r="S1142" s="321"/>
      <c r="T1142" s="322"/>
      <c r="U1142" s="321"/>
      <c r="V1142" s="323"/>
      <c r="W1142" s="324"/>
    </row>
    <row r="1143" spans="1:23" s="143" customFormat="1" ht="43.5" customHeight="1">
      <c r="A1143" s="168" t="str">
        <f t="shared" si="17"/>
        <v>-</v>
      </c>
      <c r="B1143" s="317"/>
      <c r="C1143" s="318"/>
      <c r="D1143" s="318"/>
      <c r="E1143" s="318"/>
      <c r="F1143" s="291"/>
      <c r="G1143" s="291"/>
      <c r="H1143" s="306"/>
      <c r="I1143" s="291"/>
      <c r="J1143" s="306"/>
      <c r="K1143" s="291"/>
      <c r="L1143" s="306"/>
      <c r="M1143" s="291"/>
      <c r="N1143" s="291"/>
      <c r="O1143" s="291"/>
      <c r="P1143" s="291"/>
      <c r="Q1143" s="319"/>
      <c r="R1143" s="320"/>
      <c r="S1143" s="321"/>
      <c r="T1143" s="322"/>
      <c r="U1143" s="321"/>
      <c r="V1143" s="323"/>
      <c r="W1143" s="324"/>
    </row>
    <row r="1144" spans="1:23" s="143" customFormat="1" ht="43.5" customHeight="1">
      <c r="A1144" s="168" t="str">
        <f t="shared" si="17"/>
        <v>-</v>
      </c>
      <c r="B1144" s="317"/>
      <c r="C1144" s="318"/>
      <c r="D1144" s="318"/>
      <c r="E1144" s="318"/>
      <c r="F1144" s="291"/>
      <c r="G1144" s="291"/>
      <c r="H1144" s="306"/>
      <c r="I1144" s="291"/>
      <c r="J1144" s="306"/>
      <c r="K1144" s="291"/>
      <c r="L1144" s="306"/>
      <c r="M1144" s="291"/>
      <c r="N1144" s="291"/>
      <c r="O1144" s="291"/>
      <c r="P1144" s="291"/>
      <c r="Q1144" s="319"/>
      <c r="R1144" s="320"/>
      <c r="S1144" s="321"/>
      <c r="T1144" s="322"/>
      <c r="U1144" s="321"/>
      <c r="V1144" s="323"/>
      <c r="W1144" s="324"/>
    </row>
    <row r="1145" spans="1:23" s="143" customFormat="1" ht="43.5" customHeight="1">
      <c r="A1145" s="168" t="str">
        <f t="shared" si="17"/>
        <v>-</v>
      </c>
      <c r="B1145" s="317"/>
      <c r="C1145" s="318"/>
      <c r="D1145" s="318"/>
      <c r="E1145" s="318"/>
      <c r="F1145" s="291"/>
      <c r="G1145" s="291"/>
      <c r="H1145" s="306"/>
      <c r="I1145" s="291"/>
      <c r="J1145" s="306"/>
      <c r="K1145" s="291"/>
      <c r="L1145" s="306"/>
      <c r="M1145" s="291"/>
      <c r="N1145" s="291"/>
      <c r="O1145" s="291"/>
      <c r="P1145" s="291"/>
      <c r="Q1145" s="319"/>
      <c r="R1145" s="320"/>
      <c r="S1145" s="321"/>
      <c r="T1145" s="322"/>
      <c r="U1145" s="321"/>
      <c r="V1145" s="323"/>
      <c r="W1145" s="324"/>
    </row>
    <row r="1146" spans="1:23" s="143" customFormat="1" ht="43.5" customHeight="1">
      <c r="A1146" s="168" t="str">
        <f t="shared" si="17"/>
        <v>-</v>
      </c>
      <c r="B1146" s="317"/>
      <c r="C1146" s="318"/>
      <c r="D1146" s="318"/>
      <c r="E1146" s="318"/>
      <c r="F1146" s="291"/>
      <c r="G1146" s="291"/>
      <c r="H1146" s="306"/>
      <c r="I1146" s="291"/>
      <c r="J1146" s="306"/>
      <c r="K1146" s="291"/>
      <c r="L1146" s="306"/>
      <c r="M1146" s="291"/>
      <c r="N1146" s="291"/>
      <c r="O1146" s="291"/>
      <c r="P1146" s="291"/>
      <c r="Q1146" s="319"/>
      <c r="R1146" s="320"/>
      <c r="S1146" s="321"/>
      <c r="T1146" s="322"/>
      <c r="U1146" s="321"/>
      <c r="V1146" s="323"/>
      <c r="W1146" s="324"/>
    </row>
    <row r="1147" spans="1:23" s="143" customFormat="1" ht="43.5" customHeight="1">
      <c r="A1147" s="168" t="str">
        <f t="shared" si="17"/>
        <v>-</v>
      </c>
      <c r="B1147" s="317"/>
      <c r="C1147" s="318"/>
      <c r="D1147" s="318"/>
      <c r="E1147" s="318"/>
      <c r="F1147" s="291"/>
      <c r="G1147" s="291"/>
      <c r="H1147" s="306"/>
      <c r="I1147" s="291"/>
      <c r="J1147" s="306"/>
      <c r="K1147" s="291"/>
      <c r="L1147" s="306"/>
      <c r="M1147" s="291"/>
      <c r="N1147" s="291"/>
      <c r="O1147" s="291"/>
      <c r="P1147" s="291"/>
      <c r="Q1147" s="319"/>
      <c r="R1147" s="320"/>
      <c r="S1147" s="321"/>
      <c r="T1147" s="322"/>
      <c r="U1147" s="321"/>
      <c r="V1147" s="323"/>
      <c r="W1147" s="324"/>
    </row>
    <row r="1148" spans="1:23" s="143" customFormat="1" ht="43.5" customHeight="1">
      <c r="A1148" s="168" t="str">
        <f t="shared" si="17"/>
        <v>-</v>
      </c>
      <c r="B1148" s="317"/>
      <c r="C1148" s="318"/>
      <c r="D1148" s="318"/>
      <c r="E1148" s="318"/>
      <c r="F1148" s="291"/>
      <c r="G1148" s="291"/>
      <c r="H1148" s="306"/>
      <c r="I1148" s="291"/>
      <c r="J1148" s="306"/>
      <c r="K1148" s="291"/>
      <c r="L1148" s="306"/>
      <c r="M1148" s="291"/>
      <c r="N1148" s="291"/>
      <c r="O1148" s="291"/>
      <c r="P1148" s="291"/>
      <c r="Q1148" s="319"/>
      <c r="R1148" s="320"/>
      <c r="S1148" s="321"/>
      <c r="T1148" s="322"/>
      <c r="U1148" s="321"/>
      <c r="V1148" s="323"/>
      <c r="W1148" s="324"/>
    </row>
    <row r="1149" spans="1:23" s="143" customFormat="1" ht="43.5" customHeight="1">
      <c r="A1149" s="168" t="str">
        <f t="shared" si="17"/>
        <v>-</v>
      </c>
      <c r="B1149" s="317"/>
      <c r="C1149" s="318"/>
      <c r="D1149" s="318"/>
      <c r="E1149" s="318"/>
      <c r="F1149" s="291"/>
      <c r="G1149" s="291"/>
      <c r="H1149" s="306"/>
      <c r="I1149" s="291"/>
      <c r="J1149" s="306"/>
      <c r="K1149" s="291"/>
      <c r="L1149" s="306"/>
      <c r="M1149" s="291"/>
      <c r="N1149" s="291"/>
      <c r="O1149" s="291"/>
      <c r="P1149" s="291"/>
      <c r="Q1149" s="319"/>
      <c r="R1149" s="320"/>
      <c r="S1149" s="321"/>
      <c r="T1149" s="322"/>
      <c r="U1149" s="321"/>
      <c r="V1149" s="323"/>
      <c r="W1149" s="324"/>
    </row>
    <row r="1150" spans="1:23" s="143" customFormat="1" ht="43.5" customHeight="1">
      <c r="A1150" s="168" t="str">
        <f t="shared" si="17"/>
        <v>-</v>
      </c>
      <c r="B1150" s="317"/>
      <c r="C1150" s="318"/>
      <c r="D1150" s="318"/>
      <c r="E1150" s="318"/>
      <c r="F1150" s="291"/>
      <c r="G1150" s="291"/>
      <c r="H1150" s="306"/>
      <c r="I1150" s="291"/>
      <c r="J1150" s="306"/>
      <c r="K1150" s="291"/>
      <c r="L1150" s="306"/>
      <c r="M1150" s="291"/>
      <c r="N1150" s="291"/>
      <c r="O1150" s="291"/>
      <c r="P1150" s="291"/>
      <c r="Q1150" s="319"/>
      <c r="R1150" s="320"/>
      <c r="S1150" s="321"/>
      <c r="T1150" s="322"/>
      <c r="U1150" s="321"/>
      <c r="V1150" s="323"/>
      <c r="W1150" s="324"/>
    </row>
    <row r="1151" spans="1:23" s="143" customFormat="1" ht="43.5" customHeight="1">
      <c r="A1151" s="168" t="str">
        <f t="shared" si="17"/>
        <v>-</v>
      </c>
      <c r="B1151" s="317"/>
      <c r="C1151" s="318"/>
      <c r="D1151" s="318"/>
      <c r="E1151" s="318"/>
      <c r="F1151" s="291"/>
      <c r="G1151" s="291"/>
      <c r="H1151" s="306"/>
      <c r="I1151" s="291"/>
      <c r="J1151" s="306"/>
      <c r="K1151" s="291"/>
      <c r="L1151" s="306"/>
      <c r="M1151" s="291"/>
      <c r="N1151" s="291"/>
      <c r="O1151" s="291"/>
      <c r="P1151" s="291"/>
      <c r="Q1151" s="319"/>
      <c r="R1151" s="320"/>
      <c r="S1151" s="321"/>
      <c r="T1151" s="322"/>
      <c r="U1151" s="321"/>
      <c r="V1151" s="323"/>
      <c r="W1151" s="324"/>
    </row>
    <row r="1152" spans="1:23" s="143" customFormat="1" ht="43.5" customHeight="1">
      <c r="A1152" s="168" t="str">
        <f t="shared" si="17"/>
        <v>-</v>
      </c>
      <c r="B1152" s="317"/>
      <c r="C1152" s="318"/>
      <c r="D1152" s="318"/>
      <c r="E1152" s="318"/>
      <c r="F1152" s="291"/>
      <c r="G1152" s="291"/>
      <c r="H1152" s="306"/>
      <c r="I1152" s="291"/>
      <c r="J1152" s="306"/>
      <c r="K1152" s="291"/>
      <c r="L1152" s="306"/>
      <c r="M1152" s="291"/>
      <c r="N1152" s="291"/>
      <c r="O1152" s="291"/>
      <c r="P1152" s="291"/>
      <c r="Q1152" s="319"/>
      <c r="R1152" s="320"/>
      <c r="S1152" s="321"/>
      <c r="T1152" s="322"/>
      <c r="U1152" s="321"/>
      <c r="V1152" s="323"/>
      <c r="W1152" s="324"/>
    </row>
    <row r="1153" spans="1:23" s="143" customFormat="1" ht="43.5" customHeight="1">
      <c r="A1153" s="168" t="str">
        <f t="shared" si="17"/>
        <v>-</v>
      </c>
      <c r="B1153" s="317"/>
      <c r="C1153" s="318"/>
      <c r="D1153" s="318"/>
      <c r="E1153" s="318"/>
      <c r="F1153" s="291"/>
      <c r="G1153" s="291"/>
      <c r="H1153" s="306"/>
      <c r="I1153" s="291"/>
      <c r="J1153" s="306"/>
      <c r="K1153" s="291"/>
      <c r="L1153" s="306"/>
      <c r="M1153" s="291"/>
      <c r="N1153" s="291"/>
      <c r="O1153" s="291"/>
      <c r="P1153" s="291"/>
      <c r="Q1153" s="319"/>
      <c r="R1153" s="320"/>
      <c r="S1153" s="321"/>
      <c r="T1153" s="322"/>
      <c r="U1153" s="321"/>
      <c r="V1153" s="323"/>
      <c r="W1153" s="324"/>
    </row>
    <row r="1154" spans="1:23" s="143" customFormat="1" ht="43.5" customHeight="1">
      <c r="A1154" s="168" t="str">
        <f t="shared" si="17"/>
        <v>-</v>
      </c>
      <c r="B1154" s="317"/>
      <c r="C1154" s="318"/>
      <c r="D1154" s="318"/>
      <c r="E1154" s="318"/>
      <c r="F1154" s="291"/>
      <c r="G1154" s="291"/>
      <c r="H1154" s="306"/>
      <c r="I1154" s="291"/>
      <c r="J1154" s="306"/>
      <c r="K1154" s="291"/>
      <c r="L1154" s="306"/>
      <c r="M1154" s="291"/>
      <c r="N1154" s="291"/>
      <c r="O1154" s="291"/>
      <c r="P1154" s="291"/>
      <c r="Q1154" s="319"/>
      <c r="R1154" s="320"/>
      <c r="S1154" s="321"/>
      <c r="T1154" s="322"/>
      <c r="U1154" s="321"/>
      <c r="V1154" s="323"/>
      <c r="W1154" s="324"/>
    </row>
    <row r="1155" spans="1:23" s="143" customFormat="1" ht="43.5" customHeight="1">
      <c r="A1155" s="168" t="str">
        <f t="shared" ref="A1155:A1218" si="18">I1155&amp; "-" &amp;N1155</f>
        <v>-</v>
      </c>
      <c r="B1155" s="317"/>
      <c r="C1155" s="318"/>
      <c r="D1155" s="318"/>
      <c r="E1155" s="318"/>
      <c r="F1155" s="291"/>
      <c r="G1155" s="291"/>
      <c r="H1155" s="306"/>
      <c r="I1155" s="291"/>
      <c r="J1155" s="306"/>
      <c r="K1155" s="291"/>
      <c r="L1155" s="306"/>
      <c r="M1155" s="291"/>
      <c r="N1155" s="291"/>
      <c r="O1155" s="291"/>
      <c r="P1155" s="291"/>
      <c r="Q1155" s="319"/>
      <c r="R1155" s="320"/>
      <c r="S1155" s="321"/>
      <c r="T1155" s="322"/>
      <c r="U1155" s="321"/>
      <c r="V1155" s="323"/>
      <c r="W1155" s="324"/>
    </row>
    <row r="1156" spans="1:23" s="143" customFormat="1" ht="43.5" customHeight="1">
      <c r="A1156" s="168" t="str">
        <f t="shared" si="18"/>
        <v>-</v>
      </c>
      <c r="B1156" s="317"/>
      <c r="C1156" s="318"/>
      <c r="D1156" s="318"/>
      <c r="E1156" s="318"/>
      <c r="F1156" s="291"/>
      <c r="G1156" s="291"/>
      <c r="H1156" s="306"/>
      <c r="I1156" s="291"/>
      <c r="J1156" s="306"/>
      <c r="K1156" s="291"/>
      <c r="L1156" s="306"/>
      <c r="M1156" s="291"/>
      <c r="N1156" s="291"/>
      <c r="O1156" s="291"/>
      <c r="P1156" s="291"/>
      <c r="Q1156" s="319"/>
      <c r="R1156" s="320"/>
      <c r="S1156" s="321"/>
      <c r="T1156" s="322"/>
      <c r="U1156" s="321"/>
      <c r="V1156" s="323"/>
      <c r="W1156" s="324"/>
    </row>
    <row r="1157" spans="1:23" s="143" customFormat="1" ht="43.5" customHeight="1">
      <c r="A1157" s="168" t="str">
        <f t="shared" si="18"/>
        <v>-</v>
      </c>
      <c r="B1157" s="317"/>
      <c r="C1157" s="318"/>
      <c r="D1157" s="318"/>
      <c r="E1157" s="318"/>
      <c r="F1157" s="291"/>
      <c r="G1157" s="291"/>
      <c r="H1157" s="306"/>
      <c r="I1157" s="291"/>
      <c r="J1157" s="306"/>
      <c r="K1157" s="291"/>
      <c r="L1157" s="306"/>
      <c r="M1157" s="291"/>
      <c r="N1157" s="291"/>
      <c r="O1157" s="291"/>
      <c r="P1157" s="291"/>
      <c r="Q1157" s="319"/>
      <c r="R1157" s="320"/>
      <c r="S1157" s="321"/>
      <c r="T1157" s="322"/>
      <c r="U1157" s="321"/>
      <c r="V1157" s="323"/>
      <c r="W1157" s="324"/>
    </row>
    <row r="1158" spans="1:23" s="143" customFormat="1" ht="43.5" customHeight="1">
      <c r="A1158" s="168" t="str">
        <f t="shared" si="18"/>
        <v>-</v>
      </c>
      <c r="B1158" s="317"/>
      <c r="C1158" s="318"/>
      <c r="D1158" s="318"/>
      <c r="E1158" s="318"/>
      <c r="F1158" s="291"/>
      <c r="G1158" s="291"/>
      <c r="H1158" s="306"/>
      <c r="I1158" s="291"/>
      <c r="J1158" s="306"/>
      <c r="K1158" s="291"/>
      <c r="L1158" s="306"/>
      <c r="M1158" s="291"/>
      <c r="N1158" s="291"/>
      <c r="O1158" s="291"/>
      <c r="P1158" s="291"/>
      <c r="Q1158" s="319"/>
      <c r="R1158" s="320"/>
      <c r="S1158" s="321"/>
      <c r="T1158" s="322"/>
      <c r="U1158" s="321"/>
      <c r="V1158" s="323"/>
      <c r="W1158" s="324"/>
    </row>
    <row r="1159" spans="1:23" s="143" customFormat="1" ht="43.5" customHeight="1">
      <c r="A1159" s="168" t="str">
        <f t="shared" si="18"/>
        <v>-</v>
      </c>
      <c r="B1159" s="317"/>
      <c r="C1159" s="318"/>
      <c r="D1159" s="318"/>
      <c r="E1159" s="318"/>
      <c r="F1159" s="291"/>
      <c r="G1159" s="291"/>
      <c r="H1159" s="306"/>
      <c r="I1159" s="291"/>
      <c r="J1159" s="306"/>
      <c r="K1159" s="291"/>
      <c r="L1159" s="306"/>
      <c r="M1159" s="291"/>
      <c r="N1159" s="291"/>
      <c r="O1159" s="291"/>
      <c r="P1159" s="291"/>
      <c r="Q1159" s="319"/>
      <c r="R1159" s="320"/>
      <c r="S1159" s="321"/>
      <c r="T1159" s="322"/>
      <c r="U1159" s="321"/>
      <c r="V1159" s="323"/>
      <c r="W1159" s="324"/>
    </row>
    <row r="1160" spans="1:23" s="143" customFormat="1" ht="43.5" customHeight="1">
      <c r="A1160" s="168" t="str">
        <f t="shared" si="18"/>
        <v>-</v>
      </c>
      <c r="B1160" s="317"/>
      <c r="C1160" s="318"/>
      <c r="D1160" s="318"/>
      <c r="E1160" s="318"/>
      <c r="F1160" s="291"/>
      <c r="G1160" s="291"/>
      <c r="H1160" s="306"/>
      <c r="I1160" s="291"/>
      <c r="J1160" s="306"/>
      <c r="K1160" s="291"/>
      <c r="L1160" s="306"/>
      <c r="M1160" s="291"/>
      <c r="N1160" s="291"/>
      <c r="O1160" s="291"/>
      <c r="P1160" s="291"/>
      <c r="Q1160" s="319"/>
      <c r="R1160" s="320"/>
      <c r="S1160" s="321"/>
      <c r="T1160" s="322"/>
      <c r="U1160" s="321"/>
      <c r="V1160" s="323"/>
      <c r="W1160" s="324"/>
    </row>
    <row r="1161" spans="1:23" s="143" customFormat="1" ht="43.5" customHeight="1">
      <c r="A1161" s="168" t="str">
        <f t="shared" si="18"/>
        <v>-</v>
      </c>
      <c r="B1161" s="317"/>
      <c r="C1161" s="318"/>
      <c r="D1161" s="318"/>
      <c r="E1161" s="318"/>
      <c r="F1161" s="291"/>
      <c r="G1161" s="291"/>
      <c r="H1161" s="306"/>
      <c r="I1161" s="291"/>
      <c r="J1161" s="306"/>
      <c r="K1161" s="291"/>
      <c r="L1161" s="306"/>
      <c r="M1161" s="291"/>
      <c r="N1161" s="291"/>
      <c r="O1161" s="291"/>
      <c r="P1161" s="291"/>
      <c r="Q1161" s="319"/>
      <c r="R1161" s="320"/>
      <c r="S1161" s="321"/>
      <c r="T1161" s="322"/>
      <c r="U1161" s="321"/>
      <c r="V1161" s="323"/>
      <c r="W1161" s="324"/>
    </row>
    <row r="1162" spans="1:23" s="143" customFormat="1" ht="43.5" customHeight="1">
      <c r="A1162" s="168" t="str">
        <f t="shared" si="18"/>
        <v>-</v>
      </c>
      <c r="B1162" s="317"/>
      <c r="C1162" s="318"/>
      <c r="D1162" s="318"/>
      <c r="E1162" s="318"/>
      <c r="F1162" s="291"/>
      <c r="G1162" s="291"/>
      <c r="H1162" s="306"/>
      <c r="I1162" s="291"/>
      <c r="J1162" s="306"/>
      <c r="K1162" s="291"/>
      <c r="L1162" s="306"/>
      <c r="M1162" s="291"/>
      <c r="N1162" s="291"/>
      <c r="O1162" s="291"/>
      <c r="P1162" s="291"/>
      <c r="Q1162" s="319"/>
      <c r="R1162" s="320"/>
      <c r="S1162" s="321"/>
      <c r="T1162" s="322"/>
      <c r="U1162" s="321"/>
      <c r="V1162" s="323"/>
      <c r="W1162" s="324"/>
    </row>
    <row r="1163" spans="1:23" s="143" customFormat="1" ht="43.5" customHeight="1">
      <c r="A1163" s="168" t="str">
        <f t="shared" si="18"/>
        <v>-</v>
      </c>
      <c r="B1163" s="317"/>
      <c r="C1163" s="318"/>
      <c r="D1163" s="318"/>
      <c r="E1163" s="318"/>
      <c r="F1163" s="291"/>
      <c r="G1163" s="291"/>
      <c r="H1163" s="306"/>
      <c r="I1163" s="291"/>
      <c r="J1163" s="306"/>
      <c r="K1163" s="291"/>
      <c r="L1163" s="306"/>
      <c r="M1163" s="291"/>
      <c r="N1163" s="291"/>
      <c r="O1163" s="291"/>
      <c r="P1163" s="291"/>
      <c r="Q1163" s="319"/>
      <c r="R1163" s="320"/>
      <c r="S1163" s="321"/>
      <c r="T1163" s="322"/>
      <c r="U1163" s="321"/>
      <c r="V1163" s="323"/>
      <c r="W1163" s="324"/>
    </row>
    <row r="1164" spans="1:23" s="143" customFormat="1" ht="43.5" customHeight="1">
      <c r="A1164" s="168" t="str">
        <f t="shared" si="18"/>
        <v>-</v>
      </c>
      <c r="B1164" s="317"/>
      <c r="C1164" s="318"/>
      <c r="D1164" s="318"/>
      <c r="E1164" s="318"/>
      <c r="F1164" s="291"/>
      <c r="G1164" s="291"/>
      <c r="H1164" s="306"/>
      <c r="I1164" s="291"/>
      <c r="J1164" s="306"/>
      <c r="K1164" s="291"/>
      <c r="L1164" s="306"/>
      <c r="M1164" s="291"/>
      <c r="N1164" s="291"/>
      <c r="O1164" s="291"/>
      <c r="P1164" s="291"/>
      <c r="Q1164" s="319"/>
      <c r="R1164" s="320"/>
      <c r="S1164" s="321"/>
      <c r="T1164" s="322"/>
      <c r="U1164" s="321"/>
      <c r="V1164" s="323"/>
      <c r="W1164" s="324"/>
    </row>
    <row r="1165" spans="1:23" s="143" customFormat="1" ht="43.5" customHeight="1">
      <c r="A1165" s="168" t="str">
        <f t="shared" si="18"/>
        <v>-</v>
      </c>
      <c r="B1165" s="317"/>
      <c r="C1165" s="318"/>
      <c r="D1165" s="318"/>
      <c r="E1165" s="318"/>
      <c r="F1165" s="291"/>
      <c r="G1165" s="291"/>
      <c r="H1165" s="306"/>
      <c r="I1165" s="291"/>
      <c r="J1165" s="306"/>
      <c r="K1165" s="291"/>
      <c r="L1165" s="306"/>
      <c r="M1165" s="291"/>
      <c r="N1165" s="291"/>
      <c r="O1165" s="291"/>
      <c r="P1165" s="291"/>
      <c r="Q1165" s="319"/>
      <c r="R1165" s="320"/>
      <c r="S1165" s="321"/>
      <c r="T1165" s="322"/>
      <c r="U1165" s="321"/>
      <c r="V1165" s="323"/>
      <c r="W1165" s="324"/>
    </row>
    <row r="1166" spans="1:23" s="143" customFormat="1" ht="43.5" customHeight="1">
      <c r="A1166" s="168" t="str">
        <f t="shared" si="18"/>
        <v>-</v>
      </c>
      <c r="B1166" s="317"/>
      <c r="C1166" s="318"/>
      <c r="D1166" s="318"/>
      <c r="E1166" s="318"/>
      <c r="F1166" s="291"/>
      <c r="G1166" s="291"/>
      <c r="H1166" s="306"/>
      <c r="I1166" s="291"/>
      <c r="J1166" s="306"/>
      <c r="K1166" s="291"/>
      <c r="L1166" s="306"/>
      <c r="M1166" s="291"/>
      <c r="N1166" s="291"/>
      <c r="O1166" s="291"/>
      <c r="P1166" s="291"/>
      <c r="Q1166" s="319"/>
      <c r="R1166" s="320"/>
      <c r="S1166" s="321"/>
      <c r="T1166" s="322"/>
      <c r="U1166" s="321"/>
      <c r="V1166" s="323"/>
      <c r="W1166" s="324"/>
    </row>
    <row r="1167" spans="1:23" s="143" customFormat="1" ht="43.5" customHeight="1">
      <c r="A1167" s="168" t="str">
        <f t="shared" si="18"/>
        <v>-</v>
      </c>
      <c r="B1167" s="317"/>
      <c r="C1167" s="318"/>
      <c r="D1167" s="318"/>
      <c r="E1167" s="318"/>
      <c r="F1167" s="291"/>
      <c r="G1167" s="291"/>
      <c r="H1167" s="306"/>
      <c r="I1167" s="291"/>
      <c r="J1167" s="306"/>
      <c r="K1167" s="291"/>
      <c r="L1167" s="306"/>
      <c r="M1167" s="291"/>
      <c r="N1167" s="291"/>
      <c r="O1167" s="291"/>
      <c r="P1167" s="291"/>
      <c r="Q1167" s="319"/>
      <c r="R1167" s="320"/>
      <c r="S1167" s="321"/>
      <c r="T1167" s="322"/>
      <c r="U1167" s="321"/>
      <c r="V1167" s="323"/>
      <c r="W1167" s="324"/>
    </row>
    <row r="1168" spans="1:23" s="143" customFormat="1" ht="43.5" customHeight="1">
      <c r="A1168" s="168" t="str">
        <f t="shared" si="18"/>
        <v>-</v>
      </c>
      <c r="B1168" s="317"/>
      <c r="C1168" s="318"/>
      <c r="D1168" s="318"/>
      <c r="E1168" s="318"/>
      <c r="F1168" s="291"/>
      <c r="G1168" s="291"/>
      <c r="H1168" s="306"/>
      <c r="I1168" s="291"/>
      <c r="J1168" s="306"/>
      <c r="K1168" s="291"/>
      <c r="L1168" s="306"/>
      <c r="M1168" s="291"/>
      <c r="N1168" s="291"/>
      <c r="O1168" s="291"/>
      <c r="P1168" s="291"/>
      <c r="Q1168" s="319"/>
      <c r="R1168" s="320"/>
      <c r="S1168" s="321"/>
      <c r="T1168" s="322"/>
      <c r="U1168" s="321"/>
      <c r="V1168" s="323"/>
      <c r="W1168" s="324"/>
    </row>
    <row r="1169" spans="1:23" s="143" customFormat="1" ht="43.5" customHeight="1">
      <c r="A1169" s="168" t="str">
        <f t="shared" si="18"/>
        <v>-</v>
      </c>
      <c r="B1169" s="317"/>
      <c r="C1169" s="318"/>
      <c r="D1169" s="318"/>
      <c r="E1169" s="318"/>
      <c r="F1169" s="291"/>
      <c r="G1169" s="291"/>
      <c r="H1169" s="306"/>
      <c r="I1169" s="291"/>
      <c r="J1169" s="306"/>
      <c r="K1169" s="291"/>
      <c r="L1169" s="306"/>
      <c r="M1169" s="291"/>
      <c r="N1169" s="291"/>
      <c r="O1169" s="291"/>
      <c r="P1169" s="291"/>
      <c r="Q1169" s="319"/>
      <c r="R1169" s="320"/>
      <c r="S1169" s="321"/>
      <c r="T1169" s="322"/>
      <c r="U1169" s="321"/>
      <c r="V1169" s="323"/>
      <c r="W1169" s="324"/>
    </row>
    <row r="1170" spans="1:23" s="143" customFormat="1" ht="43.5" customHeight="1">
      <c r="A1170" s="168" t="str">
        <f t="shared" si="18"/>
        <v>-</v>
      </c>
      <c r="B1170" s="317"/>
      <c r="C1170" s="318"/>
      <c r="D1170" s="318"/>
      <c r="E1170" s="318"/>
      <c r="F1170" s="291"/>
      <c r="G1170" s="291"/>
      <c r="H1170" s="306"/>
      <c r="I1170" s="291"/>
      <c r="J1170" s="306"/>
      <c r="K1170" s="291"/>
      <c r="L1170" s="306"/>
      <c r="M1170" s="291"/>
      <c r="N1170" s="291"/>
      <c r="O1170" s="291"/>
      <c r="P1170" s="291"/>
      <c r="Q1170" s="319"/>
      <c r="R1170" s="320"/>
      <c r="S1170" s="321"/>
      <c r="T1170" s="322"/>
      <c r="U1170" s="321"/>
      <c r="V1170" s="323"/>
      <c r="W1170" s="324"/>
    </row>
    <row r="1171" spans="1:23" s="143" customFormat="1" ht="43.5" customHeight="1">
      <c r="A1171" s="168" t="str">
        <f t="shared" si="18"/>
        <v>-</v>
      </c>
      <c r="B1171" s="317"/>
      <c r="C1171" s="318"/>
      <c r="D1171" s="318"/>
      <c r="E1171" s="318"/>
      <c r="F1171" s="291"/>
      <c r="G1171" s="291"/>
      <c r="H1171" s="306"/>
      <c r="I1171" s="291"/>
      <c r="J1171" s="306"/>
      <c r="K1171" s="291"/>
      <c r="L1171" s="306"/>
      <c r="M1171" s="291"/>
      <c r="N1171" s="291"/>
      <c r="O1171" s="291"/>
      <c r="P1171" s="291"/>
      <c r="Q1171" s="319"/>
      <c r="R1171" s="320"/>
      <c r="S1171" s="321"/>
      <c r="T1171" s="322"/>
      <c r="U1171" s="321"/>
      <c r="V1171" s="323"/>
      <c r="W1171" s="324"/>
    </row>
    <row r="1172" spans="1:23" s="143" customFormat="1" ht="43.5" customHeight="1">
      <c r="A1172" s="168" t="str">
        <f t="shared" si="18"/>
        <v>-</v>
      </c>
      <c r="B1172" s="317"/>
      <c r="C1172" s="318"/>
      <c r="D1172" s="318"/>
      <c r="E1172" s="318"/>
      <c r="F1172" s="291"/>
      <c r="G1172" s="291"/>
      <c r="H1172" s="306"/>
      <c r="I1172" s="291"/>
      <c r="J1172" s="306"/>
      <c r="K1172" s="291"/>
      <c r="L1172" s="306"/>
      <c r="M1172" s="291"/>
      <c r="N1172" s="291"/>
      <c r="O1172" s="291"/>
      <c r="P1172" s="291"/>
      <c r="Q1172" s="319"/>
      <c r="R1172" s="320"/>
      <c r="S1172" s="321"/>
      <c r="T1172" s="322"/>
      <c r="U1172" s="321"/>
      <c r="V1172" s="323"/>
      <c r="W1172" s="324"/>
    </row>
    <row r="1173" spans="1:23" s="143" customFormat="1" ht="43.5" customHeight="1">
      <c r="A1173" s="168" t="str">
        <f t="shared" si="18"/>
        <v>-</v>
      </c>
      <c r="B1173" s="317"/>
      <c r="C1173" s="318"/>
      <c r="D1173" s="318"/>
      <c r="E1173" s="318"/>
      <c r="F1173" s="291"/>
      <c r="G1173" s="291"/>
      <c r="H1173" s="306"/>
      <c r="I1173" s="291"/>
      <c r="J1173" s="306"/>
      <c r="K1173" s="291"/>
      <c r="L1173" s="306"/>
      <c r="M1173" s="291"/>
      <c r="N1173" s="291"/>
      <c r="O1173" s="291"/>
      <c r="P1173" s="291"/>
      <c r="Q1173" s="319"/>
      <c r="R1173" s="320"/>
      <c r="S1173" s="321"/>
      <c r="T1173" s="322"/>
      <c r="U1173" s="321"/>
      <c r="V1173" s="323"/>
      <c r="W1173" s="324"/>
    </row>
    <row r="1174" spans="1:23" s="143" customFormat="1" ht="43.5" customHeight="1">
      <c r="A1174" s="168" t="str">
        <f t="shared" si="18"/>
        <v>-</v>
      </c>
      <c r="B1174" s="317"/>
      <c r="C1174" s="318"/>
      <c r="D1174" s="318"/>
      <c r="E1174" s="318"/>
      <c r="F1174" s="291"/>
      <c r="G1174" s="291"/>
      <c r="H1174" s="306"/>
      <c r="I1174" s="291"/>
      <c r="J1174" s="306"/>
      <c r="K1174" s="291"/>
      <c r="L1174" s="306"/>
      <c r="M1174" s="291"/>
      <c r="N1174" s="291"/>
      <c r="O1174" s="291"/>
      <c r="P1174" s="291"/>
      <c r="Q1174" s="319"/>
      <c r="R1174" s="320"/>
      <c r="S1174" s="321"/>
      <c r="T1174" s="322"/>
      <c r="U1174" s="321"/>
      <c r="V1174" s="323"/>
      <c r="W1174" s="324"/>
    </row>
    <row r="1175" spans="1:23" s="143" customFormat="1" ht="43.5" customHeight="1">
      <c r="A1175" s="168" t="str">
        <f t="shared" si="18"/>
        <v>-</v>
      </c>
      <c r="B1175" s="317"/>
      <c r="C1175" s="318"/>
      <c r="D1175" s="318"/>
      <c r="E1175" s="318"/>
      <c r="F1175" s="291"/>
      <c r="G1175" s="291"/>
      <c r="H1175" s="306"/>
      <c r="I1175" s="291"/>
      <c r="J1175" s="306"/>
      <c r="K1175" s="291"/>
      <c r="L1175" s="306"/>
      <c r="M1175" s="291"/>
      <c r="N1175" s="291"/>
      <c r="O1175" s="291"/>
      <c r="P1175" s="291"/>
      <c r="Q1175" s="319"/>
      <c r="R1175" s="320"/>
      <c r="S1175" s="321"/>
      <c r="T1175" s="322"/>
      <c r="U1175" s="321"/>
      <c r="V1175" s="323"/>
      <c r="W1175" s="324"/>
    </row>
    <row r="1176" spans="1:23" s="143" customFormat="1" ht="43.5" customHeight="1">
      <c r="A1176" s="168" t="str">
        <f t="shared" si="18"/>
        <v>-</v>
      </c>
      <c r="B1176" s="317"/>
      <c r="C1176" s="318"/>
      <c r="D1176" s="318"/>
      <c r="E1176" s="318"/>
      <c r="F1176" s="291"/>
      <c r="G1176" s="291"/>
      <c r="H1176" s="306"/>
      <c r="I1176" s="291"/>
      <c r="J1176" s="306"/>
      <c r="K1176" s="291"/>
      <c r="L1176" s="306"/>
      <c r="M1176" s="291"/>
      <c r="N1176" s="291"/>
      <c r="O1176" s="291"/>
      <c r="P1176" s="291"/>
      <c r="Q1176" s="319"/>
      <c r="R1176" s="320"/>
      <c r="S1176" s="321"/>
      <c r="T1176" s="322"/>
      <c r="U1176" s="321"/>
      <c r="V1176" s="323"/>
      <c r="W1176" s="324"/>
    </row>
    <row r="1177" spans="1:23" s="143" customFormat="1" ht="43.5" customHeight="1">
      <c r="A1177" s="168" t="str">
        <f t="shared" si="18"/>
        <v>-</v>
      </c>
      <c r="B1177" s="317"/>
      <c r="C1177" s="318"/>
      <c r="D1177" s="318"/>
      <c r="E1177" s="318"/>
      <c r="F1177" s="291"/>
      <c r="G1177" s="291"/>
      <c r="H1177" s="306"/>
      <c r="I1177" s="291"/>
      <c r="J1177" s="306"/>
      <c r="K1177" s="291"/>
      <c r="L1177" s="306"/>
      <c r="M1177" s="291"/>
      <c r="N1177" s="291"/>
      <c r="O1177" s="291"/>
      <c r="P1177" s="291"/>
      <c r="Q1177" s="319"/>
      <c r="R1177" s="320"/>
      <c r="S1177" s="321"/>
      <c r="T1177" s="322"/>
      <c r="U1177" s="321"/>
      <c r="V1177" s="323"/>
      <c r="W1177" s="324"/>
    </row>
    <row r="1178" spans="1:23" s="143" customFormat="1" ht="43.5" customHeight="1">
      <c r="A1178" s="168" t="str">
        <f t="shared" si="18"/>
        <v>-</v>
      </c>
      <c r="B1178" s="317"/>
      <c r="C1178" s="318"/>
      <c r="D1178" s="318"/>
      <c r="E1178" s="318"/>
      <c r="F1178" s="291"/>
      <c r="G1178" s="291"/>
      <c r="H1178" s="306"/>
      <c r="I1178" s="291"/>
      <c r="J1178" s="306"/>
      <c r="K1178" s="291"/>
      <c r="L1178" s="306"/>
      <c r="M1178" s="291"/>
      <c r="N1178" s="291"/>
      <c r="O1178" s="291"/>
      <c r="P1178" s="291"/>
      <c r="Q1178" s="319"/>
      <c r="R1178" s="320"/>
      <c r="S1178" s="321"/>
      <c r="T1178" s="322"/>
      <c r="U1178" s="321"/>
      <c r="V1178" s="323"/>
      <c r="W1178" s="324"/>
    </row>
    <row r="1179" spans="1:23" s="143" customFormat="1" ht="43.5" customHeight="1">
      <c r="A1179" s="168" t="str">
        <f t="shared" si="18"/>
        <v>-</v>
      </c>
      <c r="B1179" s="317"/>
      <c r="C1179" s="318"/>
      <c r="D1179" s="318"/>
      <c r="E1179" s="318"/>
      <c r="F1179" s="291"/>
      <c r="G1179" s="291"/>
      <c r="H1179" s="306"/>
      <c r="I1179" s="291"/>
      <c r="J1179" s="306"/>
      <c r="K1179" s="291"/>
      <c r="L1179" s="306"/>
      <c r="M1179" s="291"/>
      <c r="N1179" s="291"/>
      <c r="O1179" s="291"/>
      <c r="P1179" s="291"/>
      <c r="Q1179" s="319"/>
      <c r="R1179" s="320"/>
      <c r="S1179" s="321"/>
      <c r="T1179" s="322"/>
      <c r="U1179" s="321"/>
      <c r="V1179" s="323"/>
      <c r="W1179" s="324"/>
    </row>
    <row r="1180" spans="1:23" s="143" customFormat="1" ht="43.5" customHeight="1">
      <c r="A1180" s="168" t="str">
        <f t="shared" si="18"/>
        <v>-</v>
      </c>
      <c r="B1180" s="317"/>
      <c r="C1180" s="318"/>
      <c r="D1180" s="318"/>
      <c r="E1180" s="318"/>
      <c r="F1180" s="291"/>
      <c r="G1180" s="291"/>
      <c r="H1180" s="306"/>
      <c r="I1180" s="291"/>
      <c r="J1180" s="306"/>
      <c r="K1180" s="291"/>
      <c r="L1180" s="306"/>
      <c r="M1180" s="291"/>
      <c r="N1180" s="291"/>
      <c r="O1180" s="291"/>
      <c r="P1180" s="291"/>
      <c r="Q1180" s="319"/>
      <c r="R1180" s="320"/>
      <c r="S1180" s="321"/>
      <c r="T1180" s="322"/>
      <c r="U1180" s="321"/>
      <c r="V1180" s="323"/>
      <c r="W1180" s="324"/>
    </row>
    <row r="1181" spans="1:23" s="143" customFormat="1" ht="43.5" customHeight="1">
      <c r="A1181" s="168" t="str">
        <f t="shared" si="18"/>
        <v>-</v>
      </c>
      <c r="B1181" s="317"/>
      <c r="C1181" s="318"/>
      <c r="D1181" s="318"/>
      <c r="E1181" s="318"/>
      <c r="F1181" s="291"/>
      <c r="G1181" s="291"/>
      <c r="H1181" s="306"/>
      <c r="I1181" s="291"/>
      <c r="J1181" s="306"/>
      <c r="K1181" s="291"/>
      <c r="L1181" s="306"/>
      <c r="M1181" s="291"/>
      <c r="N1181" s="291"/>
      <c r="O1181" s="291"/>
      <c r="P1181" s="291"/>
      <c r="Q1181" s="319"/>
      <c r="R1181" s="320"/>
      <c r="S1181" s="321"/>
      <c r="T1181" s="322"/>
      <c r="U1181" s="321"/>
      <c r="V1181" s="323"/>
      <c r="W1181" s="324"/>
    </row>
    <row r="1182" spans="1:23" s="143" customFormat="1" ht="43.5" customHeight="1">
      <c r="A1182" s="168" t="str">
        <f t="shared" si="18"/>
        <v>-</v>
      </c>
      <c r="B1182" s="317"/>
      <c r="C1182" s="318"/>
      <c r="D1182" s="318"/>
      <c r="E1182" s="318"/>
      <c r="F1182" s="291"/>
      <c r="G1182" s="291"/>
      <c r="H1182" s="306"/>
      <c r="I1182" s="291"/>
      <c r="J1182" s="306"/>
      <c r="K1182" s="291"/>
      <c r="L1182" s="306"/>
      <c r="M1182" s="291"/>
      <c r="N1182" s="291"/>
      <c r="O1182" s="291"/>
      <c r="P1182" s="291"/>
      <c r="Q1182" s="319"/>
      <c r="R1182" s="320"/>
      <c r="S1182" s="321"/>
      <c r="T1182" s="322"/>
      <c r="U1182" s="321"/>
      <c r="V1182" s="323"/>
      <c r="W1182" s="324"/>
    </row>
    <row r="1183" spans="1:23" s="143" customFormat="1" ht="43.5" customHeight="1">
      <c r="A1183" s="168" t="str">
        <f t="shared" si="18"/>
        <v>-</v>
      </c>
      <c r="B1183" s="317"/>
      <c r="C1183" s="318"/>
      <c r="D1183" s="318"/>
      <c r="E1183" s="318"/>
      <c r="F1183" s="291"/>
      <c r="G1183" s="291"/>
      <c r="H1183" s="306"/>
      <c r="I1183" s="291"/>
      <c r="J1183" s="306"/>
      <c r="K1183" s="291"/>
      <c r="L1183" s="306"/>
      <c r="M1183" s="291"/>
      <c r="N1183" s="291"/>
      <c r="O1183" s="291"/>
      <c r="P1183" s="291"/>
      <c r="Q1183" s="319"/>
      <c r="R1183" s="320"/>
      <c r="S1183" s="321"/>
      <c r="T1183" s="322"/>
      <c r="U1183" s="321"/>
      <c r="V1183" s="323"/>
      <c r="W1183" s="324"/>
    </row>
    <row r="1184" spans="1:23" s="143" customFormat="1" ht="43.5" customHeight="1">
      <c r="A1184" s="168" t="str">
        <f t="shared" si="18"/>
        <v>-</v>
      </c>
      <c r="B1184" s="317"/>
      <c r="C1184" s="318"/>
      <c r="D1184" s="318"/>
      <c r="E1184" s="318"/>
      <c r="F1184" s="291"/>
      <c r="G1184" s="291"/>
      <c r="H1184" s="306"/>
      <c r="I1184" s="291"/>
      <c r="J1184" s="306"/>
      <c r="K1184" s="291"/>
      <c r="L1184" s="306"/>
      <c r="M1184" s="291"/>
      <c r="N1184" s="291"/>
      <c r="O1184" s="291"/>
      <c r="P1184" s="291"/>
      <c r="Q1184" s="319"/>
      <c r="R1184" s="320"/>
      <c r="S1184" s="321"/>
      <c r="T1184" s="322"/>
      <c r="U1184" s="321"/>
      <c r="V1184" s="323"/>
      <c r="W1184" s="324"/>
    </row>
    <row r="1185" spans="1:23" s="143" customFormat="1" ht="43.5" customHeight="1">
      <c r="A1185" s="168" t="str">
        <f t="shared" si="18"/>
        <v>-</v>
      </c>
      <c r="B1185" s="317"/>
      <c r="C1185" s="318"/>
      <c r="D1185" s="318"/>
      <c r="E1185" s="318"/>
      <c r="F1185" s="291"/>
      <c r="G1185" s="291"/>
      <c r="H1185" s="306"/>
      <c r="I1185" s="291"/>
      <c r="J1185" s="306"/>
      <c r="K1185" s="291"/>
      <c r="L1185" s="306"/>
      <c r="M1185" s="291"/>
      <c r="N1185" s="291"/>
      <c r="O1185" s="291"/>
      <c r="P1185" s="291"/>
      <c r="Q1185" s="319"/>
      <c r="R1185" s="320"/>
      <c r="S1185" s="321"/>
      <c r="T1185" s="322"/>
      <c r="U1185" s="321"/>
      <c r="V1185" s="323"/>
      <c r="W1185" s="324"/>
    </row>
    <row r="1186" spans="1:23" s="143" customFormat="1" ht="43.5" customHeight="1">
      <c r="A1186" s="168" t="str">
        <f t="shared" si="18"/>
        <v>-</v>
      </c>
      <c r="B1186" s="317"/>
      <c r="C1186" s="318"/>
      <c r="D1186" s="318"/>
      <c r="E1186" s="318"/>
      <c r="F1186" s="291"/>
      <c r="G1186" s="291"/>
      <c r="H1186" s="306"/>
      <c r="I1186" s="291"/>
      <c r="J1186" s="306"/>
      <c r="K1186" s="291"/>
      <c r="L1186" s="306"/>
      <c r="M1186" s="291"/>
      <c r="N1186" s="291"/>
      <c r="O1186" s="291"/>
      <c r="P1186" s="291"/>
      <c r="Q1186" s="319"/>
      <c r="R1186" s="320"/>
      <c r="S1186" s="321"/>
      <c r="T1186" s="322"/>
      <c r="U1186" s="321"/>
      <c r="V1186" s="323"/>
      <c r="W1186" s="324"/>
    </row>
    <row r="1187" spans="1:23" s="143" customFormat="1" ht="43.5" customHeight="1">
      <c r="A1187" s="168" t="str">
        <f t="shared" si="18"/>
        <v>-</v>
      </c>
      <c r="B1187" s="317"/>
      <c r="C1187" s="318"/>
      <c r="D1187" s="318"/>
      <c r="E1187" s="318"/>
      <c r="F1187" s="291"/>
      <c r="G1187" s="291"/>
      <c r="H1187" s="306"/>
      <c r="I1187" s="291"/>
      <c r="J1187" s="306"/>
      <c r="K1187" s="291"/>
      <c r="L1187" s="306"/>
      <c r="M1187" s="291"/>
      <c r="N1187" s="291"/>
      <c r="O1187" s="291"/>
      <c r="P1187" s="291"/>
      <c r="Q1187" s="319"/>
      <c r="R1187" s="320"/>
      <c r="S1187" s="321"/>
      <c r="T1187" s="322"/>
      <c r="U1187" s="321"/>
      <c r="V1187" s="323"/>
      <c r="W1187" s="324"/>
    </row>
    <row r="1188" spans="1:23" s="143" customFormat="1" ht="43.5" customHeight="1">
      <c r="A1188" s="168" t="str">
        <f t="shared" si="18"/>
        <v>-</v>
      </c>
      <c r="B1188" s="317"/>
      <c r="C1188" s="318"/>
      <c r="D1188" s="318"/>
      <c r="E1188" s="318"/>
      <c r="F1188" s="291"/>
      <c r="G1188" s="291"/>
      <c r="H1188" s="306"/>
      <c r="I1188" s="291"/>
      <c r="J1188" s="306"/>
      <c r="K1188" s="291"/>
      <c r="L1188" s="306"/>
      <c r="M1188" s="291"/>
      <c r="N1188" s="291"/>
      <c r="O1188" s="291"/>
      <c r="P1188" s="291"/>
      <c r="Q1188" s="319"/>
      <c r="R1188" s="320"/>
      <c r="S1188" s="321"/>
      <c r="T1188" s="322"/>
      <c r="U1188" s="321"/>
      <c r="V1188" s="323"/>
      <c r="W1188" s="324"/>
    </row>
    <row r="1189" spans="1:23" s="143" customFormat="1" ht="43.5" customHeight="1">
      <c r="A1189" s="168" t="str">
        <f t="shared" si="18"/>
        <v>-</v>
      </c>
      <c r="B1189" s="317"/>
      <c r="C1189" s="318"/>
      <c r="D1189" s="318"/>
      <c r="E1189" s="318"/>
      <c r="F1189" s="291"/>
      <c r="G1189" s="291"/>
      <c r="H1189" s="306"/>
      <c r="I1189" s="291"/>
      <c r="J1189" s="306"/>
      <c r="K1189" s="291"/>
      <c r="L1189" s="306"/>
      <c r="M1189" s="291"/>
      <c r="N1189" s="291"/>
      <c r="O1189" s="291"/>
      <c r="P1189" s="291"/>
      <c r="Q1189" s="319"/>
      <c r="R1189" s="320"/>
      <c r="S1189" s="321"/>
      <c r="T1189" s="322"/>
      <c r="U1189" s="321"/>
      <c r="V1189" s="323"/>
      <c r="W1189" s="324"/>
    </row>
    <row r="1190" spans="1:23" s="143" customFormat="1" ht="43.5" customHeight="1">
      <c r="A1190" s="168" t="str">
        <f t="shared" si="18"/>
        <v>-</v>
      </c>
      <c r="B1190" s="317"/>
      <c r="C1190" s="318"/>
      <c r="D1190" s="318"/>
      <c r="E1190" s="318"/>
      <c r="F1190" s="291"/>
      <c r="G1190" s="291"/>
      <c r="H1190" s="306"/>
      <c r="I1190" s="291"/>
      <c r="J1190" s="306"/>
      <c r="K1190" s="291"/>
      <c r="L1190" s="306"/>
      <c r="M1190" s="291"/>
      <c r="N1190" s="291"/>
      <c r="O1190" s="291"/>
      <c r="P1190" s="291"/>
      <c r="Q1190" s="319"/>
      <c r="R1190" s="320"/>
      <c r="S1190" s="321"/>
      <c r="T1190" s="322"/>
      <c r="U1190" s="321"/>
      <c r="V1190" s="323"/>
      <c r="W1190" s="324"/>
    </row>
    <row r="1191" spans="1:23" s="143" customFormat="1" ht="43.5" customHeight="1">
      <c r="A1191" s="168" t="str">
        <f t="shared" si="18"/>
        <v>-</v>
      </c>
      <c r="B1191" s="317"/>
      <c r="C1191" s="318"/>
      <c r="D1191" s="318"/>
      <c r="E1191" s="318"/>
      <c r="F1191" s="291"/>
      <c r="G1191" s="291"/>
      <c r="H1191" s="306"/>
      <c r="I1191" s="291"/>
      <c r="J1191" s="306"/>
      <c r="K1191" s="291"/>
      <c r="L1191" s="306"/>
      <c r="M1191" s="291"/>
      <c r="N1191" s="291"/>
      <c r="O1191" s="291"/>
      <c r="P1191" s="291"/>
      <c r="Q1191" s="319"/>
      <c r="R1191" s="320"/>
      <c r="S1191" s="321"/>
      <c r="T1191" s="322"/>
      <c r="U1191" s="321"/>
      <c r="V1191" s="323"/>
      <c r="W1191" s="324"/>
    </row>
    <row r="1192" spans="1:23" s="143" customFormat="1" ht="43.5" customHeight="1">
      <c r="A1192" s="168" t="str">
        <f t="shared" si="18"/>
        <v>-</v>
      </c>
      <c r="B1192" s="317"/>
      <c r="C1192" s="318"/>
      <c r="D1192" s="318"/>
      <c r="E1192" s="318"/>
      <c r="F1192" s="291"/>
      <c r="G1192" s="291"/>
      <c r="H1192" s="306"/>
      <c r="I1192" s="291"/>
      <c r="J1192" s="306"/>
      <c r="K1192" s="291"/>
      <c r="L1192" s="306"/>
      <c r="M1192" s="291"/>
      <c r="N1192" s="291"/>
      <c r="O1192" s="291"/>
      <c r="P1192" s="291"/>
      <c r="Q1192" s="319"/>
      <c r="R1192" s="320"/>
      <c r="S1192" s="321"/>
      <c r="T1192" s="322"/>
      <c r="U1192" s="321"/>
      <c r="V1192" s="323"/>
      <c r="W1192" s="324"/>
    </row>
    <row r="1193" spans="1:23" s="143" customFormat="1" ht="43.5" customHeight="1">
      <c r="A1193" s="168" t="str">
        <f t="shared" si="18"/>
        <v>-</v>
      </c>
      <c r="B1193" s="317"/>
      <c r="C1193" s="318"/>
      <c r="D1193" s="318"/>
      <c r="E1193" s="318"/>
      <c r="F1193" s="291"/>
      <c r="G1193" s="291"/>
      <c r="H1193" s="306"/>
      <c r="I1193" s="291"/>
      <c r="J1193" s="306"/>
      <c r="K1193" s="291"/>
      <c r="L1193" s="306"/>
      <c r="M1193" s="291"/>
      <c r="N1193" s="291"/>
      <c r="O1193" s="291"/>
      <c r="P1193" s="291"/>
      <c r="Q1193" s="319"/>
      <c r="R1193" s="320"/>
      <c r="S1193" s="321"/>
      <c r="T1193" s="322"/>
      <c r="U1193" s="321"/>
      <c r="V1193" s="323"/>
      <c r="W1193" s="324"/>
    </row>
    <row r="1194" spans="1:23" s="143" customFormat="1" ht="43.5" customHeight="1">
      <c r="A1194" s="168" t="str">
        <f t="shared" si="18"/>
        <v>-</v>
      </c>
      <c r="B1194" s="317"/>
      <c r="C1194" s="318"/>
      <c r="D1194" s="318"/>
      <c r="E1194" s="318"/>
      <c r="F1194" s="291"/>
      <c r="G1194" s="291"/>
      <c r="H1194" s="306"/>
      <c r="I1194" s="291"/>
      <c r="J1194" s="306"/>
      <c r="K1194" s="291"/>
      <c r="L1194" s="306"/>
      <c r="M1194" s="291"/>
      <c r="N1194" s="291"/>
      <c r="O1194" s="291"/>
      <c r="P1194" s="291"/>
      <c r="Q1194" s="319"/>
      <c r="R1194" s="320"/>
      <c r="S1194" s="321"/>
      <c r="T1194" s="322"/>
      <c r="U1194" s="321"/>
      <c r="V1194" s="323"/>
      <c r="W1194" s="324"/>
    </row>
    <row r="1195" spans="1:23" s="143" customFormat="1" ht="43.5" customHeight="1">
      <c r="A1195" s="168" t="str">
        <f t="shared" si="18"/>
        <v>-</v>
      </c>
      <c r="B1195" s="317"/>
      <c r="C1195" s="318"/>
      <c r="D1195" s="318"/>
      <c r="E1195" s="318"/>
      <c r="F1195" s="291"/>
      <c r="G1195" s="291"/>
      <c r="H1195" s="306"/>
      <c r="I1195" s="291"/>
      <c r="J1195" s="306"/>
      <c r="K1195" s="291"/>
      <c r="L1195" s="306"/>
      <c r="M1195" s="291"/>
      <c r="N1195" s="291"/>
      <c r="O1195" s="291"/>
      <c r="P1195" s="291"/>
      <c r="Q1195" s="319"/>
      <c r="R1195" s="320"/>
      <c r="S1195" s="321"/>
      <c r="T1195" s="322"/>
      <c r="U1195" s="321"/>
      <c r="V1195" s="323"/>
      <c r="W1195" s="324"/>
    </row>
    <row r="1196" spans="1:23" s="143" customFormat="1" ht="43.5" customHeight="1">
      <c r="A1196" s="168" t="str">
        <f t="shared" si="18"/>
        <v>-</v>
      </c>
      <c r="B1196" s="317"/>
      <c r="C1196" s="318"/>
      <c r="D1196" s="318"/>
      <c r="E1196" s="318"/>
      <c r="F1196" s="291"/>
      <c r="G1196" s="291"/>
      <c r="H1196" s="306"/>
      <c r="I1196" s="291"/>
      <c r="J1196" s="306"/>
      <c r="K1196" s="291"/>
      <c r="L1196" s="306"/>
      <c r="M1196" s="291"/>
      <c r="N1196" s="291"/>
      <c r="O1196" s="291"/>
      <c r="P1196" s="291"/>
      <c r="Q1196" s="319"/>
      <c r="R1196" s="320"/>
      <c r="S1196" s="321"/>
      <c r="T1196" s="322"/>
      <c r="U1196" s="321"/>
      <c r="V1196" s="323"/>
      <c r="W1196" s="324"/>
    </row>
    <row r="1197" spans="1:23" s="143" customFormat="1" ht="43.5" customHeight="1">
      <c r="A1197" s="168" t="str">
        <f t="shared" si="18"/>
        <v>-</v>
      </c>
      <c r="B1197" s="317"/>
      <c r="C1197" s="318"/>
      <c r="D1197" s="318"/>
      <c r="E1197" s="318"/>
      <c r="F1197" s="291"/>
      <c r="G1197" s="291"/>
      <c r="H1197" s="306"/>
      <c r="I1197" s="291"/>
      <c r="J1197" s="306"/>
      <c r="K1197" s="291"/>
      <c r="L1197" s="306"/>
      <c r="M1197" s="291"/>
      <c r="N1197" s="291"/>
      <c r="O1197" s="291"/>
      <c r="P1197" s="291"/>
      <c r="Q1197" s="319"/>
      <c r="R1197" s="320"/>
      <c r="S1197" s="321"/>
      <c r="T1197" s="322"/>
      <c r="U1197" s="321"/>
      <c r="V1197" s="323"/>
      <c r="W1197" s="324"/>
    </row>
    <row r="1198" spans="1:23" s="143" customFormat="1" ht="43.5" customHeight="1">
      <c r="A1198" s="168" t="str">
        <f t="shared" si="18"/>
        <v>-</v>
      </c>
      <c r="B1198" s="317"/>
      <c r="C1198" s="318"/>
      <c r="D1198" s="318"/>
      <c r="E1198" s="318"/>
      <c r="F1198" s="291"/>
      <c r="G1198" s="291"/>
      <c r="H1198" s="306"/>
      <c r="I1198" s="291"/>
      <c r="J1198" s="306"/>
      <c r="K1198" s="291"/>
      <c r="L1198" s="306"/>
      <c r="M1198" s="291"/>
      <c r="N1198" s="291"/>
      <c r="O1198" s="291"/>
      <c r="P1198" s="291"/>
      <c r="Q1198" s="319"/>
      <c r="R1198" s="320"/>
      <c r="S1198" s="321"/>
      <c r="T1198" s="322"/>
      <c r="U1198" s="321"/>
      <c r="V1198" s="323"/>
      <c r="W1198" s="324"/>
    </row>
    <row r="1199" spans="1:23" s="143" customFormat="1" ht="43.5" customHeight="1">
      <c r="A1199" s="168" t="str">
        <f t="shared" si="18"/>
        <v>-</v>
      </c>
      <c r="B1199" s="317"/>
      <c r="C1199" s="318"/>
      <c r="D1199" s="318"/>
      <c r="E1199" s="318"/>
      <c r="F1199" s="291"/>
      <c r="G1199" s="291"/>
      <c r="H1199" s="306"/>
      <c r="I1199" s="291"/>
      <c r="J1199" s="306"/>
      <c r="K1199" s="291"/>
      <c r="L1199" s="306"/>
      <c r="M1199" s="291"/>
      <c r="N1199" s="291"/>
      <c r="O1199" s="291"/>
      <c r="P1199" s="291"/>
      <c r="Q1199" s="319"/>
      <c r="R1199" s="320"/>
      <c r="S1199" s="321"/>
      <c r="T1199" s="322"/>
      <c r="U1199" s="321"/>
      <c r="V1199" s="323"/>
      <c r="W1199" s="324"/>
    </row>
    <row r="1200" spans="1:23" s="143" customFormat="1" ht="43.5" customHeight="1">
      <c r="A1200" s="168" t="str">
        <f t="shared" si="18"/>
        <v>-</v>
      </c>
      <c r="B1200" s="317"/>
      <c r="C1200" s="318"/>
      <c r="D1200" s="318"/>
      <c r="E1200" s="318"/>
      <c r="F1200" s="291"/>
      <c r="G1200" s="291"/>
      <c r="H1200" s="306"/>
      <c r="I1200" s="291"/>
      <c r="J1200" s="306"/>
      <c r="K1200" s="291"/>
      <c r="L1200" s="306"/>
      <c r="M1200" s="291"/>
      <c r="N1200" s="291"/>
      <c r="O1200" s="291"/>
      <c r="P1200" s="291"/>
      <c r="Q1200" s="319"/>
      <c r="R1200" s="320"/>
      <c r="S1200" s="321"/>
      <c r="T1200" s="322"/>
      <c r="U1200" s="321"/>
      <c r="V1200" s="323"/>
      <c r="W1200" s="324"/>
    </row>
    <row r="1201" spans="1:23" s="143" customFormat="1" ht="43.5" customHeight="1">
      <c r="A1201" s="168" t="str">
        <f t="shared" si="18"/>
        <v>-</v>
      </c>
      <c r="B1201" s="317"/>
      <c r="C1201" s="318"/>
      <c r="D1201" s="318"/>
      <c r="E1201" s="318"/>
      <c r="F1201" s="291"/>
      <c r="G1201" s="291"/>
      <c r="H1201" s="306"/>
      <c r="I1201" s="291"/>
      <c r="J1201" s="306"/>
      <c r="K1201" s="291"/>
      <c r="L1201" s="306"/>
      <c r="M1201" s="291"/>
      <c r="N1201" s="291"/>
      <c r="O1201" s="291"/>
      <c r="P1201" s="291"/>
      <c r="Q1201" s="319"/>
      <c r="R1201" s="320"/>
      <c r="S1201" s="321"/>
      <c r="T1201" s="322"/>
      <c r="U1201" s="321"/>
      <c r="V1201" s="323"/>
      <c r="W1201" s="324"/>
    </row>
    <row r="1202" spans="1:23" s="143" customFormat="1" ht="43.5" customHeight="1">
      <c r="A1202" s="168" t="str">
        <f t="shared" si="18"/>
        <v>-</v>
      </c>
      <c r="B1202" s="317"/>
      <c r="C1202" s="318"/>
      <c r="D1202" s="318"/>
      <c r="E1202" s="318"/>
      <c r="F1202" s="291"/>
      <c r="G1202" s="291"/>
      <c r="H1202" s="306"/>
      <c r="I1202" s="291"/>
      <c r="J1202" s="306"/>
      <c r="K1202" s="291"/>
      <c r="L1202" s="306"/>
      <c r="M1202" s="291"/>
      <c r="N1202" s="291"/>
      <c r="O1202" s="291"/>
      <c r="P1202" s="291"/>
      <c r="Q1202" s="319"/>
      <c r="R1202" s="320"/>
      <c r="S1202" s="321"/>
      <c r="T1202" s="322"/>
      <c r="U1202" s="321"/>
      <c r="V1202" s="323"/>
      <c r="W1202" s="324"/>
    </row>
    <row r="1203" spans="1:23" s="143" customFormat="1" ht="43.5" customHeight="1">
      <c r="A1203" s="168" t="str">
        <f t="shared" si="18"/>
        <v>-</v>
      </c>
      <c r="B1203" s="317"/>
      <c r="C1203" s="318"/>
      <c r="D1203" s="318"/>
      <c r="E1203" s="318"/>
      <c r="F1203" s="291"/>
      <c r="G1203" s="291"/>
      <c r="H1203" s="306"/>
      <c r="I1203" s="291"/>
      <c r="J1203" s="306"/>
      <c r="K1203" s="291"/>
      <c r="L1203" s="306"/>
      <c r="M1203" s="291"/>
      <c r="N1203" s="291"/>
      <c r="O1203" s="291"/>
      <c r="P1203" s="291"/>
      <c r="Q1203" s="319"/>
      <c r="R1203" s="320"/>
      <c r="S1203" s="321"/>
      <c r="T1203" s="322"/>
      <c r="U1203" s="321"/>
      <c r="V1203" s="323"/>
      <c r="W1203" s="324"/>
    </row>
    <row r="1204" spans="1:23" s="143" customFormat="1" ht="43.5" customHeight="1">
      <c r="A1204" s="168" t="str">
        <f t="shared" si="18"/>
        <v>-</v>
      </c>
      <c r="B1204" s="317"/>
      <c r="C1204" s="318"/>
      <c r="D1204" s="318"/>
      <c r="E1204" s="318"/>
      <c r="F1204" s="291"/>
      <c r="G1204" s="291"/>
      <c r="H1204" s="306"/>
      <c r="I1204" s="291"/>
      <c r="J1204" s="306"/>
      <c r="K1204" s="291"/>
      <c r="L1204" s="306"/>
      <c r="M1204" s="291"/>
      <c r="N1204" s="291"/>
      <c r="O1204" s="291"/>
      <c r="P1204" s="291"/>
      <c r="Q1204" s="319"/>
      <c r="R1204" s="320"/>
      <c r="S1204" s="321"/>
      <c r="T1204" s="322"/>
      <c r="U1204" s="321"/>
      <c r="V1204" s="323"/>
      <c r="W1204" s="324"/>
    </row>
    <row r="1205" spans="1:23" s="143" customFormat="1" ht="43.5" customHeight="1">
      <c r="A1205" s="168" t="str">
        <f t="shared" si="18"/>
        <v>-</v>
      </c>
      <c r="B1205" s="317"/>
      <c r="C1205" s="318"/>
      <c r="D1205" s="318"/>
      <c r="E1205" s="318"/>
      <c r="F1205" s="291"/>
      <c r="G1205" s="291"/>
      <c r="H1205" s="306"/>
      <c r="I1205" s="291"/>
      <c r="J1205" s="306"/>
      <c r="K1205" s="291"/>
      <c r="L1205" s="306"/>
      <c r="M1205" s="291"/>
      <c r="N1205" s="291"/>
      <c r="O1205" s="291"/>
      <c r="P1205" s="291"/>
      <c r="Q1205" s="319"/>
      <c r="R1205" s="320"/>
      <c r="S1205" s="321"/>
      <c r="T1205" s="322"/>
      <c r="U1205" s="321"/>
      <c r="V1205" s="323"/>
      <c r="W1205" s="324"/>
    </row>
    <row r="1206" spans="1:23" s="143" customFormat="1" ht="43.5" customHeight="1">
      <c r="A1206" s="168" t="str">
        <f t="shared" si="18"/>
        <v>-</v>
      </c>
      <c r="B1206" s="317"/>
      <c r="C1206" s="318"/>
      <c r="D1206" s="318"/>
      <c r="E1206" s="318"/>
      <c r="F1206" s="291"/>
      <c r="G1206" s="291"/>
      <c r="H1206" s="306"/>
      <c r="I1206" s="291"/>
      <c r="J1206" s="306"/>
      <c r="K1206" s="291"/>
      <c r="L1206" s="306"/>
      <c r="M1206" s="291"/>
      <c r="N1206" s="291"/>
      <c r="O1206" s="291"/>
      <c r="P1206" s="291"/>
      <c r="Q1206" s="319"/>
      <c r="R1206" s="320"/>
      <c r="S1206" s="321"/>
      <c r="T1206" s="322"/>
      <c r="U1206" s="321"/>
      <c r="V1206" s="323"/>
      <c r="W1206" s="324"/>
    </row>
    <row r="1207" spans="1:23" s="143" customFormat="1" ht="43.5" customHeight="1">
      <c r="A1207" s="168" t="str">
        <f t="shared" si="18"/>
        <v>-</v>
      </c>
      <c r="B1207" s="317"/>
      <c r="C1207" s="318"/>
      <c r="D1207" s="318"/>
      <c r="E1207" s="318"/>
      <c r="F1207" s="291"/>
      <c r="G1207" s="291"/>
      <c r="H1207" s="306"/>
      <c r="I1207" s="291"/>
      <c r="J1207" s="306"/>
      <c r="K1207" s="291"/>
      <c r="L1207" s="306"/>
      <c r="M1207" s="291"/>
      <c r="N1207" s="291"/>
      <c r="O1207" s="291"/>
      <c r="P1207" s="291"/>
      <c r="Q1207" s="319"/>
      <c r="R1207" s="320"/>
      <c r="S1207" s="321"/>
      <c r="T1207" s="322"/>
      <c r="U1207" s="321"/>
      <c r="V1207" s="323"/>
      <c r="W1207" s="324"/>
    </row>
    <row r="1208" spans="1:23" s="143" customFormat="1" ht="43.5" customHeight="1">
      <c r="A1208" s="168" t="str">
        <f t="shared" si="18"/>
        <v>-</v>
      </c>
      <c r="B1208" s="317"/>
      <c r="C1208" s="318"/>
      <c r="D1208" s="318"/>
      <c r="E1208" s="318"/>
      <c r="F1208" s="291"/>
      <c r="G1208" s="291"/>
      <c r="H1208" s="306"/>
      <c r="I1208" s="291"/>
      <c r="J1208" s="306"/>
      <c r="K1208" s="291"/>
      <c r="L1208" s="306"/>
      <c r="M1208" s="291"/>
      <c r="N1208" s="291"/>
      <c r="O1208" s="291"/>
      <c r="P1208" s="291"/>
      <c r="Q1208" s="319"/>
      <c r="R1208" s="320"/>
      <c r="S1208" s="321"/>
      <c r="T1208" s="322"/>
      <c r="U1208" s="321"/>
      <c r="V1208" s="323"/>
      <c r="W1208" s="324"/>
    </row>
    <row r="1209" spans="1:23" s="143" customFormat="1" ht="43.5" customHeight="1">
      <c r="A1209" s="168" t="str">
        <f t="shared" si="18"/>
        <v>-</v>
      </c>
      <c r="B1209" s="317"/>
      <c r="C1209" s="318"/>
      <c r="D1209" s="318"/>
      <c r="E1209" s="318"/>
      <c r="F1209" s="291"/>
      <c r="G1209" s="291"/>
      <c r="H1209" s="306"/>
      <c r="I1209" s="291"/>
      <c r="J1209" s="306"/>
      <c r="K1209" s="291"/>
      <c r="L1209" s="306"/>
      <c r="M1209" s="291"/>
      <c r="N1209" s="291"/>
      <c r="O1209" s="291"/>
      <c r="P1209" s="291"/>
      <c r="Q1209" s="319"/>
      <c r="R1209" s="320"/>
      <c r="S1209" s="321"/>
      <c r="T1209" s="322"/>
      <c r="U1209" s="321"/>
      <c r="V1209" s="323"/>
      <c r="W1209" s="324"/>
    </row>
    <row r="1210" spans="1:23" s="143" customFormat="1" ht="43.5" customHeight="1">
      <c r="A1210" s="168" t="str">
        <f t="shared" si="18"/>
        <v>-</v>
      </c>
      <c r="B1210" s="317"/>
      <c r="C1210" s="318"/>
      <c r="D1210" s="318"/>
      <c r="E1210" s="318"/>
      <c r="F1210" s="291"/>
      <c r="G1210" s="291"/>
      <c r="H1210" s="306"/>
      <c r="I1210" s="291"/>
      <c r="J1210" s="306"/>
      <c r="K1210" s="291"/>
      <c r="L1210" s="306"/>
      <c r="M1210" s="291"/>
      <c r="N1210" s="291"/>
      <c r="O1210" s="291"/>
      <c r="P1210" s="291"/>
      <c r="Q1210" s="319"/>
      <c r="R1210" s="320"/>
      <c r="S1210" s="321"/>
      <c r="T1210" s="322"/>
      <c r="U1210" s="321"/>
      <c r="V1210" s="323"/>
      <c r="W1210" s="324"/>
    </row>
    <row r="1211" spans="1:23" s="143" customFormat="1" ht="43.5" customHeight="1">
      <c r="A1211" s="168" t="str">
        <f t="shared" si="18"/>
        <v>-</v>
      </c>
      <c r="B1211" s="317"/>
      <c r="C1211" s="318"/>
      <c r="D1211" s="318"/>
      <c r="E1211" s="318"/>
      <c r="F1211" s="291"/>
      <c r="G1211" s="291"/>
      <c r="H1211" s="306"/>
      <c r="I1211" s="291"/>
      <c r="J1211" s="306"/>
      <c r="K1211" s="291"/>
      <c r="L1211" s="306"/>
      <c r="M1211" s="291"/>
      <c r="N1211" s="291"/>
      <c r="O1211" s="291"/>
      <c r="P1211" s="291"/>
      <c r="Q1211" s="319"/>
      <c r="R1211" s="320"/>
      <c r="S1211" s="321"/>
      <c r="T1211" s="322"/>
      <c r="U1211" s="321"/>
      <c r="V1211" s="323"/>
      <c r="W1211" s="324"/>
    </row>
    <row r="1212" spans="1:23" s="143" customFormat="1" ht="43.5" customHeight="1">
      <c r="A1212" s="168" t="str">
        <f t="shared" si="18"/>
        <v>-</v>
      </c>
      <c r="B1212" s="317"/>
      <c r="C1212" s="318"/>
      <c r="D1212" s="318"/>
      <c r="E1212" s="318"/>
      <c r="F1212" s="291"/>
      <c r="G1212" s="291"/>
      <c r="H1212" s="306"/>
      <c r="I1212" s="291"/>
      <c r="J1212" s="306"/>
      <c r="K1212" s="291"/>
      <c r="L1212" s="306"/>
      <c r="M1212" s="291"/>
      <c r="N1212" s="291"/>
      <c r="O1212" s="291"/>
      <c r="P1212" s="291"/>
      <c r="Q1212" s="319"/>
      <c r="R1212" s="320"/>
      <c r="S1212" s="321"/>
      <c r="T1212" s="322"/>
      <c r="U1212" s="321"/>
      <c r="V1212" s="323"/>
      <c r="W1212" s="324"/>
    </row>
    <row r="1213" spans="1:23" s="143" customFormat="1" ht="43.5" customHeight="1">
      <c r="A1213" s="168" t="str">
        <f t="shared" si="18"/>
        <v>-</v>
      </c>
      <c r="B1213" s="317"/>
      <c r="C1213" s="318"/>
      <c r="D1213" s="318"/>
      <c r="E1213" s="318"/>
      <c r="F1213" s="291"/>
      <c r="G1213" s="291"/>
      <c r="H1213" s="306"/>
      <c r="I1213" s="291"/>
      <c r="J1213" s="306"/>
      <c r="K1213" s="291"/>
      <c r="L1213" s="306"/>
      <c r="M1213" s="291"/>
      <c r="N1213" s="291"/>
      <c r="O1213" s="291"/>
      <c r="P1213" s="291"/>
      <c r="Q1213" s="319"/>
      <c r="R1213" s="320"/>
      <c r="S1213" s="321"/>
      <c r="T1213" s="322"/>
      <c r="U1213" s="321"/>
      <c r="V1213" s="323"/>
      <c r="W1213" s="324"/>
    </row>
    <row r="1214" spans="1:23" s="143" customFormat="1" ht="43.5" customHeight="1">
      <c r="A1214" s="168" t="str">
        <f t="shared" si="18"/>
        <v>-</v>
      </c>
      <c r="B1214" s="317"/>
      <c r="C1214" s="318"/>
      <c r="D1214" s="318"/>
      <c r="E1214" s="318"/>
      <c r="F1214" s="291"/>
      <c r="G1214" s="291"/>
      <c r="H1214" s="306"/>
      <c r="I1214" s="291"/>
      <c r="J1214" s="306"/>
      <c r="K1214" s="291"/>
      <c r="L1214" s="306"/>
      <c r="M1214" s="291"/>
      <c r="N1214" s="291"/>
      <c r="O1214" s="291"/>
      <c r="P1214" s="291"/>
      <c r="Q1214" s="319"/>
      <c r="R1214" s="320"/>
      <c r="S1214" s="321"/>
      <c r="T1214" s="322"/>
      <c r="U1214" s="321"/>
      <c r="V1214" s="323"/>
      <c r="W1214" s="324"/>
    </row>
    <row r="1215" spans="1:23" s="143" customFormat="1" ht="43.5" customHeight="1">
      <c r="A1215" s="168" t="str">
        <f t="shared" si="18"/>
        <v>-</v>
      </c>
      <c r="B1215" s="317"/>
      <c r="C1215" s="318"/>
      <c r="D1215" s="318"/>
      <c r="E1215" s="318"/>
      <c r="F1215" s="291"/>
      <c r="G1215" s="291"/>
      <c r="H1215" s="306"/>
      <c r="I1215" s="291"/>
      <c r="J1215" s="306"/>
      <c r="K1215" s="291"/>
      <c r="L1215" s="306"/>
      <c r="M1215" s="291"/>
      <c r="N1215" s="291"/>
      <c r="O1215" s="291"/>
      <c r="P1215" s="291"/>
      <c r="Q1215" s="319"/>
      <c r="R1215" s="320"/>
      <c r="S1215" s="321"/>
      <c r="T1215" s="322"/>
      <c r="U1215" s="321"/>
      <c r="V1215" s="323"/>
      <c r="W1215" s="324"/>
    </row>
    <row r="1216" spans="1:23" s="143" customFormat="1" ht="43.5" customHeight="1">
      <c r="A1216" s="168" t="str">
        <f t="shared" si="18"/>
        <v>-</v>
      </c>
      <c r="B1216" s="317"/>
      <c r="C1216" s="318"/>
      <c r="D1216" s="318"/>
      <c r="E1216" s="318"/>
      <c r="F1216" s="291"/>
      <c r="G1216" s="291"/>
      <c r="H1216" s="306"/>
      <c r="I1216" s="291"/>
      <c r="J1216" s="306"/>
      <c r="K1216" s="291"/>
      <c r="L1216" s="306"/>
      <c r="M1216" s="291"/>
      <c r="N1216" s="291"/>
      <c r="O1216" s="291"/>
      <c r="P1216" s="291"/>
      <c r="Q1216" s="319"/>
      <c r="R1216" s="320"/>
      <c r="S1216" s="321"/>
      <c r="T1216" s="322"/>
      <c r="U1216" s="321"/>
      <c r="V1216" s="323"/>
      <c r="W1216" s="324"/>
    </row>
    <row r="1217" spans="1:23" s="143" customFormat="1" ht="43.5" customHeight="1">
      <c r="A1217" s="168" t="str">
        <f t="shared" si="18"/>
        <v>-</v>
      </c>
      <c r="B1217" s="317"/>
      <c r="C1217" s="318"/>
      <c r="D1217" s="318"/>
      <c r="E1217" s="318"/>
      <c r="F1217" s="291"/>
      <c r="G1217" s="291"/>
      <c r="H1217" s="306"/>
      <c r="I1217" s="291"/>
      <c r="J1217" s="306"/>
      <c r="K1217" s="291"/>
      <c r="L1217" s="306"/>
      <c r="M1217" s="291"/>
      <c r="N1217" s="291"/>
      <c r="O1217" s="291"/>
      <c r="P1217" s="291"/>
      <c r="Q1217" s="319"/>
      <c r="R1217" s="320"/>
      <c r="S1217" s="321"/>
      <c r="T1217" s="322"/>
      <c r="U1217" s="321"/>
      <c r="V1217" s="323"/>
      <c r="W1217" s="324"/>
    </row>
    <row r="1218" spans="1:23" s="143" customFormat="1" ht="43.5" customHeight="1">
      <c r="A1218" s="168" t="str">
        <f t="shared" si="18"/>
        <v>-</v>
      </c>
      <c r="B1218" s="317"/>
      <c r="C1218" s="318"/>
      <c r="D1218" s="318"/>
      <c r="E1218" s="318"/>
      <c r="F1218" s="291"/>
      <c r="G1218" s="291"/>
      <c r="H1218" s="306"/>
      <c r="I1218" s="291"/>
      <c r="J1218" s="306"/>
      <c r="K1218" s="291"/>
      <c r="L1218" s="306"/>
      <c r="M1218" s="291"/>
      <c r="N1218" s="291"/>
      <c r="O1218" s="291"/>
      <c r="P1218" s="291"/>
      <c r="Q1218" s="319"/>
      <c r="R1218" s="320"/>
      <c r="S1218" s="321"/>
      <c r="T1218" s="322"/>
      <c r="U1218" s="321"/>
      <c r="V1218" s="323"/>
      <c r="W1218" s="324"/>
    </row>
    <row r="1219" spans="1:23" s="143" customFormat="1" ht="43.5" customHeight="1">
      <c r="A1219" s="168" t="str">
        <f t="shared" ref="A1219:A1282" si="19">I1219&amp; "-" &amp;N1219</f>
        <v>-</v>
      </c>
      <c r="B1219" s="317"/>
      <c r="C1219" s="318"/>
      <c r="D1219" s="318"/>
      <c r="E1219" s="318"/>
      <c r="F1219" s="291"/>
      <c r="G1219" s="291"/>
      <c r="H1219" s="306"/>
      <c r="I1219" s="291"/>
      <c r="J1219" s="306"/>
      <c r="K1219" s="291"/>
      <c r="L1219" s="306"/>
      <c r="M1219" s="291"/>
      <c r="N1219" s="291"/>
      <c r="O1219" s="291"/>
      <c r="P1219" s="291"/>
      <c r="Q1219" s="319"/>
      <c r="R1219" s="320"/>
      <c r="S1219" s="321"/>
      <c r="T1219" s="322"/>
      <c r="U1219" s="321"/>
      <c r="V1219" s="323"/>
      <c r="W1219" s="324"/>
    </row>
    <row r="1220" spans="1:23" s="143" customFormat="1" ht="43.5" customHeight="1">
      <c r="A1220" s="168" t="str">
        <f t="shared" si="19"/>
        <v>-</v>
      </c>
      <c r="B1220" s="317"/>
      <c r="C1220" s="318"/>
      <c r="D1220" s="318"/>
      <c r="E1220" s="318"/>
      <c r="F1220" s="291"/>
      <c r="G1220" s="291"/>
      <c r="H1220" s="306"/>
      <c r="I1220" s="291"/>
      <c r="J1220" s="306"/>
      <c r="K1220" s="291"/>
      <c r="L1220" s="306"/>
      <c r="M1220" s="291"/>
      <c r="N1220" s="291"/>
      <c r="O1220" s="291"/>
      <c r="P1220" s="291"/>
      <c r="Q1220" s="319"/>
      <c r="R1220" s="320"/>
      <c r="S1220" s="321"/>
      <c r="T1220" s="322"/>
      <c r="U1220" s="321"/>
      <c r="V1220" s="323"/>
      <c r="W1220" s="324"/>
    </row>
    <row r="1221" spans="1:23" s="143" customFormat="1" ht="43.5" customHeight="1">
      <c r="A1221" s="168" t="str">
        <f t="shared" si="19"/>
        <v>-</v>
      </c>
      <c r="B1221" s="317"/>
      <c r="C1221" s="318"/>
      <c r="D1221" s="318"/>
      <c r="E1221" s="318"/>
      <c r="F1221" s="291"/>
      <c r="G1221" s="291"/>
      <c r="H1221" s="306"/>
      <c r="I1221" s="291"/>
      <c r="J1221" s="306"/>
      <c r="K1221" s="291"/>
      <c r="L1221" s="306"/>
      <c r="M1221" s="291"/>
      <c r="N1221" s="291"/>
      <c r="O1221" s="291"/>
      <c r="P1221" s="291"/>
      <c r="Q1221" s="319"/>
      <c r="R1221" s="320"/>
      <c r="S1221" s="321"/>
      <c r="T1221" s="322"/>
      <c r="U1221" s="321"/>
      <c r="V1221" s="323"/>
      <c r="W1221" s="324"/>
    </row>
    <row r="1222" spans="1:23" s="143" customFormat="1" ht="43.5" customHeight="1">
      <c r="A1222" s="168" t="str">
        <f t="shared" si="19"/>
        <v>-</v>
      </c>
      <c r="B1222" s="317"/>
      <c r="C1222" s="318"/>
      <c r="D1222" s="318"/>
      <c r="E1222" s="318"/>
      <c r="F1222" s="291"/>
      <c r="G1222" s="291"/>
      <c r="H1222" s="306"/>
      <c r="I1222" s="291"/>
      <c r="J1222" s="306"/>
      <c r="K1222" s="291"/>
      <c r="L1222" s="306"/>
      <c r="M1222" s="291"/>
      <c r="N1222" s="291"/>
      <c r="O1222" s="291"/>
      <c r="P1222" s="291"/>
      <c r="Q1222" s="319"/>
      <c r="R1222" s="320"/>
      <c r="S1222" s="321"/>
      <c r="T1222" s="322"/>
      <c r="U1222" s="321"/>
      <c r="V1222" s="323"/>
      <c r="W1222" s="324"/>
    </row>
    <row r="1223" spans="1:23" s="143" customFormat="1" ht="43.5" customHeight="1">
      <c r="A1223" s="168" t="str">
        <f t="shared" si="19"/>
        <v>-</v>
      </c>
      <c r="B1223" s="317"/>
      <c r="C1223" s="318"/>
      <c r="D1223" s="318"/>
      <c r="E1223" s="318"/>
      <c r="F1223" s="291"/>
      <c r="G1223" s="291"/>
      <c r="H1223" s="306"/>
      <c r="I1223" s="291"/>
      <c r="J1223" s="306"/>
      <c r="K1223" s="291"/>
      <c r="L1223" s="306"/>
      <c r="M1223" s="291"/>
      <c r="N1223" s="291"/>
      <c r="O1223" s="291"/>
      <c r="P1223" s="291"/>
      <c r="Q1223" s="319"/>
      <c r="R1223" s="320"/>
      <c r="S1223" s="321"/>
      <c r="T1223" s="322"/>
      <c r="U1223" s="321"/>
      <c r="V1223" s="323"/>
      <c r="W1223" s="324"/>
    </row>
    <row r="1224" spans="1:23" s="143" customFormat="1" ht="43.5" customHeight="1">
      <c r="A1224" s="168" t="str">
        <f t="shared" si="19"/>
        <v>-</v>
      </c>
      <c r="B1224" s="317"/>
      <c r="C1224" s="318"/>
      <c r="D1224" s="318"/>
      <c r="E1224" s="318"/>
      <c r="F1224" s="291"/>
      <c r="G1224" s="291"/>
      <c r="H1224" s="306"/>
      <c r="I1224" s="291"/>
      <c r="J1224" s="306"/>
      <c r="K1224" s="291"/>
      <c r="L1224" s="306"/>
      <c r="M1224" s="291"/>
      <c r="N1224" s="291"/>
      <c r="O1224" s="291"/>
      <c r="P1224" s="291"/>
      <c r="Q1224" s="319"/>
      <c r="R1224" s="320"/>
      <c r="S1224" s="321"/>
      <c r="T1224" s="322"/>
      <c r="U1224" s="321"/>
      <c r="V1224" s="323"/>
      <c r="W1224" s="324"/>
    </row>
    <row r="1225" spans="1:23" s="143" customFormat="1" ht="43.5" customHeight="1">
      <c r="A1225" s="168" t="str">
        <f t="shared" si="19"/>
        <v>-</v>
      </c>
      <c r="B1225" s="317"/>
      <c r="C1225" s="318"/>
      <c r="D1225" s="318"/>
      <c r="E1225" s="318"/>
      <c r="F1225" s="291"/>
      <c r="G1225" s="291"/>
      <c r="H1225" s="306"/>
      <c r="I1225" s="291"/>
      <c r="J1225" s="306"/>
      <c r="K1225" s="291"/>
      <c r="L1225" s="306"/>
      <c r="M1225" s="291"/>
      <c r="N1225" s="291"/>
      <c r="O1225" s="291"/>
      <c r="P1225" s="291"/>
      <c r="Q1225" s="319"/>
      <c r="R1225" s="320"/>
      <c r="S1225" s="321"/>
      <c r="T1225" s="322"/>
      <c r="U1225" s="321"/>
      <c r="V1225" s="323"/>
      <c r="W1225" s="324"/>
    </row>
    <row r="1226" spans="1:23" s="143" customFormat="1" ht="43.5" customHeight="1">
      <c r="A1226" s="168" t="str">
        <f t="shared" si="19"/>
        <v>-</v>
      </c>
      <c r="B1226" s="317"/>
      <c r="C1226" s="318"/>
      <c r="D1226" s="318"/>
      <c r="E1226" s="318"/>
      <c r="F1226" s="291"/>
      <c r="G1226" s="291"/>
      <c r="H1226" s="306"/>
      <c r="I1226" s="291"/>
      <c r="J1226" s="306"/>
      <c r="K1226" s="291"/>
      <c r="L1226" s="306"/>
      <c r="M1226" s="291"/>
      <c r="N1226" s="291"/>
      <c r="O1226" s="291"/>
      <c r="P1226" s="291"/>
      <c r="Q1226" s="319"/>
      <c r="R1226" s="320"/>
      <c r="S1226" s="321"/>
      <c r="T1226" s="322"/>
      <c r="U1226" s="321"/>
      <c r="V1226" s="323"/>
      <c r="W1226" s="324"/>
    </row>
    <row r="1227" spans="1:23" s="143" customFormat="1" ht="43.5" customHeight="1">
      <c r="A1227" s="168" t="str">
        <f t="shared" si="19"/>
        <v>-</v>
      </c>
      <c r="B1227" s="317"/>
      <c r="C1227" s="318"/>
      <c r="D1227" s="318"/>
      <c r="E1227" s="318"/>
      <c r="F1227" s="291"/>
      <c r="G1227" s="291"/>
      <c r="H1227" s="306"/>
      <c r="I1227" s="291"/>
      <c r="J1227" s="306"/>
      <c r="K1227" s="291"/>
      <c r="L1227" s="306"/>
      <c r="M1227" s="291"/>
      <c r="N1227" s="291"/>
      <c r="O1227" s="291"/>
      <c r="P1227" s="291"/>
      <c r="Q1227" s="319"/>
      <c r="R1227" s="320"/>
      <c r="S1227" s="321"/>
      <c r="T1227" s="322"/>
      <c r="U1227" s="321"/>
      <c r="V1227" s="323"/>
      <c r="W1227" s="324"/>
    </row>
    <row r="1228" spans="1:23" s="143" customFormat="1" ht="43.5" customHeight="1">
      <c r="A1228" s="168" t="str">
        <f t="shared" si="19"/>
        <v>-</v>
      </c>
      <c r="B1228" s="317"/>
      <c r="C1228" s="318"/>
      <c r="D1228" s="318"/>
      <c r="E1228" s="318"/>
      <c r="F1228" s="291"/>
      <c r="G1228" s="291"/>
      <c r="H1228" s="306"/>
      <c r="I1228" s="291"/>
      <c r="J1228" s="306"/>
      <c r="K1228" s="291"/>
      <c r="L1228" s="306"/>
      <c r="M1228" s="291"/>
      <c r="N1228" s="291"/>
      <c r="O1228" s="291"/>
      <c r="P1228" s="291"/>
      <c r="Q1228" s="319"/>
      <c r="R1228" s="320"/>
      <c r="S1228" s="321"/>
      <c r="T1228" s="322"/>
      <c r="U1228" s="321"/>
      <c r="V1228" s="323"/>
      <c r="W1228" s="324"/>
    </row>
    <row r="1229" spans="1:23" s="143" customFormat="1" ht="43.5" customHeight="1">
      <c r="A1229" s="168" t="str">
        <f t="shared" si="19"/>
        <v>-</v>
      </c>
      <c r="B1229" s="317"/>
      <c r="C1229" s="318"/>
      <c r="D1229" s="318"/>
      <c r="E1229" s="318"/>
      <c r="F1229" s="291"/>
      <c r="G1229" s="291"/>
      <c r="H1229" s="306"/>
      <c r="I1229" s="291"/>
      <c r="J1229" s="306"/>
      <c r="K1229" s="291"/>
      <c r="L1229" s="306"/>
      <c r="M1229" s="291"/>
      <c r="N1229" s="291"/>
      <c r="O1229" s="291"/>
      <c r="P1229" s="291"/>
      <c r="Q1229" s="319"/>
      <c r="R1229" s="320"/>
      <c r="S1229" s="321"/>
      <c r="T1229" s="322"/>
      <c r="U1229" s="321"/>
      <c r="V1229" s="323"/>
      <c r="W1229" s="324"/>
    </row>
    <row r="1230" spans="1:23" s="143" customFormat="1" ht="43.5" customHeight="1">
      <c r="A1230" s="168" t="str">
        <f t="shared" si="19"/>
        <v>-</v>
      </c>
      <c r="B1230" s="317"/>
      <c r="C1230" s="318"/>
      <c r="D1230" s="318"/>
      <c r="E1230" s="318"/>
      <c r="F1230" s="291"/>
      <c r="G1230" s="291"/>
      <c r="H1230" s="306"/>
      <c r="I1230" s="291"/>
      <c r="J1230" s="306"/>
      <c r="K1230" s="291"/>
      <c r="L1230" s="306"/>
      <c r="M1230" s="291"/>
      <c r="N1230" s="291"/>
      <c r="O1230" s="291"/>
      <c r="P1230" s="291"/>
      <c r="Q1230" s="319"/>
      <c r="R1230" s="320"/>
      <c r="S1230" s="321"/>
      <c r="T1230" s="322"/>
      <c r="U1230" s="321"/>
      <c r="V1230" s="323"/>
      <c r="W1230" s="324"/>
    </row>
    <row r="1231" spans="1:23" s="143" customFormat="1" ht="43.5" customHeight="1">
      <c r="A1231" s="168" t="str">
        <f t="shared" si="19"/>
        <v>-</v>
      </c>
      <c r="B1231" s="317"/>
      <c r="C1231" s="318"/>
      <c r="D1231" s="318"/>
      <c r="E1231" s="318"/>
      <c r="F1231" s="291"/>
      <c r="G1231" s="291"/>
      <c r="H1231" s="306"/>
      <c r="I1231" s="291"/>
      <c r="J1231" s="306"/>
      <c r="K1231" s="291"/>
      <c r="L1231" s="306"/>
      <c r="M1231" s="291"/>
      <c r="N1231" s="291"/>
      <c r="O1231" s="291"/>
      <c r="P1231" s="291"/>
      <c r="Q1231" s="319"/>
      <c r="R1231" s="320"/>
      <c r="S1231" s="321"/>
      <c r="T1231" s="322"/>
      <c r="U1231" s="321"/>
      <c r="V1231" s="323"/>
      <c r="W1231" s="324"/>
    </row>
    <row r="1232" spans="1:23" s="143" customFormat="1" ht="43.5" customHeight="1">
      <c r="A1232" s="168" t="str">
        <f t="shared" si="19"/>
        <v>-</v>
      </c>
      <c r="B1232" s="317"/>
      <c r="C1232" s="318"/>
      <c r="D1232" s="318"/>
      <c r="E1232" s="318"/>
      <c r="F1232" s="291"/>
      <c r="G1232" s="291"/>
      <c r="H1232" s="306"/>
      <c r="I1232" s="291"/>
      <c r="J1232" s="306"/>
      <c r="K1232" s="291"/>
      <c r="L1232" s="306"/>
      <c r="M1232" s="291"/>
      <c r="N1232" s="291"/>
      <c r="O1232" s="291"/>
      <c r="P1232" s="291"/>
      <c r="Q1232" s="319"/>
      <c r="R1232" s="320"/>
      <c r="S1232" s="321"/>
      <c r="T1232" s="322"/>
      <c r="U1232" s="321"/>
      <c r="V1232" s="323"/>
      <c r="W1232" s="324"/>
    </row>
    <row r="1233" spans="1:23" s="143" customFormat="1" ht="43.5" customHeight="1">
      <c r="A1233" s="168" t="str">
        <f t="shared" si="19"/>
        <v>-</v>
      </c>
      <c r="B1233" s="317"/>
      <c r="C1233" s="318"/>
      <c r="D1233" s="318"/>
      <c r="E1233" s="318"/>
      <c r="F1233" s="291"/>
      <c r="G1233" s="291"/>
      <c r="H1233" s="306"/>
      <c r="I1233" s="291"/>
      <c r="J1233" s="306"/>
      <c r="K1233" s="291"/>
      <c r="L1233" s="306"/>
      <c r="M1233" s="291"/>
      <c r="N1233" s="291"/>
      <c r="O1233" s="291"/>
      <c r="P1233" s="291"/>
      <c r="Q1233" s="319"/>
      <c r="R1233" s="320"/>
      <c r="S1233" s="321"/>
      <c r="T1233" s="322"/>
      <c r="U1233" s="321"/>
      <c r="V1233" s="323"/>
      <c r="W1233" s="324"/>
    </row>
    <row r="1234" spans="1:23" s="143" customFormat="1" ht="43.5" customHeight="1">
      <c r="A1234" s="168" t="str">
        <f t="shared" si="19"/>
        <v>-</v>
      </c>
      <c r="B1234" s="317"/>
      <c r="C1234" s="318"/>
      <c r="D1234" s="318"/>
      <c r="E1234" s="318"/>
      <c r="F1234" s="291"/>
      <c r="G1234" s="291"/>
      <c r="H1234" s="306"/>
      <c r="I1234" s="291"/>
      <c r="J1234" s="306"/>
      <c r="K1234" s="291"/>
      <c r="L1234" s="306"/>
      <c r="M1234" s="291"/>
      <c r="N1234" s="291"/>
      <c r="O1234" s="291"/>
      <c r="P1234" s="291"/>
      <c r="Q1234" s="319"/>
      <c r="R1234" s="320"/>
      <c r="S1234" s="321"/>
      <c r="T1234" s="322"/>
      <c r="U1234" s="321"/>
      <c r="V1234" s="323"/>
      <c r="W1234" s="324"/>
    </row>
    <row r="1235" spans="1:23" s="143" customFormat="1" ht="43.5" customHeight="1">
      <c r="A1235" s="168" t="str">
        <f t="shared" si="19"/>
        <v>-</v>
      </c>
      <c r="B1235" s="317"/>
      <c r="C1235" s="318"/>
      <c r="D1235" s="318"/>
      <c r="E1235" s="318"/>
      <c r="F1235" s="291"/>
      <c r="G1235" s="291"/>
      <c r="H1235" s="306"/>
      <c r="I1235" s="291"/>
      <c r="J1235" s="306"/>
      <c r="K1235" s="291"/>
      <c r="L1235" s="306"/>
      <c r="M1235" s="291"/>
      <c r="N1235" s="291"/>
      <c r="O1235" s="291"/>
      <c r="P1235" s="291"/>
      <c r="Q1235" s="319"/>
      <c r="R1235" s="320"/>
      <c r="S1235" s="321"/>
      <c r="T1235" s="322"/>
      <c r="U1235" s="321"/>
      <c r="V1235" s="323"/>
      <c r="W1235" s="324"/>
    </row>
    <row r="1236" spans="1:23" s="143" customFormat="1" ht="43.5" customHeight="1">
      <c r="A1236" s="168" t="str">
        <f t="shared" si="19"/>
        <v>-</v>
      </c>
      <c r="B1236" s="317"/>
      <c r="C1236" s="318"/>
      <c r="D1236" s="318"/>
      <c r="E1236" s="318"/>
      <c r="F1236" s="291"/>
      <c r="G1236" s="291"/>
      <c r="H1236" s="306"/>
      <c r="I1236" s="291"/>
      <c r="J1236" s="306"/>
      <c r="K1236" s="291"/>
      <c r="L1236" s="306"/>
      <c r="M1236" s="291"/>
      <c r="N1236" s="291"/>
      <c r="O1236" s="291"/>
      <c r="P1236" s="291"/>
      <c r="Q1236" s="319"/>
      <c r="R1236" s="320"/>
      <c r="S1236" s="321"/>
      <c r="T1236" s="322"/>
      <c r="U1236" s="321"/>
      <c r="V1236" s="323"/>
      <c r="W1236" s="324"/>
    </row>
    <row r="1237" spans="1:23" s="143" customFormat="1" ht="43.5" customHeight="1">
      <c r="A1237" s="168" t="str">
        <f t="shared" si="19"/>
        <v>-</v>
      </c>
      <c r="B1237" s="317"/>
      <c r="C1237" s="318"/>
      <c r="D1237" s="318"/>
      <c r="E1237" s="318"/>
      <c r="F1237" s="291"/>
      <c r="G1237" s="291"/>
      <c r="H1237" s="306"/>
      <c r="I1237" s="291"/>
      <c r="J1237" s="306"/>
      <c r="K1237" s="291"/>
      <c r="L1237" s="306"/>
      <c r="M1237" s="291"/>
      <c r="N1237" s="291"/>
      <c r="O1237" s="291"/>
      <c r="P1237" s="291"/>
      <c r="Q1237" s="319"/>
      <c r="R1237" s="320"/>
      <c r="S1237" s="321"/>
      <c r="T1237" s="322"/>
      <c r="U1237" s="321"/>
      <c r="V1237" s="323"/>
      <c r="W1237" s="324"/>
    </row>
    <row r="1238" spans="1:23" s="143" customFormat="1" ht="43.5" customHeight="1">
      <c r="A1238" s="168" t="str">
        <f t="shared" si="19"/>
        <v>-</v>
      </c>
      <c r="B1238" s="317"/>
      <c r="C1238" s="318"/>
      <c r="D1238" s="318"/>
      <c r="E1238" s="318"/>
      <c r="F1238" s="291"/>
      <c r="G1238" s="291"/>
      <c r="H1238" s="306"/>
      <c r="I1238" s="291"/>
      <c r="J1238" s="306"/>
      <c r="K1238" s="291"/>
      <c r="L1238" s="306"/>
      <c r="M1238" s="291"/>
      <c r="N1238" s="291"/>
      <c r="O1238" s="291"/>
      <c r="P1238" s="291"/>
      <c r="Q1238" s="319"/>
      <c r="R1238" s="320"/>
      <c r="S1238" s="321"/>
      <c r="T1238" s="322"/>
      <c r="U1238" s="321"/>
      <c r="V1238" s="323"/>
      <c r="W1238" s="324"/>
    </row>
    <row r="1239" spans="1:23" s="143" customFormat="1" ht="43.5" customHeight="1">
      <c r="A1239" s="168" t="str">
        <f t="shared" si="19"/>
        <v>-</v>
      </c>
      <c r="B1239" s="317"/>
      <c r="C1239" s="318"/>
      <c r="D1239" s="318"/>
      <c r="E1239" s="318"/>
      <c r="F1239" s="291"/>
      <c r="G1239" s="291"/>
      <c r="H1239" s="306"/>
      <c r="I1239" s="291"/>
      <c r="J1239" s="306"/>
      <c r="K1239" s="291"/>
      <c r="L1239" s="306"/>
      <c r="M1239" s="291"/>
      <c r="N1239" s="291"/>
      <c r="O1239" s="291"/>
      <c r="P1239" s="291"/>
      <c r="Q1239" s="319"/>
      <c r="R1239" s="320"/>
      <c r="S1239" s="321"/>
      <c r="T1239" s="322"/>
      <c r="U1239" s="321"/>
      <c r="V1239" s="323"/>
      <c r="W1239" s="324"/>
    </row>
    <row r="1240" spans="1:23" s="143" customFormat="1" ht="43.5" customHeight="1">
      <c r="A1240" s="168" t="str">
        <f t="shared" si="19"/>
        <v>-</v>
      </c>
      <c r="B1240" s="317"/>
      <c r="C1240" s="318"/>
      <c r="D1240" s="318"/>
      <c r="E1240" s="318"/>
      <c r="F1240" s="291"/>
      <c r="G1240" s="291"/>
      <c r="H1240" s="306"/>
      <c r="I1240" s="291"/>
      <c r="J1240" s="306"/>
      <c r="K1240" s="291"/>
      <c r="L1240" s="306"/>
      <c r="M1240" s="291"/>
      <c r="N1240" s="291"/>
      <c r="O1240" s="291"/>
      <c r="P1240" s="291"/>
      <c r="Q1240" s="319"/>
      <c r="R1240" s="320"/>
      <c r="S1240" s="321"/>
      <c r="T1240" s="322"/>
      <c r="U1240" s="321"/>
      <c r="V1240" s="323"/>
      <c r="W1240" s="324"/>
    </row>
    <row r="1241" spans="1:23" s="143" customFormat="1" ht="43.5" customHeight="1">
      <c r="A1241" s="168" t="str">
        <f t="shared" si="19"/>
        <v>-</v>
      </c>
      <c r="B1241" s="317"/>
      <c r="C1241" s="318"/>
      <c r="D1241" s="318"/>
      <c r="E1241" s="318"/>
      <c r="F1241" s="291"/>
      <c r="G1241" s="291"/>
      <c r="H1241" s="306"/>
      <c r="I1241" s="291"/>
      <c r="J1241" s="306"/>
      <c r="K1241" s="291"/>
      <c r="L1241" s="306"/>
      <c r="M1241" s="291"/>
      <c r="N1241" s="291"/>
      <c r="O1241" s="291"/>
      <c r="P1241" s="291"/>
      <c r="Q1241" s="319"/>
      <c r="R1241" s="320"/>
      <c r="S1241" s="321"/>
      <c r="T1241" s="322"/>
      <c r="U1241" s="321"/>
      <c r="V1241" s="323"/>
      <c r="W1241" s="324"/>
    </row>
    <row r="1242" spans="1:23" s="143" customFormat="1" ht="43.5" customHeight="1">
      <c r="A1242" s="168" t="str">
        <f t="shared" si="19"/>
        <v>-</v>
      </c>
      <c r="B1242" s="317"/>
      <c r="C1242" s="318"/>
      <c r="D1242" s="318"/>
      <c r="E1242" s="318"/>
      <c r="F1242" s="291"/>
      <c r="G1242" s="291"/>
      <c r="H1242" s="306"/>
      <c r="I1242" s="291"/>
      <c r="J1242" s="306"/>
      <c r="K1242" s="291"/>
      <c r="L1242" s="306"/>
      <c r="M1242" s="291"/>
      <c r="N1242" s="291"/>
      <c r="O1242" s="291"/>
      <c r="P1242" s="291"/>
      <c r="Q1242" s="319"/>
      <c r="R1242" s="320"/>
      <c r="S1242" s="321"/>
      <c r="T1242" s="322"/>
      <c r="U1242" s="321"/>
      <c r="V1242" s="323"/>
      <c r="W1242" s="324"/>
    </row>
    <row r="1243" spans="1:23" s="143" customFormat="1" ht="43.5" customHeight="1">
      <c r="A1243" s="168" t="str">
        <f t="shared" si="19"/>
        <v>-</v>
      </c>
      <c r="B1243" s="317"/>
      <c r="C1243" s="318"/>
      <c r="D1243" s="318"/>
      <c r="E1243" s="318"/>
      <c r="F1243" s="291"/>
      <c r="G1243" s="291"/>
      <c r="H1243" s="306"/>
      <c r="I1243" s="291"/>
      <c r="J1243" s="306"/>
      <c r="K1243" s="291"/>
      <c r="L1243" s="306"/>
      <c r="M1243" s="291"/>
      <c r="N1243" s="291"/>
      <c r="O1243" s="291"/>
      <c r="P1243" s="291"/>
      <c r="Q1243" s="319"/>
      <c r="R1243" s="320"/>
      <c r="S1243" s="321"/>
      <c r="T1243" s="322"/>
      <c r="U1243" s="321"/>
      <c r="V1243" s="323"/>
      <c r="W1243" s="324"/>
    </row>
    <row r="1244" spans="1:23" s="143" customFormat="1" ht="43.5" customHeight="1">
      <c r="A1244" s="168" t="str">
        <f t="shared" si="19"/>
        <v>-</v>
      </c>
      <c r="B1244" s="317"/>
      <c r="C1244" s="318"/>
      <c r="D1244" s="318"/>
      <c r="E1244" s="318"/>
      <c r="F1244" s="291"/>
      <c r="G1244" s="291"/>
      <c r="H1244" s="306"/>
      <c r="I1244" s="291"/>
      <c r="J1244" s="306"/>
      <c r="K1244" s="291"/>
      <c r="L1244" s="306"/>
      <c r="M1244" s="291"/>
      <c r="N1244" s="291"/>
      <c r="O1244" s="291"/>
      <c r="P1244" s="291"/>
      <c r="Q1244" s="319"/>
      <c r="R1244" s="320"/>
      <c r="S1244" s="321"/>
      <c r="T1244" s="322"/>
      <c r="U1244" s="321"/>
      <c r="V1244" s="323"/>
      <c r="W1244" s="324"/>
    </row>
    <row r="1245" spans="1:23" s="143" customFormat="1" ht="43.5" customHeight="1">
      <c r="A1245" s="168" t="str">
        <f t="shared" si="19"/>
        <v>-</v>
      </c>
      <c r="B1245" s="317"/>
      <c r="C1245" s="318"/>
      <c r="D1245" s="318"/>
      <c r="E1245" s="318"/>
      <c r="F1245" s="291"/>
      <c r="G1245" s="291"/>
      <c r="H1245" s="306"/>
      <c r="I1245" s="291"/>
      <c r="J1245" s="306"/>
      <c r="K1245" s="291"/>
      <c r="L1245" s="306"/>
      <c r="M1245" s="291"/>
      <c r="N1245" s="291"/>
      <c r="O1245" s="291"/>
      <c r="P1245" s="291"/>
      <c r="Q1245" s="319"/>
      <c r="R1245" s="320"/>
      <c r="S1245" s="321"/>
      <c r="T1245" s="322"/>
      <c r="U1245" s="321"/>
      <c r="V1245" s="323"/>
      <c r="W1245" s="324"/>
    </row>
    <row r="1246" spans="1:23" s="143" customFormat="1" ht="43.5" customHeight="1">
      <c r="A1246" s="168" t="str">
        <f t="shared" si="19"/>
        <v>-</v>
      </c>
      <c r="B1246" s="317"/>
      <c r="C1246" s="318"/>
      <c r="D1246" s="318"/>
      <c r="E1246" s="318"/>
      <c r="F1246" s="291"/>
      <c r="G1246" s="291"/>
      <c r="H1246" s="306"/>
      <c r="I1246" s="291"/>
      <c r="J1246" s="306"/>
      <c r="K1246" s="291"/>
      <c r="L1246" s="306"/>
      <c r="M1246" s="291"/>
      <c r="N1246" s="291"/>
      <c r="O1246" s="291"/>
      <c r="P1246" s="291"/>
      <c r="Q1246" s="319"/>
      <c r="R1246" s="320"/>
      <c r="S1246" s="321"/>
      <c r="T1246" s="322"/>
      <c r="U1246" s="321"/>
      <c r="V1246" s="323"/>
      <c r="W1246" s="324"/>
    </row>
    <row r="1247" spans="1:23" s="143" customFormat="1" ht="43.5" customHeight="1">
      <c r="A1247" s="168" t="str">
        <f t="shared" si="19"/>
        <v>-</v>
      </c>
      <c r="B1247" s="317"/>
      <c r="C1247" s="318"/>
      <c r="D1247" s="318"/>
      <c r="E1247" s="318"/>
      <c r="F1247" s="291"/>
      <c r="G1247" s="291"/>
      <c r="H1247" s="306"/>
      <c r="I1247" s="291"/>
      <c r="J1247" s="306"/>
      <c r="K1247" s="291"/>
      <c r="L1247" s="306"/>
      <c r="M1247" s="291"/>
      <c r="N1247" s="291"/>
      <c r="O1247" s="291"/>
      <c r="P1247" s="291"/>
      <c r="Q1247" s="319"/>
      <c r="R1247" s="320"/>
      <c r="S1247" s="321"/>
      <c r="T1247" s="322"/>
      <c r="U1247" s="321"/>
      <c r="V1247" s="323"/>
      <c r="W1247" s="324"/>
    </row>
    <row r="1248" spans="1:23" s="143" customFormat="1" ht="43.5" customHeight="1">
      <c r="A1248" s="168" t="str">
        <f t="shared" si="19"/>
        <v>-</v>
      </c>
      <c r="B1248" s="317"/>
      <c r="C1248" s="318"/>
      <c r="D1248" s="318"/>
      <c r="E1248" s="318"/>
      <c r="F1248" s="291"/>
      <c r="G1248" s="291"/>
      <c r="H1248" s="306"/>
      <c r="I1248" s="291"/>
      <c r="J1248" s="306"/>
      <c r="K1248" s="291"/>
      <c r="L1248" s="306"/>
      <c r="M1248" s="291"/>
      <c r="N1248" s="291"/>
      <c r="O1248" s="291"/>
      <c r="P1248" s="291"/>
      <c r="Q1248" s="319"/>
      <c r="R1248" s="320"/>
      <c r="S1248" s="321"/>
      <c r="T1248" s="322"/>
      <c r="U1248" s="321"/>
      <c r="V1248" s="323"/>
      <c r="W1248" s="324"/>
    </row>
    <row r="1249" spans="1:23" s="143" customFormat="1" ht="43.5" customHeight="1">
      <c r="A1249" s="168" t="str">
        <f t="shared" si="19"/>
        <v>-</v>
      </c>
      <c r="B1249" s="317"/>
      <c r="C1249" s="318"/>
      <c r="D1249" s="318"/>
      <c r="E1249" s="318"/>
      <c r="F1249" s="291"/>
      <c r="G1249" s="291"/>
      <c r="H1249" s="306"/>
      <c r="I1249" s="291"/>
      <c r="J1249" s="306"/>
      <c r="K1249" s="291"/>
      <c r="L1249" s="306"/>
      <c r="M1249" s="291"/>
      <c r="N1249" s="291"/>
      <c r="O1249" s="291"/>
      <c r="P1249" s="291"/>
      <c r="Q1249" s="319"/>
      <c r="R1249" s="320"/>
      <c r="S1249" s="321"/>
      <c r="T1249" s="322"/>
      <c r="U1249" s="321"/>
      <c r="V1249" s="323"/>
      <c r="W1249" s="324"/>
    </row>
    <row r="1250" spans="1:23" s="143" customFormat="1" ht="43.5" customHeight="1">
      <c r="A1250" s="168" t="str">
        <f t="shared" si="19"/>
        <v>-</v>
      </c>
      <c r="B1250" s="317"/>
      <c r="C1250" s="318"/>
      <c r="D1250" s="318"/>
      <c r="E1250" s="318"/>
      <c r="F1250" s="291"/>
      <c r="G1250" s="291"/>
      <c r="H1250" s="306"/>
      <c r="I1250" s="291"/>
      <c r="J1250" s="306"/>
      <c r="K1250" s="291"/>
      <c r="L1250" s="306"/>
      <c r="M1250" s="291"/>
      <c r="N1250" s="291"/>
      <c r="O1250" s="291"/>
      <c r="P1250" s="291"/>
      <c r="Q1250" s="319"/>
      <c r="R1250" s="320"/>
      <c r="S1250" s="321"/>
      <c r="T1250" s="322"/>
      <c r="U1250" s="321"/>
      <c r="V1250" s="323"/>
      <c r="W1250" s="324"/>
    </row>
    <row r="1251" spans="1:23" s="143" customFormat="1" ht="43.5" customHeight="1">
      <c r="A1251" s="168" t="str">
        <f t="shared" si="19"/>
        <v>-</v>
      </c>
      <c r="B1251" s="317"/>
      <c r="C1251" s="318"/>
      <c r="D1251" s="318"/>
      <c r="E1251" s="318"/>
      <c r="F1251" s="291"/>
      <c r="G1251" s="291"/>
      <c r="H1251" s="306"/>
      <c r="I1251" s="291"/>
      <c r="J1251" s="306"/>
      <c r="K1251" s="291"/>
      <c r="L1251" s="306"/>
      <c r="M1251" s="291"/>
      <c r="N1251" s="291"/>
      <c r="O1251" s="291"/>
      <c r="P1251" s="291"/>
      <c r="Q1251" s="319"/>
      <c r="R1251" s="320"/>
      <c r="S1251" s="321"/>
      <c r="T1251" s="322"/>
      <c r="U1251" s="321"/>
      <c r="V1251" s="323"/>
      <c r="W1251" s="324"/>
    </row>
    <row r="1252" spans="1:23" s="143" customFormat="1" ht="43.5" customHeight="1">
      <c r="A1252" s="168" t="str">
        <f t="shared" si="19"/>
        <v>-</v>
      </c>
      <c r="B1252" s="317"/>
      <c r="C1252" s="318"/>
      <c r="D1252" s="318"/>
      <c r="E1252" s="318"/>
      <c r="F1252" s="291"/>
      <c r="G1252" s="291"/>
      <c r="H1252" s="306"/>
      <c r="I1252" s="291"/>
      <c r="J1252" s="306"/>
      <c r="K1252" s="291"/>
      <c r="L1252" s="306"/>
      <c r="M1252" s="291"/>
      <c r="N1252" s="291"/>
      <c r="O1252" s="291"/>
      <c r="P1252" s="291"/>
      <c r="Q1252" s="319"/>
      <c r="R1252" s="320"/>
      <c r="S1252" s="321"/>
      <c r="T1252" s="322"/>
      <c r="U1252" s="321"/>
      <c r="V1252" s="323"/>
      <c r="W1252" s="324"/>
    </row>
    <row r="1253" spans="1:23" s="143" customFormat="1" ht="43.5" customHeight="1">
      <c r="A1253" s="168" t="str">
        <f t="shared" si="19"/>
        <v>-</v>
      </c>
      <c r="B1253" s="317"/>
      <c r="C1253" s="318"/>
      <c r="D1253" s="318"/>
      <c r="E1253" s="318"/>
      <c r="F1253" s="291"/>
      <c r="G1253" s="291"/>
      <c r="H1253" s="306"/>
      <c r="I1253" s="291"/>
      <c r="J1253" s="306"/>
      <c r="K1253" s="291"/>
      <c r="L1253" s="306"/>
      <c r="M1253" s="291"/>
      <c r="N1253" s="291"/>
      <c r="O1253" s="291"/>
      <c r="P1253" s="291"/>
      <c r="Q1253" s="319"/>
      <c r="R1253" s="320"/>
      <c r="S1253" s="321"/>
      <c r="T1253" s="322"/>
      <c r="U1253" s="321"/>
      <c r="V1253" s="323"/>
      <c r="W1253" s="324"/>
    </row>
    <row r="1254" spans="1:23" s="143" customFormat="1" ht="43.5" customHeight="1">
      <c r="A1254" s="168" t="str">
        <f t="shared" si="19"/>
        <v>-</v>
      </c>
      <c r="B1254" s="317"/>
      <c r="C1254" s="318"/>
      <c r="D1254" s="318"/>
      <c r="E1254" s="318"/>
      <c r="F1254" s="291"/>
      <c r="G1254" s="291"/>
      <c r="H1254" s="306"/>
      <c r="I1254" s="291"/>
      <c r="J1254" s="306"/>
      <c r="K1254" s="291"/>
      <c r="L1254" s="306"/>
      <c r="M1254" s="291"/>
      <c r="N1254" s="291"/>
      <c r="O1254" s="291"/>
      <c r="P1254" s="291"/>
      <c r="Q1254" s="319"/>
      <c r="R1254" s="320"/>
      <c r="S1254" s="321"/>
      <c r="T1254" s="322"/>
      <c r="U1254" s="321"/>
      <c r="V1254" s="323"/>
      <c r="W1254" s="324"/>
    </row>
    <row r="1255" spans="1:23" s="143" customFormat="1" ht="43.5" customHeight="1">
      <c r="A1255" s="168" t="str">
        <f t="shared" si="19"/>
        <v>-</v>
      </c>
      <c r="B1255" s="317"/>
      <c r="C1255" s="318"/>
      <c r="D1255" s="318"/>
      <c r="E1255" s="318"/>
      <c r="F1255" s="291"/>
      <c r="G1255" s="291"/>
      <c r="H1255" s="306"/>
      <c r="I1255" s="291"/>
      <c r="J1255" s="306"/>
      <c r="K1255" s="291"/>
      <c r="L1255" s="306"/>
      <c r="M1255" s="291"/>
      <c r="N1255" s="291"/>
      <c r="O1255" s="291"/>
      <c r="P1255" s="291"/>
      <c r="Q1255" s="319"/>
      <c r="R1255" s="320"/>
      <c r="S1255" s="321"/>
      <c r="T1255" s="322"/>
      <c r="U1255" s="321"/>
      <c r="V1255" s="323"/>
      <c r="W1255" s="324"/>
    </row>
    <row r="1256" spans="1:23" s="143" customFormat="1" ht="43.5" customHeight="1">
      <c r="A1256" s="168" t="str">
        <f t="shared" si="19"/>
        <v>-</v>
      </c>
      <c r="B1256" s="317"/>
      <c r="C1256" s="318"/>
      <c r="D1256" s="318"/>
      <c r="E1256" s="318"/>
      <c r="F1256" s="291"/>
      <c r="G1256" s="291"/>
      <c r="H1256" s="306"/>
      <c r="I1256" s="291"/>
      <c r="J1256" s="306"/>
      <c r="K1256" s="291"/>
      <c r="L1256" s="306"/>
      <c r="M1256" s="291"/>
      <c r="N1256" s="291"/>
      <c r="O1256" s="291"/>
      <c r="P1256" s="291"/>
      <c r="Q1256" s="319"/>
      <c r="R1256" s="320"/>
      <c r="S1256" s="321"/>
      <c r="T1256" s="322"/>
      <c r="U1256" s="321"/>
      <c r="V1256" s="323"/>
      <c r="W1256" s="324"/>
    </row>
    <row r="1257" spans="1:23" s="143" customFormat="1" ht="43.5" customHeight="1">
      <c r="A1257" s="168" t="str">
        <f t="shared" si="19"/>
        <v>-</v>
      </c>
      <c r="B1257" s="317"/>
      <c r="C1257" s="318"/>
      <c r="D1257" s="318"/>
      <c r="E1257" s="318"/>
      <c r="F1257" s="291"/>
      <c r="G1257" s="291"/>
      <c r="H1257" s="306"/>
      <c r="I1257" s="291"/>
      <c r="J1257" s="306"/>
      <c r="K1257" s="291"/>
      <c r="L1257" s="306"/>
      <c r="M1257" s="291"/>
      <c r="N1257" s="291"/>
      <c r="O1257" s="291"/>
      <c r="P1257" s="291"/>
      <c r="Q1257" s="319"/>
      <c r="R1257" s="320"/>
      <c r="S1257" s="321"/>
      <c r="T1257" s="322"/>
      <c r="U1257" s="321"/>
      <c r="V1257" s="323"/>
      <c r="W1257" s="324"/>
    </row>
    <row r="1258" spans="1:23" s="143" customFormat="1" ht="43.5" customHeight="1">
      <c r="A1258" s="168" t="str">
        <f t="shared" si="19"/>
        <v>-</v>
      </c>
      <c r="B1258" s="317"/>
      <c r="C1258" s="318"/>
      <c r="D1258" s="318"/>
      <c r="E1258" s="318"/>
      <c r="F1258" s="291"/>
      <c r="G1258" s="291"/>
      <c r="H1258" s="306"/>
      <c r="I1258" s="291"/>
      <c r="J1258" s="306"/>
      <c r="K1258" s="291"/>
      <c r="L1258" s="306"/>
      <c r="M1258" s="291"/>
      <c r="N1258" s="291"/>
      <c r="O1258" s="291"/>
      <c r="P1258" s="291"/>
      <c r="Q1258" s="319"/>
      <c r="R1258" s="320"/>
      <c r="S1258" s="321"/>
      <c r="T1258" s="322"/>
      <c r="U1258" s="321"/>
      <c r="V1258" s="323"/>
      <c r="W1258" s="324"/>
    </row>
    <row r="1259" spans="1:23" s="143" customFormat="1" ht="43.5" customHeight="1">
      <c r="A1259" s="168" t="str">
        <f t="shared" si="19"/>
        <v>-</v>
      </c>
      <c r="B1259" s="317"/>
      <c r="C1259" s="318"/>
      <c r="D1259" s="318"/>
      <c r="E1259" s="318"/>
      <c r="F1259" s="291"/>
      <c r="G1259" s="291"/>
      <c r="H1259" s="306"/>
      <c r="I1259" s="291"/>
      <c r="J1259" s="306"/>
      <c r="K1259" s="291"/>
      <c r="L1259" s="306"/>
      <c r="M1259" s="291"/>
      <c r="N1259" s="291"/>
      <c r="O1259" s="291"/>
      <c r="P1259" s="291"/>
      <c r="Q1259" s="319"/>
      <c r="R1259" s="320"/>
      <c r="S1259" s="321"/>
      <c r="T1259" s="322"/>
      <c r="U1259" s="321"/>
      <c r="V1259" s="323"/>
      <c r="W1259" s="324"/>
    </row>
    <row r="1260" spans="1:23" s="143" customFormat="1" ht="43.5" customHeight="1">
      <c r="A1260" s="168" t="str">
        <f t="shared" si="19"/>
        <v>-</v>
      </c>
      <c r="B1260" s="317"/>
      <c r="C1260" s="318"/>
      <c r="D1260" s="318"/>
      <c r="E1260" s="318"/>
      <c r="F1260" s="291"/>
      <c r="G1260" s="291"/>
      <c r="H1260" s="306"/>
      <c r="I1260" s="291"/>
      <c r="J1260" s="306"/>
      <c r="K1260" s="291"/>
      <c r="L1260" s="306"/>
      <c r="M1260" s="291"/>
      <c r="N1260" s="291"/>
      <c r="O1260" s="291"/>
      <c r="P1260" s="291"/>
      <c r="Q1260" s="319"/>
      <c r="R1260" s="320"/>
      <c r="S1260" s="321"/>
      <c r="T1260" s="322"/>
      <c r="U1260" s="321"/>
      <c r="V1260" s="323"/>
      <c r="W1260" s="324"/>
    </row>
    <row r="1261" spans="1:23" s="143" customFormat="1" ht="43.5" customHeight="1">
      <c r="A1261" s="168" t="str">
        <f t="shared" si="19"/>
        <v>-</v>
      </c>
      <c r="B1261" s="317"/>
      <c r="C1261" s="318"/>
      <c r="D1261" s="318"/>
      <c r="E1261" s="318"/>
      <c r="F1261" s="291"/>
      <c r="G1261" s="291"/>
      <c r="H1261" s="306"/>
      <c r="I1261" s="291"/>
      <c r="J1261" s="306"/>
      <c r="K1261" s="291"/>
      <c r="L1261" s="306"/>
      <c r="M1261" s="291"/>
      <c r="N1261" s="291"/>
      <c r="O1261" s="291"/>
      <c r="P1261" s="291"/>
      <c r="Q1261" s="319"/>
      <c r="R1261" s="320"/>
      <c r="S1261" s="321"/>
      <c r="T1261" s="322"/>
      <c r="U1261" s="321"/>
      <c r="V1261" s="323"/>
      <c r="W1261" s="324"/>
    </row>
    <row r="1262" spans="1:23" s="143" customFormat="1" ht="43.5" customHeight="1">
      <c r="A1262" s="168" t="str">
        <f t="shared" si="19"/>
        <v>-</v>
      </c>
      <c r="B1262" s="317"/>
      <c r="C1262" s="318"/>
      <c r="D1262" s="318"/>
      <c r="E1262" s="318"/>
      <c r="F1262" s="291"/>
      <c r="G1262" s="291"/>
      <c r="H1262" s="306"/>
      <c r="I1262" s="291"/>
      <c r="J1262" s="306"/>
      <c r="K1262" s="291"/>
      <c r="L1262" s="306"/>
      <c r="M1262" s="291"/>
      <c r="N1262" s="291"/>
      <c r="O1262" s="291"/>
      <c r="P1262" s="291"/>
      <c r="Q1262" s="319"/>
      <c r="R1262" s="320"/>
      <c r="S1262" s="321"/>
      <c r="T1262" s="322"/>
      <c r="U1262" s="321"/>
      <c r="V1262" s="323"/>
      <c r="W1262" s="324"/>
    </row>
    <row r="1263" spans="1:23" s="143" customFormat="1" ht="43.5" customHeight="1">
      <c r="A1263" s="168" t="str">
        <f t="shared" si="19"/>
        <v>-</v>
      </c>
      <c r="B1263" s="317"/>
      <c r="C1263" s="318"/>
      <c r="D1263" s="318"/>
      <c r="E1263" s="318"/>
      <c r="F1263" s="291"/>
      <c r="G1263" s="291"/>
      <c r="H1263" s="306"/>
      <c r="I1263" s="291"/>
      <c r="J1263" s="306"/>
      <c r="K1263" s="291"/>
      <c r="L1263" s="306"/>
      <c r="M1263" s="291"/>
      <c r="N1263" s="291"/>
      <c r="O1263" s="291"/>
      <c r="P1263" s="291"/>
      <c r="Q1263" s="319"/>
      <c r="R1263" s="320"/>
      <c r="S1263" s="321"/>
      <c r="T1263" s="322"/>
      <c r="U1263" s="321"/>
      <c r="V1263" s="323"/>
      <c r="W1263" s="324"/>
    </row>
    <row r="1264" spans="1:23" s="143" customFormat="1" ht="43.5" customHeight="1">
      <c r="A1264" s="168" t="str">
        <f t="shared" si="19"/>
        <v>-</v>
      </c>
      <c r="B1264" s="317"/>
      <c r="C1264" s="318"/>
      <c r="D1264" s="318"/>
      <c r="E1264" s="318"/>
      <c r="F1264" s="291"/>
      <c r="G1264" s="291"/>
      <c r="H1264" s="306"/>
      <c r="I1264" s="291"/>
      <c r="J1264" s="306"/>
      <c r="K1264" s="291"/>
      <c r="L1264" s="306"/>
      <c r="M1264" s="291"/>
      <c r="N1264" s="291"/>
      <c r="O1264" s="291"/>
      <c r="P1264" s="291"/>
      <c r="Q1264" s="319"/>
      <c r="R1264" s="320"/>
      <c r="S1264" s="321"/>
      <c r="T1264" s="322"/>
      <c r="U1264" s="321"/>
      <c r="V1264" s="323"/>
      <c r="W1264" s="324"/>
    </row>
    <row r="1265" spans="1:23" s="143" customFormat="1" ht="43.5" customHeight="1">
      <c r="A1265" s="168" t="str">
        <f t="shared" si="19"/>
        <v>-</v>
      </c>
      <c r="B1265" s="317"/>
      <c r="C1265" s="318"/>
      <c r="D1265" s="318"/>
      <c r="E1265" s="318"/>
      <c r="F1265" s="291"/>
      <c r="G1265" s="291"/>
      <c r="H1265" s="306"/>
      <c r="I1265" s="291"/>
      <c r="J1265" s="306"/>
      <c r="K1265" s="291"/>
      <c r="L1265" s="306"/>
      <c r="M1265" s="291"/>
      <c r="N1265" s="291"/>
      <c r="O1265" s="291"/>
      <c r="P1265" s="291"/>
      <c r="Q1265" s="319"/>
      <c r="R1265" s="320"/>
      <c r="S1265" s="321"/>
      <c r="T1265" s="322"/>
      <c r="U1265" s="321"/>
      <c r="V1265" s="323"/>
      <c r="W1265" s="324"/>
    </row>
    <row r="1266" spans="1:23" s="143" customFormat="1" ht="43.5" customHeight="1">
      <c r="A1266" s="168" t="str">
        <f t="shared" si="19"/>
        <v>-</v>
      </c>
      <c r="B1266" s="317"/>
      <c r="C1266" s="318"/>
      <c r="D1266" s="318"/>
      <c r="E1266" s="318"/>
      <c r="F1266" s="291"/>
      <c r="G1266" s="291"/>
      <c r="H1266" s="306"/>
      <c r="I1266" s="291"/>
      <c r="J1266" s="306"/>
      <c r="K1266" s="291"/>
      <c r="L1266" s="306"/>
      <c r="M1266" s="291"/>
      <c r="N1266" s="291"/>
      <c r="O1266" s="291"/>
      <c r="P1266" s="291"/>
      <c r="Q1266" s="319"/>
      <c r="R1266" s="320"/>
      <c r="S1266" s="321"/>
      <c r="T1266" s="322"/>
      <c r="U1266" s="321"/>
      <c r="V1266" s="323"/>
      <c r="W1266" s="324"/>
    </row>
    <row r="1267" spans="1:23" s="143" customFormat="1" ht="43.5" customHeight="1">
      <c r="A1267" s="168" t="str">
        <f t="shared" si="19"/>
        <v>-</v>
      </c>
      <c r="B1267" s="317"/>
      <c r="C1267" s="318"/>
      <c r="D1267" s="318"/>
      <c r="E1267" s="318"/>
      <c r="F1267" s="291"/>
      <c r="G1267" s="291"/>
      <c r="H1267" s="306"/>
      <c r="I1267" s="291"/>
      <c r="J1267" s="306"/>
      <c r="K1267" s="291"/>
      <c r="L1267" s="306"/>
      <c r="M1267" s="291"/>
      <c r="N1267" s="291"/>
      <c r="O1267" s="291"/>
      <c r="P1267" s="291"/>
      <c r="Q1267" s="319"/>
      <c r="R1267" s="320"/>
      <c r="S1267" s="321"/>
      <c r="T1267" s="322"/>
      <c r="U1267" s="321"/>
      <c r="V1267" s="323"/>
      <c r="W1267" s="324"/>
    </row>
    <row r="1268" spans="1:23" s="143" customFormat="1" ht="43.5" customHeight="1">
      <c r="A1268" s="168" t="str">
        <f t="shared" si="19"/>
        <v>-</v>
      </c>
      <c r="B1268" s="317"/>
      <c r="C1268" s="318"/>
      <c r="D1268" s="318"/>
      <c r="E1268" s="318"/>
      <c r="F1268" s="291"/>
      <c r="G1268" s="291"/>
      <c r="H1268" s="306"/>
      <c r="I1268" s="291"/>
      <c r="J1268" s="306"/>
      <c r="K1268" s="291"/>
      <c r="L1268" s="306"/>
      <c r="M1268" s="291"/>
      <c r="N1268" s="291"/>
      <c r="O1268" s="291"/>
      <c r="P1268" s="291"/>
      <c r="Q1268" s="319"/>
      <c r="R1268" s="320"/>
      <c r="S1268" s="321"/>
      <c r="T1268" s="322"/>
      <c r="U1268" s="321"/>
      <c r="V1268" s="323"/>
      <c r="W1268" s="324"/>
    </row>
    <row r="1269" spans="1:23" s="143" customFormat="1" ht="43.5" customHeight="1">
      <c r="A1269" s="168" t="str">
        <f t="shared" si="19"/>
        <v>-</v>
      </c>
      <c r="B1269" s="317"/>
      <c r="C1269" s="318"/>
      <c r="D1269" s="318"/>
      <c r="E1269" s="318"/>
      <c r="F1269" s="291"/>
      <c r="G1269" s="291"/>
      <c r="H1269" s="306"/>
      <c r="I1269" s="291"/>
      <c r="J1269" s="306"/>
      <c r="K1269" s="291"/>
      <c r="L1269" s="306"/>
      <c r="M1269" s="291"/>
      <c r="N1269" s="291"/>
      <c r="O1269" s="291"/>
      <c r="P1269" s="291"/>
      <c r="Q1269" s="319"/>
      <c r="R1269" s="320"/>
      <c r="S1269" s="321"/>
      <c r="T1269" s="322"/>
      <c r="U1269" s="321"/>
      <c r="V1269" s="323"/>
      <c r="W1269" s="324"/>
    </row>
    <row r="1270" spans="1:23" s="143" customFormat="1" ht="43.5" customHeight="1">
      <c r="A1270" s="168" t="str">
        <f t="shared" si="19"/>
        <v>-</v>
      </c>
      <c r="B1270" s="317"/>
      <c r="C1270" s="318"/>
      <c r="D1270" s="318"/>
      <c r="E1270" s="318"/>
      <c r="F1270" s="291"/>
      <c r="G1270" s="291"/>
      <c r="H1270" s="306"/>
      <c r="I1270" s="291"/>
      <c r="J1270" s="306"/>
      <c r="K1270" s="291"/>
      <c r="L1270" s="306"/>
      <c r="M1270" s="291"/>
      <c r="N1270" s="291"/>
      <c r="O1270" s="291"/>
      <c r="P1270" s="291"/>
      <c r="Q1270" s="319"/>
      <c r="R1270" s="320"/>
      <c r="S1270" s="321"/>
      <c r="T1270" s="322"/>
      <c r="U1270" s="321"/>
      <c r="V1270" s="323"/>
      <c r="W1270" s="324"/>
    </row>
    <row r="1271" spans="1:23" s="143" customFormat="1" ht="43.5" customHeight="1">
      <c r="A1271" s="168" t="str">
        <f t="shared" si="19"/>
        <v>-</v>
      </c>
      <c r="B1271" s="317"/>
      <c r="C1271" s="318"/>
      <c r="D1271" s="318"/>
      <c r="E1271" s="318"/>
      <c r="F1271" s="291"/>
      <c r="G1271" s="291"/>
      <c r="H1271" s="306"/>
      <c r="I1271" s="291"/>
      <c r="J1271" s="306"/>
      <c r="K1271" s="291"/>
      <c r="L1271" s="306"/>
      <c r="M1271" s="291"/>
      <c r="N1271" s="291"/>
      <c r="O1271" s="291"/>
      <c r="P1271" s="291"/>
      <c r="Q1271" s="319"/>
      <c r="R1271" s="320"/>
      <c r="S1271" s="321"/>
      <c r="T1271" s="322"/>
      <c r="U1271" s="321"/>
      <c r="V1271" s="323"/>
      <c r="W1271" s="324"/>
    </row>
    <row r="1272" spans="1:23" s="143" customFormat="1" ht="43.5" customHeight="1">
      <c r="A1272" s="168" t="str">
        <f t="shared" si="19"/>
        <v>-</v>
      </c>
      <c r="B1272" s="317"/>
      <c r="C1272" s="318"/>
      <c r="D1272" s="318"/>
      <c r="E1272" s="318"/>
      <c r="F1272" s="291"/>
      <c r="G1272" s="291"/>
      <c r="H1272" s="306"/>
      <c r="I1272" s="291"/>
      <c r="J1272" s="306"/>
      <c r="K1272" s="291"/>
      <c r="L1272" s="306"/>
      <c r="M1272" s="291"/>
      <c r="N1272" s="291"/>
      <c r="O1272" s="291"/>
      <c r="P1272" s="291"/>
      <c r="Q1272" s="319"/>
      <c r="R1272" s="320"/>
      <c r="S1272" s="321"/>
      <c r="T1272" s="322"/>
      <c r="U1272" s="321"/>
      <c r="V1272" s="323"/>
      <c r="W1272" s="324"/>
    </row>
    <row r="1273" spans="1:23" s="143" customFormat="1" ht="43.5" customHeight="1">
      <c r="A1273" s="168" t="str">
        <f t="shared" si="19"/>
        <v>-</v>
      </c>
      <c r="B1273" s="317"/>
      <c r="C1273" s="318"/>
      <c r="D1273" s="318"/>
      <c r="E1273" s="318"/>
      <c r="F1273" s="291"/>
      <c r="G1273" s="291"/>
      <c r="H1273" s="306"/>
      <c r="I1273" s="291"/>
      <c r="J1273" s="306"/>
      <c r="K1273" s="291"/>
      <c r="L1273" s="306"/>
      <c r="M1273" s="291"/>
      <c r="N1273" s="291"/>
      <c r="O1273" s="291"/>
      <c r="P1273" s="291"/>
      <c r="Q1273" s="319"/>
      <c r="R1273" s="320"/>
      <c r="S1273" s="321"/>
      <c r="T1273" s="322"/>
      <c r="U1273" s="321"/>
      <c r="V1273" s="323"/>
      <c r="W1273" s="324"/>
    </row>
    <row r="1274" spans="1:23" s="143" customFormat="1" ht="43.5" customHeight="1">
      <c r="A1274" s="168" t="str">
        <f t="shared" si="19"/>
        <v>-</v>
      </c>
      <c r="B1274" s="317"/>
      <c r="C1274" s="318"/>
      <c r="D1274" s="318"/>
      <c r="E1274" s="318"/>
      <c r="F1274" s="291"/>
      <c r="G1274" s="291"/>
      <c r="H1274" s="306"/>
      <c r="I1274" s="291"/>
      <c r="J1274" s="306"/>
      <c r="K1274" s="291"/>
      <c r="L1274" s="306"/>
      <c r="M1274" s="291"/>
      <c r="N1274" s="291"/>
      <c r="O1274" s="291"/>
      <c r="P1274" s="291"/>
      <c r="Q1274" s="319"/>
      <c r="R1274" s="320"/>
      <c r="S1274" s="321"/>
      <c r="T1274" s="322"/>
      <c r="U1274" s="321"/>
      <c r="V1274" s="323"/>
      <c r="W1274" s="324"/>
    </row>
    <row r="1275" spans="1:23" s="143" customFormat="1" ht="43.5" customHeight="1">
      <c r="A1275" s="168" t="str">
        <f t="shared" si="19"/>
        <v>-</v>
      </c>
      <c r="B1275" s="317"/>
      <c r="C1275" s="318"/>
      <c r="D1275" s="318"/>
      <c r="E1275" s="318"/>
      <c r="F1275" s="291"/>
      <c r="G1275" s="291"/>
      <c r="H1275" s="306"/>
      <c r="I1275" s="291"/>
      <c r="J1275" s="306"/>
      <c r="K1275" s="291"/>
      <c r="L1275" s="306"/>
      <c r="M1275" s="291"/>
      <c r="N1275" s="291"/>
      <c r="O1275" s="291"/>
      <c r="P1275" s="291"/>
      <c r="Q1275" s="319"/>
      <c r="R1275" s="320"/>
      <c r="S1275" s="321"/>
      <c r="T1275" s="322"/>
      <c r="U1275" s="321"/>
      <c r="V1275" s="323"/>
      <c r="W1275" s="324"/>
    </row>
    <row r="1276" spans="1:23" s="143" customFormat="1" ht="43.5" customHeight="1">
      <c r="A1276" s="168" t="str">
        <f t="shared" si="19"/>
        <v>-</v>
      </c>
      <c r="B1276" s="317"/>
      <c r="C1276" s="318"/>
      <c r="D1276" s="318"/>
      <c r="E1276" s="318"/>
      <c r="F1276" s="291"/>
      <c r="G1276" s="291"/>
      <c r="H1276" s="306"/>
      <c r="I1276" s="291"/>
      <c r="J1276" s="306"/>
      <c r="K1276" s="291"/>
      <c r="L1276" s="306"/>
      <c r="M1276" s="291"/>
      <c r="N1276" s="291"/>
      <c r="O1276" s="291"/>
      <c r="P1276" s="291"/>
      <c r="Q1276" s="319"/>
      <c r="R1276" s="320"/>
      <c r="S1276" s="321"/>
      <c r="T1276" s="322"/>
      <c r="U1276" s="321"/>
      <c r="V1276" s="323"/>
      <c r="W1276" s="324"/>
    </row>
    <row r="1277" spans="1:23" s="143" customFormat="1" ht="43.5" customHeight="1">
      <c r="A1277" s="168" t="str">
        <f t="shared" si="19"/>
        <v>-</v>
      </c>
      <c r="B1277" s="317"/>
      <c r="C1277" s="318"/>
      <c r="D1277" s="318"/>
      <c r="E1277" s="318"/>
      <c r="F1277" s="291"/>
      <c r="G1277" s="291"/>
      <c r="H1277" s="306"/>
      <c r="I1277" s="291"/>
      <c r="J1277" s="306"/>
      <c r="K1277" s="291"/>
      <c r="L1277" s="306"/>
      <c r="M1277" s="291"/>
      <c r="N1277" s="291"/>
      <c r="O1277" s="291"/>
      <c r="P1277" s="291"/>
      <c r="Q1277" s="319"/>
      <c r="R1277" s="320"/>
      <c r="S1277" s="321"/>
      <c r="T1277" s="322"/>
      <c r="U1277" s="321"/>
      <c r="V1277" s="323"/>
      <c r="W1277" s="324"/>
    </row>
    <row r="1278" spans="1:23" s="143" customFormat="1" ht="43.5" customHeight="1">
      <c r="A1278" s="168" t="str">
        <f t="shared" si="19"/>
        <v>-</v>
      </c>
      <c r="B1278" s="317"/>
      <c r="C1278" s="318"/>
      <c r="D1278" s="318"/>
      <c r="E1278" s="318"/>
      <c r="F1278" s="291"/>
      <c r="G1278" s="291"/>
      <c r="H1278" s="306"/>
      <c r="I1278" s="291"/>
      <c r="J1278" s="306"/>
      <c r="K1278" s="291"/>
      <c r="L1278" s="306"/>
      <c r="M1278" s="291"/>
      <c r="N1278" s="291"/>
      <c r="O1278" s="291"/>
      <c r="P1278" s="291"/>
      <c r="Q1278" s="319"/>
      <c r="R1278" s="320"/>
      <c r="S1278" s="321"/>
      <c r="T1278" s="322"/>
      <c r="U1278" s="321"/>
      <c r="V1278" s="323"/>
      <c r="W1278" s="324"/>
    </row>
    <row r="1279" spans="1:23" s="143" customFormat="1" ht="43.5" customHeight="1">
      <c r="A1279" s="168" t="str">
        <f t="shared" si="19"/>
        <v>-</v>
      </c>
      <c r="B1279" s="317"/>
      <c r="C1279" s="318"/>
      <c r="D1279" s="318"/>
      <c r="E1279" s="318"/>
      <c r="F1279" s="291"/>
      <c r="G1279" s="291"/>
      <c r="H1279" s="306"/>
      <c r="I1279" s="291"/>
      <c r="J1279" s="306"/>
      <c r="K1279" s="291"/>
      <c r="L1279" s="306"/>
      <c r="M1279" s="291"/>
      <c r="N1279" s="291"/>
      <c r="O1279" s="291"/>
      <c r="P1279" s="291"/>
      <c r="Q1279" s="319"/>
      <c r="R1279" s="320"/>
      <c r="S1279" s="321"/>
      <c r="T1279" s="322"/>
      <c r="U1279" s="321"/>
      <c r="V1279" s="323"/>
      <c r="W1279" s="324"/>
    </row>
    <row r="1280" spans="1:23" s="143" customFormat="1" ht="43.5" customHeight="1">
      <c r="A1280" s="168" t="str">
        <f t="shared" si="19"/>
        <v>-</v>
      </c>
      <c r="B1280" s="317"/>
      <c r="C1280" s="318"/>
      <c r="D1280" s="318"/>
      <c r="E1280" s="318"/>
      <c r="F1280" s="291"/>
      <c r="G1280" s="291"/>
      <c r="H1280" s="306"/>
      <c r="I1280" s="291"/>
      <c r="J1280" s="306"/>
      <c r="K1280" s="291"/>
      <c r="L1280" s="306"/>
      <c r="M1280" s="291"/>
      <c r="N1280" s="291"/>
      <c r="O1280" s="291"/>
      <c r="P1280" s="291"/>
      <c r="Q1280" s="319"/>
      <c r="R1280" s="320"/>
      <c r="S1280" s="321"/>
      <c r="T1280" s="322"/>
      <c r="U1280" s="321"/>
      <c r="V1280" s="323"/>
      <c r="W1280" s="324"/>
    </row>
    <row r="1281" spans="1:23" s="143" customFormat="1" ht="43.5" customHeight="1">
      <c r="A1281" s="168" t="str">
        <f t="shared" si="19"/>
        <v>-</v>
      </c>
      <c r="B1281" s="317"/>
      <c r="C1281" s="318"/>
      <c r="D1281" s="318"/>
      <c r="E1281" s="318"/>
      <c r="F1281" s="291"/>
      <c r="G1281" s="291"/>
      <c r="H1281" s="306"/>
      <c r="I1281" s="291"/>
      <c r="J1281" s="306"/>
      <c r="K1281" s="291"/>
      <c r="L1281" s="306"/>
      <c r="M1281" s="291"/>
      <c r="N1281" s="291"/>
      <c r="O1281" s="291"/>
      <c r="P1281" s="291"/>
      <c r="Q1281" s="319"/>
      <c r="R1281" s="320"/>
      <c r="S1281" s="321"/>
      <c r="T1281" s="322"/>
      <c r="U1281" s="321"/>
      <c r="V1281" s="323"/>
      <c r="W1281" s="324"/>
    </row>
    <row r="1282" spans="1:23" s="143" customFormat="1" ht="43.5" customHeight="1">
      <c r="A1282" s="168" t="str">
        <f t="shared" si="19"/>
        <v>-</v>
      </c>
      <c r="B1282" s="317"/>
      <c r="C1282" s="318"/>
      <c r="D1282" s="318"/>
      <c r="E1282" s="318"/>
      <c r="F1282" s="291"/>
      <c r="G1282" s="291"/>
      <c r="H1282" s="306"/>
      <c r="I1282" s="291"/>
      <c r="J1282" s="306"/>
      <c r="K1282" s="291"/>
      <c r="L1282" s="306"/>
      <c r="M1282" s="291"/>
      <c r="N1282" s="291"/>
      <c r="O1282" s="291"/>
      <c r="P1282" s="291"/>
      <c r="Q1282" s="319"/>
      <c r="R1282" s="320"/>
      <c r="S1282" s="321"/>
      <c r="T1282" s="322"/>
      <c r="U1282" s="321"/>
      <c r="V1282" s="323"/>
      <c r="W1282" s="324"/>
    </row>
    <row r="1283" spans="1:23" s="143" customFormat="1" ht="43.5" customHeight="1">
      <c r="A1283" s="168" t="str">
        <f t="shared" ref="A1283:A1346" si="20">I1283&amp; "-" &amp;N1283</f>
        <v>-</v>
      </c>
      <c r="B1283" s="317"/>
      <c r="C1283" s="318"/>
      <c r="D1283" s="318"/>
      <c r="E1283" s="318"/>
      <c r="F1283" s="291"/>
      <c r="G1283" s="291"/>
      <c r="H1283" s="306"/>
      <c r="I1283" s="291"/>
      <c r="J1283" s="306"/>
      <c r="K1283" s="291"/>
      <c r="L1283" s="306"/>
      <c r="M1283" s="291"/>
      <c r="N1283" s="291"/>
      <c r="O1283" s="291"/>
      <c r="P1283" s="291"/>
      <c r="Q1283" s="319"/>
      <c r="R1283" s="320"/>
      <c r="S1283" s="321"/>
      <c r="T1283" s="322"/>
      <c r="U1283" s="321"/>
      <c r="V1283" s="323"/>
      <c r="W1283" s="324"/>
    </row>
    <row r="1284" spans="1:23" s="143" customFormat="1" ht="43.5" customHeight="1">
      <c r="A1284" s="168" t="str">
        <f t="shared" si="20"/>
        <v>-</v>
      </c>
      <c r="B1284" s="317"/>
      <c r="C1284" s="318"/>
      <c r="D1284" s="318"/>
      <c r="E1284" s="318"/>
      <c r="F1284" s="291"/>
      <c r="G1284" s="291"/>
      <c r="H1284" s="306"/>
      <c r="I1284" s="291"/>
      <c r="J1284" s="306"/>
      <c r="K1284" s="291"/>
      <c r="L1284" s="306"/>
      <c r="M1284" s="291"/>
      <c r="N1284" s="291"/>
      <c r="O1284" s="291"/>
      <c r="P1284" s="291"/>
      <c r="Q1284" s="319"/>
      <c r="R1284" s="320"/>
      <c r="S1284" s="321"/>
      <c r="T1284" s="322"/>
      <c r="U1284" s="321"/>
      <c r="V1284" s="323"/>
      <c r="W1284" s="324"/>
    </row>
    <row r="1285" spans="1:23" s="143" customFormat="1" ht="43.5" customHeight="1">
      <c r="A1285" s="168" t="str">
        <f t="shared" si="20"/>
        <v>-</v>
      </c>
      <c r="B1285" s="317"/>
      <c r="C1285" s="318"/>
      <c r="D1285" s="318"/>
      <c r="E1285" s="318"/>
      <c r="F1285" s="291"/>
      <c r="G1285" s="291"/>
      <c r="H1285" s="306"/>
      <c r="I1285" s="291"/>
      <c r="J1285" s="306"/>
      <c r="K1285" s="291"/>
      <c r="L1285" s="306"/>
      <c r="M1285" s="291"/>
      <c r="N1285" s="291"/>
      <c r="O1285" s="291"/>
      <c r="P1285" s="291"/>
      <c r="Q1285" s="319"/>
      <c r="R1285" s="320"/>
      <c r="S1285" s="321"/>
      <c r="T1285" s="322"/>
      <c r="U1285" s="321"/>
      <c r="V1285" s="323"/>
      <c r="W1285" s="324"/>
    </row>
    <row r="1286" spans="1:23" s="143" customFormat="1" ht="43.5" customHeight="1">
      <c r="A1286" s="168" t="str">
        <f t="shared" si="20"/>
        <v>-</v>
      </c>
      <c r="B1286" s="317"/>
      <c r="C1286" s="318"/>
      <c r="D1286" s="318"/>
      <c r="E1286" s="318"/>
      <c r="F1286" s="291"/>
      <c r="G1286" s="291"/>
      <c r="H1286" s="306"/>
      <c r="I1286" s="291"/>
      <c r="J1286" s="306"/>
      <c r="K1286" s="291"/>
      <c r="L1286" s="306"/>
      <c r="M1286" s="291"/>
      <c r="N1286" s="291"/>
      <c r="O1286" s="291"/>
      <c r="P1286" s="291"/>
      <c r="Q1286" s="319"/>
      <c r="R1286" s="320"/>
      <c r="S1286" s="321"/>
      <c r="T1286" s="322"/>
      <c r="U1286" s="321"/>
      <c r="V1286" s="323"/>
      <c r="W1286" s="324"/>
    </row>
    <row r="1287" spans="1:23" s="143" customFormat="1" ht="43.5" customHeight="1">
      <c r="A1287" s="168" t="str">
        <f t="shared" si="20"/>
        <v>-</v>
      </c>
      <c r="B1287" s="317"/>
      <c r="C1287" s="318"/>
      <c r="D1287" s="318"/>
      <c r="E1287" s="318"/>
      <c r="F1287" s="291"/>
      <c r="G1287" s="291"/>
      <c r="H1287" s="306"/>
      <c r="I1287" s="291"/>
      <c r="J1287" s="306"/>
      <c r="K1287" s="291"/>
      <c r="L1287" s="306"/>
      <c r="M1287" s="291"/>
      <c r="N1287" s="291"/>
      <c r="O1287" s="291"/>
      <c r="P1287" s="291"/>
      <c r="Q1287" s="319"/>
      <c r="R1287" s="320"/>
      <c r="S1287" s="321"/>
      <c r="T1287" s="322"/>
      <c r="U1287" s="321"/>
      <c r="V1287" s="323"/>
      <c r="W1287" s="324"/>
    </row>
    <row r="1288" spans="1:23" s="143" customFormat="1" ht="43.5" customHeight="1">
      <c r="A1288" s="168" t="str">
        <f t="shared" si="20"/>
        <v>-</v>
      </c>
      <c r="B1288" s="317"/>
      <c r="C1288" s="318"/>
      <c r="D1288" s="318"/>
      <c r="E1288" s="318"/>
      <c r="F1288" s="291"/>
      <c r="G1288" s="291"/>
      <c r="H1288" s="306"/>
      <c r="I1288" s="291"/>
      <c r="J1288" s="306"/>
      <c r="K1288" s="291"/>
      <c r="L1288" s="306"/>
      <c r="M1288" s="291"/>
      <c r="N1288" s="291"/>
      <c r="O1288" s="291"/>
      <c r="P1288" s="291"/>
      <c r="Q1288" s="319"/>
      <c r="R1288" s="320"/>
      <c r="S1288" s="321"/>
      <c r="T1288" s="322"/>
      <c r="U1288" s="321"/>
      <c r="V1288" s="323"/>
      <c r="W1288" s="324"/>
    </row>
    <row r="1289" spans="1:23" s="143" customFormat="1" ht="43.5" customHeight="1">
      <c r="A1289" s="168" t="str">
        <f t="shared" si="20"/>
        <v>-</v>
      </c>
      <c r="B1289" s="317"/>
      <c r="C1289" s="318"/>
      <c r="D1289" s="318"/>
      <c r="E1289" s="318"/>
      <c r="F1289" s="291"/>
      <c r="G1289" s="291"/>
      <c r="H1289" s="306"/>
      <c r="I1289" s="291"/>
      <c r="J1289" s="306"/>
      <c r="K1289" s="291"/>
      <c r="L1289" s="306"/>
      <c r="M1289" s="291"/>
      <c r="N1289" s="291"/>
      <c r="O1289" s="291"/>
      <c r="P1289" s="291"/>
      <c r="Q1289" s="319"/>
      <c r="R1289" s="320"/>
      <c r="S1289" s="321"/>
      <c r="T1289" s="322"/>
      <c r="U1289" s="321"/>
      <c r="V1289" s="323"/>
      <c r="W1289" s="324"/>
    </row>
    <row r="1290" spans="1:23" s="143" customFormat="1" ht="43.5" customHeight="1">
      <c r="A1290" s="168" t="str">
        <f t="shared" si="20"/>
        <v>-</v>
      </c>
      <c r="B1290" s="317"/>
      <c r="C1290" s="318"/>
      <c r="D1290" s="318"/>
      <c r="E1290" s="318"/>
      <c r="F1290" s="291"/>
      <c r="G1290" s="291"/>
      <c r="H1290" s="306"/>
      <c r="I1290" s="291"/>
      <c r="J1290" s="306"/>
      <c r="K1290" s="291"/>
      <c r="L1290" s="306"/>
      <c r="M1290" s="291"/>
      <c r="N1290" s="291"/>
      <c r="O1290" s="291"/>
      <c r="P1290" s="291"/>
      <c r="Q1290" s="319"/>
      <c r="R1290" s="320"/>
      <c r="S1290" s="321"/>
      <c r="T1290" s="322"/>
      <c r="U1290" s="321"/>
      <c r="V1290" s="323"/>
      <c r="W1290" s="324"/>
    </row>
    <row r="1291" spans="1:23" s="143" customFormat="1" ht="43.5" customHeight="1">
      <c r="A1291" s="168" t="str">
        <f t="shared" si="20"/>
        <v>-</v>
      </c>
      <c r="B1291" s="317"/>
      <c r="C1291" s="318"/>
      <c r="D1291" s="318"/>
      <c r="E1291" s="318"/>
      <c r="F1291" s="291"/>
      <c r="G1291" s="291"/>
      <c r="H1291" s="306"/>
      <c r="I1291" s="291"/>
      <c r="J1291" s="306"/>
      <c r="K1291" s="291"/>
      <c r="L1291" s="306"/>
      <c r="M1291" s="291"/>
      <c r="N1291" s="291"/>
      <c r="O1291" s="291"/>
      <c r="P1291" s="291"/>
      <c r="Q1291" s="319"/>
      <c r="R1291" s="320"/>
      <c r="S1291" s="321"/>
      <c r="T1291" s="322"/>
      <c r="U1291" s="321"/>
      <c r="V1291" s="323"/>
      <c r="W1291" s="324"/>
    </row>
    <row r="1292" spans="1:23" s="143" customFormat="1" ht="43.5" customHeight="1">
      <c r="A1292" s="168" t="str">
        <f t="shared" si="20"/>
        <v>-</v>
      </c>
      <c r="B1292" s="317"/>
      <c r="C1292" s="318"/>
      <c r="D1292" s="318"/>
      <c r="E1292" s="318"/>
      <c r="F1292" s="291"/>
      <c r="G1292" s="291"/>
      <c r="H1292" s="306"/>
      <c r="I1292" s="291"/>
      <c r="J1292" s="306"/>
      <c r="K1292" s="291"/>
      <c r="L1292" s="306"/>
      <c r="M1292" s="291"/>
      <c r="N1292" s="291"/>
      <c r="O1292" s="291"/>
      <c r="P1292" s="291"/>
      <c r="Q1292" s="319"/>
      <c r="R1292" s="320"/>
      <c r="S1292" s="321"/>
      <c r="T1292" s="322"/>
      <c r="U1292" s="321"/>
      <c r="V1292" s="323"/>
      <c r="W1292" s="324"/>
    </row>
    <row r="1293" spans="1:23" s="143" customFormat="1" ht="43.5" customHeight="1">
      <c r="A1293" s="168" t="str">
        <f t="shared" si="20"/>
        <v>-</v>
      </c>
      <c r="B1293" s="317"/>
      <c r="C1293" s="318"/>
      <c r="D1293" s="318"/>
      <c r="E1293" s="318"/>
      <c r="F1293" s="291"/>
      <c r="G1293" s="291"/>
      <c r="H1293" s="306"/>
      <c r="I1293" s="291"/>
      <c r="J1293" s="306"/>
      <c r="K1293" s="291"/>
      <c r="L1293" s="306"/>
      <c r="M1293" s="291"/>
      <c r="N1293" s="291"/>
      <c r="O1293" s="291"/>
      <c r="P1293" s="291"/>
      <c r="Q1293" s="319"/>
      <c r="R1293" s="320"/>
      <c r="S1293" s="321"/>
      <c r="T1293" s="322"/>
      <c r="U1293" s="321"/>
      <c r="V1293" s="323"/>
      <c r="W1293" s="324"/>
    </row>
    <row r="1294" spans="1:23" s="143" customFormat="1" ht="43.5" customHeight="1">
      <c r="A1294" s="168" t="str">
        <f t="shared" si="20"/>
        <v>-</v>
      </c>
      <c r="B1294" s="317"/>
      <c r="C1294" s="318"/>
      <c r="D1294" s="318"/>
      <c r="E1294" s="318"/>
      <c r="F1294" s="291"/>
      <c r="G1294" s="291"/>
      <c r="H1294" s="306"/>
      <c r="I1294" s="291"/>
      <c r="J1294" s="306"/>
      <c r="K1294" s="291"/>
      <c r="L1294" s="306"/>
      <c r="M1294" s="291"/>
      <c r="N1294" s="291"/>
      <c r="O1294" s="291"/>
      <c r="P1294" s="291"/>
      <c r="Q1294" s="319"/>
      <c r="R1294" s="320"/>
      <c r="S1294" s="321"/>
      <c r="T1294" s="322"/>
      <c r="U1294" s="321"/>
      <c r="V1294" s="323"/>
      <c r="W1294" s="324"/>
    </row>
    <row r="1295" spans="1:23" s="143" customFormat="1" ht="43.5" customHeight="1">
      <c r="A1295" s="168" t="str">
        <f t="shared" si="20"/>
        <v>-</v>
      </c>
      <c r="B1295" s="317"/>
      <c r="C1295" s="318"/>
      <c r="D1295" s="318"/>
      <c r="E1295" s="318"/>
      <c r="F1295" s="291"/>
      <c r="G1295" s="291"/>
      <c r="H1295" s="306"/>
      <c r="I1295" s="291"/>
      <c r="J1295" s="306"/>
      <c r="K1295" s="291"/>
      <c r="L1295" s="306"/>
      <c r="M1295" s="291"/>
      <c r="N1295" s="291"/>
      <c r="O1295" s="291"/>
      <c r="P1295" s="291"/>
      <c r="Q1295" s="319"/>
      <c r="R1295" s="320"/>
      <c r="S1295" s="321"/>
      <c r="T1295" s="322"/>
      <c r="U1295" s="321"/>
      <c r="V1295" s="323"/>
      <c r="W1295" s="324"/>
    </row>
    <row r="1296" spans="1:23" s="143" customFormat="1" ht="43.5" customHeight="1">
      <c r="A1296" s="168" t="str">
        <f t="shared" si="20"/>
        <v>-</v>
      </c>
      <c r="B1296" s="317"/>
      <c r="C1296" s="318"/>
      <c r="D1296" s="318"/>
      <c r="E1296" s="318"/>
      <c r="F1296" s="291"/>
      <c r="G1296" s="291"/>
      <c r="H1296" s="306"/>
      <c r="I1296" s="291"/>
      <c r="J1296" s="306"/>
      <c r="K1296" s="291"/>
      <c r="L1296" s="306"/>
      <c r="M1296" s="291"/>
      <c r="N1296" s="291"/>
      <c r="O1296" s="291"/>
      <c r="P1296" s="291"/>
      <c r="Q1296" s="319"/>
      <c r="R1296" s="320"/>
      <c r="S1296" s="321"/>
      <c r="T1296" s="322"/>
      <c r="U1296" s="321"/>
      <c r="V1296" s="323"/>
      <c r="W1296" s="324"/>
    </row>
    <row r="1297" spans="1:23" s="143" customFormat="1" ht="43.5" customHeight="1">
      <c r="A1297" s="168" t="str">
        <f t="shared" si="20"/>
        <v>-</v>
      </c>
      <c r="B1297" s="317"/>
      <c r="C1297" s="318"/>
      <c r="D1297" s="318"/>
      <c r="E1297" s="318"/>
      <c r="F1297" s="291"/>
      <c r="G1297" s="291"/>
      <c r="H1297" s="306"/>
      <c r="I1297" s="291"/>
      <c r="J1297" s="306"/>
      <c r="K1297" s="291"/>
      <c r="L1297" s="306"/>
      <c r="M1297" s="291"/>
      <c r="N1297" s="291"/>
      <c r="O1297" s="291"/>
      <c r="P1297" s="291"/>
      <c r="Q1297" s="319"/>
      <c r="R1297" s="320"/>
      <c r="S1297" s="321"/>
      <c r="T1297" s="322"/>
      <c r="U1297" s="321"/>
      <c r="V1297" s="323"/>
      <c r="W1297" s="324"/>
    </row>
    <row r="1298" spans="1:23" s="143" customFormat="1" ht="43.5" customHeight="1">
      <c r="A1298" s="168" t="str">
        <f t="shared" si="20"/>
        <v>-</v>
      </c>
      <c r="B1298" s="317"/>
      <c r="C1298" s="318"/>
      <c r="D1298" s="318"/>
      <c r="E1298" s="318"/>
      <c r="F1298" s="291"/>
      <c r="G1298" s="291"/>
      <c r="H1298" s="306"/>
      <c r="I1298" s="291"/>
      <c r="J1298" s="306"/>
      <c r="K1298" s="291"/>
      <c r="L1298" s="306"/>
      <c r="M1298" s="291"/>
      <c r="N1298" s="291"/>
      <c r="O1298" s="291"/>
      <c r="P1298" s="291"/>
      <c r="Q1298" s="319"/>
      <c r="R1298" s="320"/>
      <c r="S1298" s="321"/>
      <c r="T1298" s="322"/>
      <c r="U1298" s="321"/>
      <c r="V1298" s="323"/>
      <c r="W1298" s="324"/>
    </row>
    <row r="1299" spans="1:23" s="143" customFormat="1" ht="43.5" customHeight="1">
      <c r="A1299" s="168" t="str">
        <f t="shared" si="20"/>
        <v>-</v>
      </c>
      <c r="B1299" s="317"/>
      <c r="C1299" s="318"/>
      <c r="D1299" s="318"/>
      <c r="E1299" s="318"/>
      <c r="F1299" s="291"/>
      <c r="G1299" s="291"/>
      <c r="H1299" s="306"/>
      <c r="I1299" s="291"/>
      <c r="J1299" s="306"/>
      <c r="K1299" s="291"/>
      <c r="L1299" s="306"/>
      <c r="M1299" s="291"/>
      <c r="N1299" s="291"/>
      <c r="O1299" s="291"/>
      <c r="P1299" s="291"/>
      <c r="Q1299" s="319"/>
      <c r="R1299" s="320"/>
      <c r="S1299" s="321"/>
      <c r="T1299" s="322"/>
      <c r="U1299" s="321"/>
      <c r="V1299" s="323"/>
      <c r="W1299" s="324"/>
    </row>
    <row r="1300" spans="1:23" s="143" customFormat="1" ht="43.5" customHeight="1">
      <c r="A1300" s="168" t="str">
        <f t="shared" si="20"/>
        <v>-</v>
      </c>
      <c r="B1300" s="317"/>
      <c r="C1300" s="318"/>
      <c r="D1300" s="318"/>
      <c r="E1300" s="318"/>
      <c r="F1300" s="291"/>
      <c r="G1300" s="291"/>
      <c r="H1300" s="306"/>
      <c r="I1300" s="291"/>
      <c r="J1300" s="306"/>
      <c r="K1300" s="291"/>
      <c r="L1300" s="306"/>
      <c r="M1300" s="291"/>
      <c r="N1300" s="291"/>
      <c r="O1300" s="291"/>
      <c r="P1300" s="291"/>
      <c r="Q1300" s="319"/>
      <c r="R1300" s="320"/>
      <c r="S1300" s="321"/>
      <c r="T1300" s="322"/>
      <c r="U1300" s="321"/>
      <c r="V1300" s="323"/>
      <c r="W1300" s="324"/>
    </row>
    <row r="1301" spans="1:23" s="143" customFormat="1" ht="43.5" customHeight="1">
      <c r="A1301" s="168" t="str">
        <f t="shared" si="20"/>
        <v>-</v>
      </c>
      <c r="B1301" s="317"/>
      <c r="C1301" s="318"/>
      <c r="D1301" s="318"/>
      <c r="E1301" s="318"/>
      <c r="F1301" s="291"/>
      <c r="G1301" s="291"/>
      <c r="H1301" s="306"/>
      <c r="I1301" s="291"/>
      <c r="J1301" s="306"/>
      <c r="K1301" s="291"/>
      <c r="L1301" s="306"/>
      <c r="M1301" s="291"/>
      <c r="N1301" s="291"/>
      <c r="O1301" s="291"/>
      <c r="P1301" s="291"/>
      <c r="Q1301" s="319"/>
      <c r="R1301" s="320"/>
      <c r="S1301" s="321"/>
      <c r="T1301" s="322"/>
      <c r="U1301" s="321"/>
      <c r="V1301" s="323"/>
      <c r="W1301" s="324"/>
    </row>
    <row r="1302" spans="1:23" s="143" customFormat="1" ht="43.5" customHeight="1">
      <c r="A1302" s="168" t="str">
        <f t="shared" si="20"/>
        <v>-</v>
      </c>
      <c r="B1302" s="317"/>
      <c r="C1302" s="318"/>
      <c r="D1302" s="318"/>
      <c r="E1302" s="318"/>
      <c r="F1302" s="291"/>
      <c r="G1302" s="291"/>
      <c r="H1302" s="306"/>
      <c r="I1302" s="291"/>
      <c r="J1302" s="306"/>
      <c r="K1302" s="291"/>
      <c r="L1302" s="306"/>
      <c r="M1302" s="291"/>
      <c r="N1302" s="291"/>
      <c r="O1302" s="291"/>
      <c r="P1302" s="291"/>
      <c r="Q1302" s="319"/>
      <c r="R1302" s="320"/>
      <c r="S1302" s="321"/>
      <c r="T1302" s="322"/>
      <c r="U1302" s="321"/>
      <c r="V1302" s="323"/>
      <c r="W1302" s="324"/>
    </row>
    <row r="1303" spans="1:23" s="143" customFormat="1" ht="43.5" customHeight="1">
      <c r="A1303" s="168" t="str">
        <f t="shared" si="20"/>
        <v>-</v>
      </c>
      <c r="B1303" s="317"/>
      <c r="C1303" s="318"/>
      <c r="D1303" s="318"/>
      <c r="E1303" s="318"/>
      <c r="F1303" s="291"/>
      <c r="G1303" s="291"/>
      <c r="H1303" s="306"/>
      <c r="I1303" s="291"/>
      <c r="J1303" s="306"/>
      <c r="K1303" s="291"/>
      <c r="L1303" s="306"/>
      <c r="M1303" s="291"/>
      <c r="N1303" s="291"/>
      <c r="O1303" s="291"/>
      <c r="P1303" s="291"/>
      <c r="Q1303" s="319"/>
      <c r="R1303" s="320"/>
      <c r="S1303" s="321"/>
      <c r="T1303" s="322"/>
      <c r="U1303" s="321"/>
      <c r="V1303" s="323"/>
      <c r="W1303" s="324"/>
    </row>
    <row r="1304" spans="1:23" s="143" customFormat="1" ht="43.5" customHeight="1">
      <c r="A1304" s="168" t="str">
        <f t="shared" si="20"/>
        <v>-</v>
      </c>
      <c r="B1304" s="317"/>
      <c r="C1304" s="318"/>
      <c r="D1304" s="318"/>
      <c r="E1304" s="318"/>
      <c r="F1304" s="291"/>
      <c r="G1304" s="291"/>
      <c r="H1304" s="306"/>
      <c r="I1304" s="291"/>
      <c r="J1304" s="306"/>
      <c r="K1304" s="291"/>
      <c r="L1304" s="306"/>
      <c r="M1304" s="291"/>
      <c r="N1304" s="291"/>
      <c r="O1304" s="291"/>
      <c r="P1304" s="291"/>
      <c r="Q1304" s="319"/>
      <c r="R1304" s="320"/>
      <c r="S1304" s="321"/>
      <c r="T1304" s="322"/>
      <c r="U1304" s="321"/>
      <c r="V1304" s="323"/>
      <c r="W1304" s="324"/>
    </row>
    <row r="1305" spans="1:23" s="143" customFormat="1" ht="43.5" customHeight="1">
      <c r="A1305" s="168" t="str">
        <f t="shared" si="20"/>
        <v>-</v>
      </c>
      <c r="B1305" s="317"/>
      <c r="C1305" s="318"/>
      <c r="D1305" s="318"/>
      <c r="E1305" s="318"/>
      <c r="F1305" s="291"/>
      <c r="G1305" s="291"/>
      <c r="H1305" s="306"/>
      <c r="I1305" s="291"/>
      <c r="J1305" s="306"/>
      <c r="K1305" s="291"/>
      <c r="L1305" s="306"/>
      <c r="M1305" s="291"/>
      <c r="N1305" s="291"/>
      <c r="O1305" s="291"/>
      <c r="P1305" s="291"/>
      <c r="Q1305" s="319"/>
      <c r="R1305" s="320"/>
      <c r="S1305" s="321"/>
      <c r="T1305" s="322"/>
      <c r="U1305" s="321"/>
      <c r="V1305" s="323"/>
      <c r="W1305" s="324"/>
    </row>
    <row r="1306" spans="1:23" s="143" customFormat="1" ht="43.5" customHeight="1">
      <c r="A1306" s="168" t="str">
        <f t="shared" si="20"/>
        <v>-</v>
      </c>
      <c r="B1306" s="317"/>
      <c r="C1306" s="318"/>
      <c r="D1306" s="318"/>
      <c r="E1306" s="318"/>
      <c r="F1306" s="291"/>
      <c r="G1306" s="291"/>
      <c r="H1306" s="306"/>
      <c r="I1306" s="291"/>
      <c r="J1306" s="306"/>
      <c r="K1306" s="291"/>
      <c r="L1306" s="306"/>
      <c r="M1306" s="291"/>
      <c r="N1306" s="291"/>
      <c r="O1306" s="291"/>
      <c r="P1306" s="291"/>
      <c r="Q1306" s="319"/>
      <c r="R1306" s="320"/>
      <c r="S1306" s="321"/>
      <c r="T1306" s="322"/>
      <c r="U1306" s="321"/>
      <c r="V1306" s="323"/>
      <c r="W1306" s="324"/>
    </row>
    <row r="1307" spans="1:23" s="143" customFormat="1" ht="43.5" customHeight="1">
      <c r="A1307" s="168" t="str">
        <f t="shared" si="20"/>
        <v>-</v>
      </c>
      <c r="B1307" s="317"/>
      <c r="C1307" s="318"/>
      <c r="D1307" s="318"/>
      <c r="E1307" s="318"/>
      <c r="F1307" s="291"/>
      <c r="G1307" s="291"/>
      <c r="H1307" s="306"/>
      <c r="I1307" s="291"/>
      <c r="J1307" s="306"/>
      <c r="K1307" s="291"/>
      <c r="L1307" s="306"/>
      <c r="M1307" s="291"/>
      <c r="N1307" s="291"/>
      <c r="O1307" s="291"/>
      <c r="P1307" s="291"/>
      <c r="Q1307" s="319"/>
      <c r="R1307" s="320"/>
      <c r="S1307" s="321"/>
      <c r="T1307" s="322"/>
      <c r="U1307" s="321"/>
      <c r="V1307" s="323"/>
      <c r="W1307" s="324"/>
    </row>
    <row r="1308" spans="1:23" s="143" customFormat="1" ht="43.5" customHeight="1">
      <c r="A1308" s="168" t="str">
        <f t="shared" si="20"/>
        <v>-</v>
      </c>
      <c r="B1308" s="317"/>
      <c r="C1308" s="318"/>
      <c r="D1308" s="318"/>
      <c r="E1308" s="318"/>
      <c r="F1308" s="291"/>
      <c r="G1308" s="291"/>
      <c r="H1308" s="306"/>
      <c r="I1308" s="291"/>
      <c r="J1308" s="306"/>
      <c r="K1308" s="291"/>
      <c r="L1308" s="306"/>
      <c r="M1308" s="291"/>
      <c r="N1308" s="291"/>
      <c r="O1308" s="291"/>
      <c r="P1308" s="291"/>
      <c r="Q1308" s="319"/>
      <c r="R1308" s="320"/>
      <c r="S1308" s="321"/>
      <c r="T1308" s="322"/>
      <c r="U1308" s="321"/>
      <c r="V1308" s="323"/>
      <c r="W1308" s="324"/>
    </row>
    <row r="1309" spans="1:23" s="143" customFormat="1" ht="43.5" customHeight="1">
      <c r="A1309" s="168" t="str">
        <f t="shared" si="20"/>
        <v>-</v>
      </c>
      <c r="B1309" s="317"/>
      <c r="C1309" s="318"/>
      <c r="D1309" s="318"/>
      <c r="E1309" s="318"/>
      <c r="F1309" s="291"/>
      <c r="G1309" s="291"/>
      <c r="H1309" s="306"/>
      <c r="I1309" s="291"/>
      <c r="J1309" s="306"/>
      <c r="K1309" s="291"/>
      <c r="L1309" s="306"/>
      <c r="M1309" s="291"/>
      <c r="N1309" s="291"/>
      <c r="O1309" s="291"/>
      <c r="P1309" s="291"/>
      <c r="Q1309" s="319"/>
      <c r="R1309" s="320"/>
      <c r="S1309" s="321"/>
      <c r="T1309" s="322"/>
      <c r="U1309" s="321"/>
      <c r="V1309" s="323"/>
      <c r="W1309" s="324"/>
    </row>
    <row r="1310" spans="1:23" s="143" customFormat="1" ht="43.5" customHeight="1">
      <c r="A1310" s="168" t="str">
        <f t="shared" si="20"/>
        <v>-</v>
      </c>
      <c r="B1310" s="317"/>
      <c r="C1310" s="318"/>
      <c r="D1310" s="318"/>
      <c r="E1310" s="318"/>
      <c r="F1310" s="291"/>
      <c r="G1310" s="291"/>
      <c r="H1310" s="306"/>
      <c r="I1310" s="291"/>
      <c r="J1310" s="306"/>
      <c r="K1310" s="291"/>
      <c r="L1310" s="306"/>
      <c r="M1310" s="291"/>
      <c r="N1310" s="291"/>
      <c r="O1310" s="291"/>
      <c r="P1310" s="291"/>
      <c r="Q1310" s="319"/>
      <c r="R1310" s="320"/>
      <c r="S1310" s="321"/>
      <c r="T1310" s="322"/>
      <c r="U1310" s="321"/>
      <c r="V1310" s="323"/>
      <c r="W1310" s="324"/>
    </row>
    <row r="1311" spans="1:23" s="143" customFormat="1" ht="43.5" customHeight="1">
      <c r="A1311" s="168" t="str">
        <f t="shared" si="20"/>
        <v>-</v>
      </c>
      <c r="B1311" s="317"/>
      <c r="C1311" s="318"/>
      <c r="D1311" s="318"/>
      <c r="E1311" s="318"/>
      <c r="F1311" s="291"/>
      <c r="G1311" s="291"/>
      <c r="H1311" s="306"/>
      <c r="I1311" s="291"/>
      <c r="J1311" s="306"/>
      <c r="K1311" s="291"/>
      <c r="L1311" s="306"/>
      <c r="M1311" s="291"/>
      <c r="N1311" s="291"/>
      <c r="O1311" s="291"/>
      <c r="P1311" s="291"/>
      <c r="Q1311" s="319"/>
      <c r="R1311" s="320"/>
      <c r="S1311" s="321"/>
      <c r="T1311" s="322"/>
      <c r="U1311" s="321"/>
      <c r="V1311" s="323"/>
      <c r="W1311" s="324"/>
    </row>
    <row r="1312" spans="1:23" s="143" customFormat="1" ht="43.5" customHeight="1">
      <c r="A1312" s="168" t="str">
        <f t="shared" si="20"/>
        <v>-</v>
      </c>
      <c r="B1312" s="317"/>
      <c r="C1312" s="318"/>
      <c r="D1312" s="318"/>
      <c r="E1312" s="318"/>
      <c r="F1312" s="291"/>
      <c r="G1312" s="291"/>
      <c r="H1312" s="306"/>
      <c r="I1312" s="291"/>
      <c r="J1312" s="306"/>
      <c r="K1312" s="291"/>
      <c r="L1312" s="306"/>
      <c r="M1312" s="291"/>
      <c r="N1312" s="291"/>
      <c r="O1312" s="291"/>
      <c r="P1312" s="291"/>
      <c r="Q1312" s="319"/>
      <c r="R1312" s="320"/>
      <c r="S1312" s="321"/>
      <c r="T1312" s="322"/>
      <c r="U1312" s="321"/>
      <c r="V1312" s="323"/>
      <c r="W1312" s="324"/>
    </row>
    <row r="1313" spans="1:23" s="143" customFormat="1" ht="43.5" customHeight="1">
      <c r="A1313" s="168" t="str">
        <f t="shared" si="20"/>
        <v>-</v>
      </c>
      <c r="B1313" s="317"/>
      <c r="C1313" s="318"/>
      <c r="D1313" s="318"/>
      <c r="E1313" s="318"/>
      <c r="F1313" s="291"/>
      <c r="G1313" s="291"/>
      <c r="H1313" s="306"/>
      <c r="I1313" s="291"/>
      <c r="J1313" s="306"/>
      <c r="K1313" s="291"/>
      <c r="L1313" s="306"/>
      <c r="M1313" s="291"/>
      <c r="N1313" s="291"/>
      <c r="O1313" s="291"/>
      <c r="P1313" s="291"/>
      <c r="Q1313" s="319"/>
      <c r="R1313" s="320"/>
      <c r="S1313" s="321"/>
      <c r="T1313" s="322"/>
      <c r="U1313" s="321"/>
      <c r="V1313" s="323"/>
      <c r="W1313" s="324"/>
    </row>
    <row r="1314" spans="1:23" s="143" customFormat="1" ht="43.5" customHeight="1">
      <c r="A1314" s="168" t="str">
        <f t="shared" si="20"/>
        <v>-</v>
      </c>
      <c r="B1314" s="317"/>
      <c r="C1314" s="318"/>
      <c r="D1314" s="318"/>
      <c r="E1314" s="318"/>
      <c r="F1314" s="291"/>
      <c r="G1314" s="291"/>
      <c r="H1314" s="306"/>
      <c r="I1314" s="291"/>
      <c r="J1314" s="306"/>
      <c r="K1314" s="291"/>
      <c r="L1314" s="306"/>
      <c r="M1314" s="291"/>
      <c r="N1314" s="291"/>
      <c r="O1314" s="291"/>
      <c r="P1314" s="291"/>
      <c r="Q1314" s="319"/>
      <c r="R1314" s="320"/>
      <c r="S1314" s="321"/>
      <c r="T1314" s="322"/>
      <c r="U1314" s="321"/>
      <c r="V1314" s="323"/>
      <c r="W1314" s="324"/>
    </row>
    <row r="1315" spans="1:23" s="143" customFormat="1" ht="43.5" customHeight="1">
      <c r="A1315" s="168" t="str">
        <f t="shared" si="20"/>
        <v>-</v>
      </c>
      <c r="B1315" s="317"/>
      <c r="C1315" s="318"/>
      <c r="D1315" s="318"/>
      <c r="E1315" s="318"/>
      <c r="F1315" s="291"/>
      <c r="G1315" s="291"/>
      <c r="H1315" s="306"/>
      <c r="I1315" s="291"/>
      <c r="J1315" s="306"/>
      <c r="K1315" s="291"/>
      <c r="L1315" s="306"/>
      <c r="M1315" s="291"/>
      <c r="N1315" s="291"/>
      <c r="O1315" s="291"/>
      <c r="P1315" s="291"/>
      <c r="Q1315" s="319"/>
      <c r="R1315" s="320"/>
      <c r="S1315" s="321"/>
      <c r="T1315" s="322"/>
      <c r="U1315" s="321"/>
      <c r="V1315" s="323"/>
      <c r="W1315" s="324"/>
    </row>
    <row r="1316" spans="1:23" s="143" customFormat="1" ht="43.5" customHeight="1">
      <c r="A1316" s="168" t="str">
        <f t="shared" si="20"/>
        <v>-</v>
      </c>
      <c r="B1316" s="317"/>
      <c r="C1316" s="318"/>
      <c r="D1316" s="318"/>
      <c r="E1316" s="318"/>
      <c r="F1316" s="291"/>
      <c r="G1316" s="291"/>
      <c r="H1316" s="306"/>
      <c r="I1316" s="291"/>
      <c r="J1316" s="306"/>
      <c r="K1316" s="291"/>
      <c r="L1316" s="306"/>
      <c r="M1316" s="291"/>
      <c r="N1316" s="291"/>
      <c r="O1316" s="291"/>
      <c r="P1316" s="291"/>
      <c r="Q1316" s="319"/>
      <c r="R1316" s="320"/>
      <c r="S1316" s="321"/>
      <c r="T1316" s="322"/>
      <c r="U1316" s="321"/>
      <c r="V1316" s="323"/>
      <c r="W1316" s="324"/>
    </row>
    <row r="1317" spans="1:23" s="143" customFormat="1" ht="43.5" customHeight="1">
      <c r="A1317" s="168" t="str">
        <f t="shared" si="20"/>
        <v>-</v>
      </c>
      <c r="B1317" s="317"/>
      <c r="C1317" s="318"/>
      <c r="D1317" s="318"/>
      <c r="E1317" s="318"/>
      <c r="F1317" s="291"/>
      <c r="G1317" s="291"/>
      <c r="H1317" s="306"/>
      <c r="I1317" s="291"/>
      <c r="J1317" s="306"/>
      <c r="K1317" s="291"/>
      <c r="L1317" s="306"/>
      <c r="M1317" s="291"/>
      <c r="N1317" s="291"/>
      <c r="O1317" s="291"/>
      <c r="P1317" s="291"/>
      <c r="Q1317" s="319"/>
      <c r="R1317" s="320"/>
      <c r="S1317" s="321"/>
      <c r="T1317" s="322"/>
      <c r="U1317" s="321"/>
      <c r="V1317" s="323"/>
      <c r="W1317" s="324"/>
    </row>
    <row r="1318" spans="1:23" s="143" customFormat="1" ht="43.5" customHeight="1">
      <c r="A1318" s="168" t="str">
        <f t="shared" si="20"/>
        <v>-</v>
      </c>
      <c r="B1318" s="317"/>
      <c r="C1318" s="318"/>
      <c r="D1318" s="318"/>
      <c r="E1318" s="318"/>
      <c r="F1318" s="291"/>
      <c r="G1318" s="291"/>
      <c r="H1318" s="306"/>
      <c r="I1318" s="291"/>
      <c r="J1318" s="306"/>
      <c r="K1318" s="291"/>
      <c r="L1318" s="306"/>
      <c r="M1318" s="291"/>
      <c r="N1318" s="291"/>
      <c r="O1318" s="291"/>
      <c r="P1318" s="291"/>
      <c r="Q1318" s="319"/>
      <c r="R1318" s="320"/>
      <c r="S1318" s="321"/>
      <c r="T1318" s="322"/>
      <c r="U1318" s="321"/>
      <c r="V1318" s="323"/>
      <c r="W1318" s="324"/>
    </row>
    <row r="1319" spans="1:23" s="143" customFormat="1" ht="43.5" customHeight="1">
      <c r="A1319" s="168" t="str">
        <f t="shared" si="20"/>
        <v>-</v>
      </c>
      <c r="B1319" s="317"/>
      <c r="C1319" s="318"/>
      <c r="D1319" s="318"/>
      <c r="E1319" s="318"/>
      <c r="F1319" s="291"/>
      <c r="G1319" s="291"/>
      <c r="H1319" s="306"/>
      <c r="I1319" s="291"/>
      <c r="J1319" s="306"/>
      <c r="K1319" s="291"/>
      <c r="L1319" s="306"/>
      <c r="M1319" s="291"/>
      <c r="N1319" s="291"/>
      <c r="O1319" s="291"/>
      <c r="P1319" s="291"/>
      <c r="Q1319" s="319"/>
      <c r="R1319" s="320"/>
      <c r="S1319" s="321"/>
      <c r="T1319" s="322"/>
      <c r="U1319" s="321"/>
      <c r="V1319" s="323"/>
      <c r="W1319" s="324"/>
    </row>
    <row r="1320" spans="1:23" s="143" customFormat="1" ht="43.5" customHeight="1">
      <c r="A1320" s="168" t="str">
        <f t="shared" si="20"/>
        <v>-</v>
      </c>
      <c r="B1320" s="317"/>
      <c r="C1320" s="318"/>
      <c r="D1320" s="318"/>
      <c r="E1320" s="318"/>
      <c r="F1320" s="291"/>
      <c r="G1320" s="291"/>
      <c r="H1320" s="306"/>
      <c r="I1320" s="291"/>
      <c r="J1320" s="306"/>
      <c r="K1320" s="291"/>
      <c r="L1320" s="306"/>
      <c r="M1320" s="291"/>
      <c r="N1320" s="291"/>
      <c r="O1320" s="291"/>
      <c r="P1320" s="291"/>
      <c r="Q1320" s="319"/>
      <c r="R1320" s="320"/>
      <c r="S1320" s="321"/>
      <c r="T1320" s="322"/>
      <c r="U1320" s="321"/>
      <c r="V1320" s="323"/>
      <c r="W1320" s="324"/>
    </row>
    <row r="1321" spans="1:23" s="143" customFormat="1" ht="43.5" customHeight="1">
      <c r="A1321" s="168" t="str">
        <f t="shared" si="20"/>
        <v>-</v>
      </c>
      <c r="B1321" s="317"/>
      <c r="C1321" s="318"/>
      <c r="D1321" s="318"/>
      <c r="E1321" s="318"/>
      <c r="F1321" s="291"/>
      <c r="G1321" s="291"/>
      <c r="H1321" s="306"/>
      <c r="I1321" s="291"/>
      <c r="J1321" s="306"/>
      <c r="K1321" s="291"/>
      <c r="L1321" s="306"/>
      <c r="M1321" s="291"/>
      <c r="N1321" s="291"/>
      <c r="O1321" s="291"/>
      <c r="P1321" s="291"/>
      <c r="Q1321" s="319"/>
      <c r="R1321" s="320"/>
      <c r="S1321" s="321"/>
      <c r="T1321" s="322"/>
      <c r="U1321" s="321"/>
      <c r="V1321" s="323"/>
      <c r="W1321" s="324"/>
    </row>
    <row r="1322" spans="1:23" s="143" customFormat="1" ht="43.5" customHeight="1">
      <c r="A1322" s="168" t="str">
        <f t="shared" si="20"/>
        <v>-</v>
      </c>
      <c r="B1322" s="317"/>
      <c r="C1322" s="318"/>
      <c r="D1322" s="318"/>
      <c r="E1322" s="318"/>
      <c r="F1322" s="291"/>
      <c r="G1322" s="291"/>
      <c r="H1322" s="306"/>
      <c r="I1322" s="291"/>
      <c r="J1322" s="306"/>
      <c r="K1322" s="291"/>
      <c r="L1322" s="306"/>
      <c r="M1322" s="291"/>
      <c r="N1322" s="291"/>
      <c r="O1322" s="291"/>
      <c r="P1322" s="291"/>
      <c r="Q1322" s="319"/>
      <c r="R1322" s="320"/>
      <c r="S1322" s="321"/>
      <c r="T1322" s="322"/>
      <c r="U1322" s="321"/>
      <c r="V1322" s="323"/>
      <c r="W1322" s="324"/>
    </row>
    <row r="1323" spans="1:23" s="143" customFormat="1" ht="43.5" customHeight="1">
      <c r="A1323" s="168" t="str">
        <f t="shared" si="20"/>
        <v>-</v>
      </c>
      <c r="B1323" s="317"/>
      <c r="C1323" s="318"/>
      <c r="D1323" s="318"/>
      <c r="E1323" s="318"/>
      <c r="F1323" s="291"/>
      <c r="G1323" s="291"/>
      <c r="H1323" s="306"/>
      <c r="I1323" s="291"/>
      <c r="J1323" s="306"/>
      <c r="K1323" s="291"/>
      <c r="L1323" s="306"/>
      <c r="M1323" s="291"/>
      <c r="N1323" s="291"/>
      <c r="O1323" s="291"/>
      <c r="P1323" s="291"/>
      <c r="Q1323" s="319"/>
      <c r="R1323" s="320"/>
      <c r="S1323" s="321"/>
      <c r="T1323" s="322"/>
      <c r="U1323" s="321"/>
      <c r="V1323" s="323"/>
      <c r="W1323" s="324"/>
    </row>
    <row r="1324" spans="1:23" s="143" customFormat="1" ht="43.5" customHeight="1">
      <c r="A1324" s="168" t="str">
        <f t="shared" si="20"/>
        <v>-</v>
      </c>
      <c r="B1324" s="317"/>
      <c r="C1324" s="318"/>
      <c r="D1324" s="318"/>
      <c r="E1324" s="318"/>
      <c r="F1324" s="291"/>
      <c r="G1324" s="291"/>
      <c r="H1324" s="306"/>
      <c r="I1324" s="291"/>
      <c r="J1324" s="306"/>
      <c r="K1324" s="291"/>
      <c r="L1324" s="306"/>
      <c r="M1324" s="291"/>
      <c r="N1324" s="291"/>
      <c r="O1324" s="291"/>
      <c r="P1324" s="291"/>
      <c r="Q1324" s="319"/>
      <c r="R1324" s="320"/>
      <c r="S1324" s="321"/>
      <c r="T1324" s="322"/>
      <c r="U1324" s="321"/>
      <c r="V1324" s="323"/>
      <c r="W1324" s="324"/>
    </row>
    <row r="1325" spans="1:23" s="143" customFormat="1" ht="43.5" customHeight="1">
      <c r="A1325" s="168" t="str">
        <f t="shared" si="20"/>
        <v>-</v>
      </c>
      <c r="B1325" s="317"/>
      <c r="C1325" s="318"/>
      <c r="D1325" s="318"/>
      <c r="E1325" s="318"/>
      <c r="F1325" s="291"/>
      <c r="G1325" s="291"/>
      <c r="H1325" s="306"/>
      <c r="I1325" s="291"/>
      <c r="J1325" s="306"/>
      <c r="K1325" s="291"/>
      <c r="L1325" s="306"/>
      <c r="M1325" s="291"/>
      <c r="N1325" s="291"/>
      <c r="O1325" s="291"/>
      <c r="P1325" s="291"/>
      <c r="Q1325" s="319"/>
      <c r="R1325" s="320"/>
      <c r="S1325" s="321"/>
      <c r="T1325" s="322"/>
      <c r="U1325" s="321"/>
      <c r="V1325" s="323"/>
      <c r="W1325" s="324"/>
    </row>
    <row r="1326" spans="1:23" s="143" customFormat="1" ht="43.5" customHeight="1">
      <c r="A1326" s="168" t="str">
        <f t="shared" si="20"/>
        <v>-</v>
      </c>
      <c r="B1326" s="317"/>
      <c r="C1326" s="318"/>
      <c r="D1326" s="318"/>
      <c r="E1326" s="318"/>
      <c r="F1326" s="291"/>
      <c r="G1326" s="291"/>
      <c r="H1326" s="306"/>
      <c r="I1326" s="291"/>
      <c r="J1326" s="306"/>
      <c r="K1326" s="291"/>
      <c r="L1326" s="306"/>
      <c r="M1326" s="291"/>
      <c r="N1326" s="291"/>
      <c r="O1326" s="291"/>
      <c r="P1326" s="291"/>
      <c r="Q1326" s="319"/>
      <c r="R1326" s="320"/>
      <c r="S1326" s="321"/>
      <c r="T1326" s="322"/>
      <c r="U1326" s="321"/>
      <c r="V1326" s="323"/>
      <c r="W1326" s="324"/>
    </row>
    <row r="1327" spans="1:23" s="143" customFormat="1" ht="43.5" customHeight="1">
      <c r="A1327" s="168" t="str">
        <f t="shared" si="20"/>
        <v>-</v>
      </c>
      <c r="B1327" s="317"/>
      <c r="C1327" s="318"/>
      <c r="D1327" s="318"/>
      <c r="E1327" s="318"/>
      <c r="F1327" s="291"/>
      <c r="G1327" s="291"/>
      <c r="H1327" s="306"/>
      <c r="I1327" s="291"/>
      <c r="J1327" s="306"/>
      <c r="K1327" s="291"/>
      <c r="L1327" s="306"/>
      <c r="M1327" s="291"/>
      <c r="N1327" s="291"/>
      <c r="O1327" s="291"/>
      <c r="P1327" s="291"/>
      <c r="Q1327" s="319"/>
      <c r="R1327" s="320"/>
      <c r="S1327" s="321"/>
      <c r="T1327" s="322"/>
      <c r="U1327" s="321"/>
      <c r="V1327" s="323"/>
      <c r="W1327" s="324"/>
    </row>
    <row r="1328" spans="1:23" s="143" customFormat="1" ht="43.5" customHeight="1">
      <c r="A1328" s="168" t="str">
        <f t="shared" si="20"/>
        <v>-</v>
      </c>
      <c r="B1328" s="317"/>
      <c r="C1328" s="318"/>
      <c r="D1328" s="318"/>
      <c r="E1328" s="318"/>
      <c r="F1328" s="291"/>
      <c r="G1328" s="291"/>
      <c r="H1328" s="306"/>
      <c r="I1328" s="291"/>
      <c r="J1328" s="306"/>
      <c r="K1328" s="291"/>
      <c r="L1328" s="306"/>
      <c r="M1328" s="291"/>
      <c r="N1328" s="291"/>
      <c r="O1328" s="291"/>
      <c r="P1328" s="291"/>
      <c r="Q1328" s="319"/>
      <c r="R1328" s="320"/>
      <c r="S1328" s="321"/>
      <c r="T1328" s="322"/>
      <c r="U1328" s="321"/>
      <c r="V1328" s="323"/>
      <c r="W1328" s="324"/>
    </row>
    <row r="1329" spans="1:23" s="143" customFormat="1" ht="43.5" customHeight="1">
      <c r="A1329" s="168" t="str">
        <f t="shared" si="20"/>
        <v>-</v>
      </c>
      <c r="B1329" s="317"/>
      <c r="C1329" s="318"/>
      <c r="D1329" s="318"/>
      <c r="E1329" s="318"/>
      <c r="F1329" s="291"/>
      <c r="G1329" s="291"/>
      <c r="H1329" s="306"/>
      <c r="I1329" s="291"/>
      <c r="J1329" s="306"/>
      <c r="K1329" s="291"/>
      <c r="L1329" s="306"/>
      <c r="M1329" s="291"/>
      <c r="N1329" s="291"/>
      <c r="O1329" s="291"/>
      <c r="P1329" s="291"/>
      <c r="Q1329" s="319"/>
      <c r="R1329" s="320"/>
      <c r="S1329" s="321"/>
      <c r="T1329" s="322"/>
      <c r="U1329" s="321"/>
      <c r="V1329" s="323"/>
      <c r="W1329" s="324"/>
    </row>
    <row r="1330" spans="1:23" s="143" customFormat="1" ht="43.5" customHeight="1">
      <c r="A1330" s="168" t="str">
        <f t="shared" si="20"/>
        <v>-</v>
      </c>
      <c r="B1330" s="317"/>
      <c r="C1330" s="318"/>
      <c r="D1330" s="318"/>
      <c r="E1330" s="318"/>
      <c r="F1330" s="291"/>
      <c r="G1330" s="291"/>
      <c r="H1330" s="306"/>
      <c r="I1330" s="291"/>
      <c r="J1330" s="306"/>
      <c r="K1330" s="291"/>
      <c r="L1330" s="306"/>
      <c r="M1330" s="291"/>
      <c r="N1330" s="291"/>
      <c r="O1330" s="291"/>
      <c r="P1330" s="291"/>
      <c r="Q1330" s="319"/>
      <c r="R1330" s="320"/>
      <c r="S1330" s="321"/>
      <c r="T1330" s="322"/>
      <c r="U1330" s="321"/>
      <c r="V1330" s="323"/>
      <c r="W1330" s="324"/>
    </row>
    <row r="1331" spans="1:23" s="143" customFormat="1" ht="43.5" customHeight="1">
      <c r="A1331" s="168" t="str">
        <f t="shared" si="20"/>
        <v>-</v>
      </c>
      <c r="B1331" s="317"/>
      <c r="C1331" s="318"/>
      <c r="D1331" s="318"/>
      <c r="E1331" s="318"/>
      <c r="F1331" s="291"/>
      <c r="G1331" s="291"/>
      <c r="H1331" s="306"/>
      <c r="I1331" s="291"/>
      <c r="J1331" s="306"/>
      <c r="K1331" s="291"/>
      <c r="L1331" s="306"/>
      <c r="M1331" s="291"/>
      <c r="N1331" s="291"/>
      <c r="O1331" s="291"/>
      <c r="P1331" s="291"/>
      <c r="Q1331" s="319"/>
      <c r="R1331" s="320"/>
      <c r="S1331" s="321"/>
      <c r="T1331" s="322"/>
      <c r="U1331" s="321"/>
      <c r="V1331" s="323"/>
      <c r="W1331" s="324"/>
    </row>
    <row r="1332" spans="1:23" s="143" customFormat="1" ht="43.5" customHeight="1">
      <c r="A1332" s="168" t="str">
        <f t="shared" si="20"/>
        <v>-</v>
      </c>
      <c r="B1332" s="317"/>
      <c r="C1332" s="318"/>
      <c r="D1332" s="318"/>
      <c r="E1332" s="318"/>
      <c r="F1332" s="291"/>
      <c r="G1332" s="291"/>
      <c r="H1332" s="306"/>
      <c r="I1332" s="291"/>
      <c r="J1332" s="306"/>
      <c r="K1332" s="291"/>
      <c r="L1332" s="306"/>
      <c r="M1332" s="291"/>
      <c r="N1332" s="291"/>
      <c r="O1332" s="291"/>
      <c r="P1332" s="291"/>
      <c r="Q1332" s="319"/>
      <c r="R1332" s="320"/>
      <c r="S1332" s="321"/>
      <c r="T1332" s="322"/>
      <c r="U1332" s="321"/>
      <c r="V1332" s="323"/>
      <c r="W1332" s="324"/>
    </row>
    <row r="1333" spans="1:23" s="143" customFormat="1" ht="43.5" customHeight="1">
      <c r="A1333" s="168" t="str">
        <f t="shared" si="20"/>
        <v>-</v>
      </c>
      <c r="B1333" s="317"/>
      <c r="C1333" s="318"/>
      <c r="D1333" s="318"/>
      <c r="E1333" s="318"/>
      <c r="F1333" s="291"/>
      <c r="G1333" s="291"/>
      <c r="H1333" s="306"/>
      <c r="I1333" s="291"/>
      <c r="J1333" s="306"/>
      <c r="K1333" s="291"/>
      <c r="L1333" s="306"/>
      <c r="M1333" s="291"/>
      <c r="N1333" s="291"/>
      <c r="O1333" s="291"/>
      <c r="P1333" s="291"/>
      <c r="Q1333" s="319"/>
      <c r="R1333" s="320"/>
      <c r="S1333" s="321"/>
      <c r="T1333" s="322"/>
      <c r="U1333" s="321"/>
      <c r="V1333" s="323"/>
      <c r="W1333" s="324"/>
    </row>
    <row r="1334" spans="1:23" s="143" customFormat="1" ht="43.5" customHeight="1">
      <c r="A1334" s="168" t="str">
        <f t="shared" si="20"/>
        <v>-</v>
      </c>
      <c r="B1334" s="317"/>
      <c r="C1334" s="318"/>
      <c r="D1334" s="318"/>
      <c r="E1334" s="318"/>
      <c r="F1334" s="291"/>
      <c r="G1334" s="291"/>
      <c r="H1334" s="306"/>
      <c r="I1334" s="291"/>
      <c r="J1334" s="306"/>
      <c r="K1334" s="291"/>
      <c r="L1334" s="306"/>
      <c r="M1334" s="291"/>
      <c r="N1334" s="291"/>
      <c r="O1334" s="291"/>
      <c r="P1334" s="291"/>
      <c r="Q1334" s="319"/>
      <c r="R1334" s="320"/>
      <c r="S1334" s="321"/>
      <c r="T1334" s="322"/>
      <c r="U1334" s="321"/>
      <c r="V1334" s="323"/>
      <c r="W1334" s="324"/>
    </row>
    <row r="1335" spans="1:23" s="143" customFormat="1" ht="43.5" customHeight="1">
      <c r="A1335" s="168" t="str">
        <f t="shared" si="20"/>
        <v>-</v>
      </c>
      <c r="B1335" s="317"/>
      <c r="C1335" s="318"/>
      <c r="D1335" s="318"/>
      <c r="E1335" s="318"/>
      <c r="F1335" s="291"/>
      <c r="G1335" s="291"/>
      <c r="H1335" s="306"/>
      <c r="I1335" s="291"/>
      <c r="J1335" s="306"/>
      <c r="K1335" s="291"/>
      <c r="L1335" s="306"/>
      <c r="M1335" s="291"/>
      <c r="N1335" s="291"/>
      <c r="O1335" s="291"/>
      <c r="P1335" s="291"/>
      <c r="Q1335" s="319"/>
      <c r="R1335" s="320"/>
      <c r="S1335" s="321"/>
      <c r="T1335" s="322"/>
      <c r="U1335" s="321"/>
      <c r="V1335" s="323"/>
      <c r="W1335" s="324"/>
    </row>
    <row r="1336" spans="1:23" s="143" customFormat="1" ht="43.5" customHeight="1">
      <c r="A1336" s="168" t="str">
        <f t="shared" si="20"/>
        <v>-</v>
      </c>
      <c r="B1336" s="317"/>
      <c r="C1336" s="318"/>
      <c r="D1336" s="318"/>
      <c r="E1336" s="318"/>
      <c r="F1336" s="291"/>
      <c r="G1336" s="291"/>
      <c r="H1336" s="306"/>
      <c r="I1336" s="291"/>
      <c r="J1336" s="306"/>
      <c r="K1336" s="291"/>
      <c r="L1336" s="306"/>
      <c r="M1336" s="291"/>
      <c r="N1336" s="291"/>
      <c r="O1336" s="291"/>
      <c r="P1336" s="291"/>
      <c r="Q1336" s="319"/>
      <c r="R1336" s="320"/>
      <c r="S1336" s="321"/>
      <c r="T1336" s="322"/>
      <c r="U1336" s="321"/>
      <c r="V1336" s="323"/>
      <c r="W1336" s="324"/>
    </row>
    <row r="1337" spans="1:23" s="143" customFormat="1" ht="43.5" customHeight="1">
      <c r="A1337" s="168" t="str">
        <f t="shared" si="20"/>
        <v>-</v>
      </c>
      <c r="B1337" s="317"/>
      <c r="C1337" s="318"/>
      <c r="D1337" s="318"/>
      <c r="E1337" s="318"/>
      <c r="F1337" s="291"/>
      <c r="G1337" s="291"/>
      <c r="H1337" s="306"/>
      <c r="I1337" s="291"/>
      <c r="J1337" s="306"/>
      <c r="K1337" s="291"/>
      <c r="L1337" s="306"/>
      <c r="M1337" s="291"/>
      <c r="N1337" s="291"/>
      <c r="O1337" s="291"/>
      <c r="P1337" s="291"/>
      <c r="Q1337" s="319"/>
      <c r="R1337" s="320"/>
      <c r="S1337" s="321"/>
      <c r="T1337" s="322"/>
      <c r="U1337" s="321"/>
      <c r="V1337" s="323"/>
      <c r="W1337" s="324"/>
    </row>
    <row r="1338" spans="1:23" s="143" customFormat="1" ht="43.5" customHeight="1">
      <c r="A1338" s="168" t="str">
        <f t="shared" si="20"/>
        <v>-</v>
      </c>
      <c r="B1338" s="317"/>
      <c r="C1338" s="318"/>
      <c r="D1338" s="318"/>
      <c r="E1338" s="318"/>
      <c r="F1338" s="291"/>
      <c r="G1338" s="291"/>
      <c r="H1338" s="306"/>
      <c r="I1338" s="291"/>
      <c r="J1338" s="306"/>
      <c r="K1338" s="291"/>
      <c r="L1338" s="306"/>
      <c r="M1338" s="291"/>
      <c r="N1338" s="291"/>
      <c r="O1338" s="291"/>
      <c r="P1338" s="291"/>
      <c r="Q1338" s="319"/>
      <c r="R1338" s="320"/>
      <c r="S1338" s="321"/>
      <c r="T1338" s="322"/>
      <c r="U1338" s="321"/>
      <c r="V1338" s="323"/>
      <c r="W1338" s="324"/>
    </row>
    <row r="1339" spans="1:23" s="143" customFormat="1" ht="43.5" customHeight="1">
      <c r="A1339" s="168" t="str">
        <f t="shared" si="20"/>
        <v>-</v>
      </c>
      <c r="B1339" s="317"/>
      <c r="C1339" s="318"/>
      <c r="D1339" s="318"/>
      <c r="E1339" s="318"/>
      <c r="F1339" s="291"/>
      <c r="G1339" s="291"/>
      <c r="H1339" s="306"/>
      <c r="I1339" s="291"/>
      <c r="J1339" s="306"/>
      <c r="K1339" s="291"/>
      <c r="L1339" s="306"/>
      <c r="M1339" s="291"/>
      <c r="N1339" s="291"/>
      <c r="O1339" s="291"/>
      <c r="P1339" s="291"/>
      <c r="Q1339" s="319"/>
      <c r="R1339" s="320"/>
      <c r="S1339" s="321"/>
      <c r="T1339" s="322"/>
      <c r="U1339" s="321"/>
      <c r="V1339" s="323"/>
      <c r="W1339" s="324"/>
    </row>
    <row r="1340" spans="1:23" s="143" customFormat="1" ht="43.5" customHeight="1">
      <c r="A1340" s="168" t="str">
        <f t="shared" si="20"/>
        <v>-</v>
      </c>
      <c r="B1340" s="317"/>
      <c r="C1340" s="318"/>
      <c r="D1340" s="318"/>
      <c r="E1340" s="318"/>
      <c r="F1340" s="291"/>
      <c r="G1340" s="291"/>
      <c r="H1340" s="306"/>
      <c r="I1340" s="291"/>
      <c r="J1340" s="306"/>
      <c r="K1340" s="291"/>
      <c r="L1340" s="306"/>
      <c r="M1340" s="291"/>
      <c r="N1340" s="291"/>
      <c r="O1340" s="291"/>
      <c r="P1340" s="291"/>
      <c r="Q1340" s="319"/>
      <c r="R1340" s="320"/>
      <c r="S1340" s="321"/>
      <c r="T1340" s="322"/>
      <c r="U1340" s="321"/>
      <c r="V1340" s="323"/>
      <c r="W1340" s="324"/>
    </row>
    <row r="1341" spans="1:23" s="143" customFormat="1" ht="43.5" customHeight="1">
      <c r="A1341" s="168" t="str">
        <f t="shared" si="20"/>
        <v>-</v>
      </c>
      <c r="B1341" s="317"/>
      <c r="C1341" s="318"/>
      <c r="D1341" s="318"/>
      <c r="E1341" s="318"/>
      <c r="F1341" s="291"/>
      <c r="G1341" s="291"/>
      <c r="H1341" s="306"/>
      <c r="I1341" s="291"/>
      <c r="J1341" s="306"/>
      <c r="K1341" s="291"/>
      <c r="L1341" s="306"/>
      <c r="M1341" s="291"/>
      <c r="N1341" s="291"/>
      <c r="O1341" s="291"/>
      <c r="P1341" s="291"/>
      <c r="Q1341" s="319"/>
      <c r="R1341" s="320"/>
      <c r="S1341" s="321"/>
      <c r="T1341" s="322"/>
      <c r="U1341" s="321"/>
      <c r="V1341" s="323"/>
      <c r="W1341" s="324"/>
    </row>
    <row r="1342" spans="1:23" s="143" customFormat="1" ht="43.5" customHeight="1">
      <c r="A1342" s="168" t="str">
        <f t="shared" si="20"/>
        <v>-</v>
      </c>
      <c r="B1342" s="317"/>
      <c r="C1342" s="318"/>
      <c r="D1342" s="318"/>
      <c r="E1342" s="318"/>
      <c r="F1342" s="291"/>
      <c r="G1342" s="291"/>
      <c r="H1342" s="306"/>
      <c r="I1342" s="291"/>
      <c r="J1342" s="306"/>
      <c r="K1342" s="291"/>
      <c r="L1342" s="306"/>
      <c r="M1342" s="291"/>
      <c r="N1342" s="291"/>
      <c r="O1342" s="291"/>
      <c r="P1342" s="291"/>
      <c r="Q1342" s="319"/>
      <c r="R1342" s="320"/>
      <c r="S1342" s="321"/>
      <c r="T1342" s="322"/>
      <c r="U1342" s="321"/>
      <c r="V1342" s="323"/>
      <c r="W1342" s="324"/>
    </row>
    <row r="1343" spans="1:23" s="143" customFormat="1" ht="43.5" customHeight="1">
      <c r="A1343" s="168" t="str">
        <f t="shared" si="20"/>
        <v>-</v>
      </c>
      <c r="B1343" s="317"/>
      <c r="C1343" s="318"/>
      <c r="D1343" s="318"/>
      <c r="E1343" s="318"/>
      <c r="F1343" s="291"/>
      <c r="G1343" s="291"/>
      <c r="H1343" s="306"/>
      <c r="I1343" s="291"/>
      <c r="J1343" s="306"/>
      <c r="K1343" s="291"/>
      <c r="L1343" s="306"/>
      <c r="M1343" s="291"/>
      <c r="N1343" s="291"/>
      <c r="O1343" s="291"/>
      <c r="P1343" s="291"/>
      <c r="Q1343" s="319"/>
      <c r="R1343" s="320"/>
      <c r="S1343" s="321"/>
      <c r="T1343" s="322"/>
      <c r="U1343" s="321"/>
      <c r="V1343" s="323"/>
      <c r="W1343" s="324"/>
    </row>
    <row r="1344" spans="1:23" s="143" customFormat="1" ht="43.5" customHeight="1">
      <c r="A1344" s="168" t="str">
        <f t="shared" si="20"/>
        <v>-</v>
      </c>
      <c r="B1344" s="317"/>
      <c r="C1344" s="318"/>
      <c r="D1344" s="318"/>
      <c r="E1344" s="318"/>
      <c r="F1344" s="291"/>
      <c r="G1344" s="291"/>
      <c r="H1344" s="306"/>
      <c r="I1344" s="291"/>
      <c r="J1344" s="306"/>
      <c r="K1344" s="291"/>
      <c r="L1344" s="306"/>
      <c r="M1344" s="291"/>
      <c r="N1344" s="291"/>
      <c r="O1344" s="291"/>
      <c r="P1344" s="291"/>
      <c r="Q1344" s="319"/>
      <c r="R1344" s="320"/>
      <c r="S1344" s="321"/>
      <c r="T1344" s="322"/>
      <c r="U1344" s="321"/>
      <c r="V1344" s="323"/>
      <c r="W1344" s="324"/>
    </row>
    <row r="1345" spans="1:23" s="143" customFormat="1" ht="43.5" customHeight="1">
      <c r="A1345" s="168" t="str">
        <f t="shared" si="20"/>
        <v>-</v>
      </c>
      <c r="B1345" s="317"/>
      <c r="C1345" s="318"/>
      <c r="D1345" s="318"/>
      <c r="E1345" s="318"/>
      <c r="F1345" s="291"/>
      <c r="G1345" s="291"/>
      <c r="H1345" s="306"/>
      <c r="I1345" s="291"/>
      <c r="J1345" s="306"/>
      <c r="K1345" s="291"/>
      <c r="L1345" s="306"/>
      <c r="M1345" s="291"/>
      <c r="N1345" s="291"/>
      <c r="O1345" s="291"/>
      <c r="P1345" s="291"/>
      <c r="Q1345" s="319"/>
      <c r="R1345" s="320"/>
      <c r="S1345" s="321"/>
      <c r="T1345" s="322"/>
      <c r="U1345" s="321"/>
      <c r="V1345" s="323"/>
      <c r="W1345" s="324"/>
    </row>
    <row r="1346" spans="1:23" s="143" customFormat="1" ht="43.5" customHeight="1">
      <c r="A1346" s="168" t="str">
        <f t="shared" si="20"/>
        <v>-</v>
      </c>
      <c r="B1346" s="317"/>
      <c r="C1346" s="318"/>
      <c r="D1346" s="318"/>
      <c r="E1346" s="318"/>
      <c r="F1346" s="291"/>
      <c r="G1346" s="291"/>
      <c r="H1346" s="306"/>
      <c r="I1346" s="291"/>
      <c r="J1346" s="306"/>
      <c r="K1346" s="291"/>
      <c r="L1346" s="306"/>
      <c r="M1346" s="291"/>
      <c r="N1346" s="291"/>
      <c r="O1346" s="291"/>
      <c r="P1346" s="291"/>
      <c r="Q1346" s="319"/>
      <c r="R1346" s="320"/>
      <c r="S1346" s="321"/>
      <c r="T1346" s="322"/>
      <c r="U1346" s="321"/>
      <c r="V1346" s="323"/>
      <c r="W1346" s="324"/>
    </row>
    <row r="1347" spans="1:23" s="143" customFormat="1" ht="43.5" customHeight="1">
      <c r="A1347" s="168" t="str">
        <f t="shared" ref="A1347:A1410" si="21">I1347&amp; "-" &amp;N1347</f>
        <v>-</v>
      </c>
      <c r="B1347" s="317"/>
      <c r="C1347" s="318"/>
      <c r="D1347" s="318"/>
      <c r="E1347" s="318"/>
      <c r="F1347" s="291"/>
      <c r="G1347" s="291"/>
      <c r="H1347" s="306"/>
      <c r="I1347" s="291"/>
      <c r="J1347" s="306"/>
      <c r="K1347" s="291"/>
      <c r="L1347" s="306"/>
      <c r="M1347" s="291"/>
      <c r="N1347" s="291"/>
      <c r="O1347" s="291"/>
      <c r="P1347" s="291"/>
      <c r="Q1347" s="319"/>
      <c r="R1347" s="320"/>
      <c r="S1347" s="321"/>
      <c r="T1347" s="322"/>
      <c r="U1347" s="321"/>
      <c r="V1347" s="323"/>
      <c r="W1347" s="324"/>
    </row>
    <row r="1348" spans="1:23" s="143" customFormat="1" ht="43.5" customHeight="1">
      <c r="A1348" s="168" t="str">
        <f t="shared" si="21"/>
        <v>-</v>
      </c>
      <c r="B1348" s="317"/>
      <c r="C1348" s="318"/>
      <c r="D1348" s="318"/>
      <c r="E1348" s="318"/>
      <c r="F1348" s="291"/>
      <c r="G1348" s="291"/>
      <c r="H1348" s="306"/>
      <c r="I1348" s="291"/>
      <c r="J1348" s="306"/>
      <c r="K1348" s="291"/>
      <c r="L1348" s="306"/>
      <c r="M1348" s="291"/>
      <c r="N1348" s="291"/>
      <c r="O1348" s="291"/>
      <c r="P1348" s="291"/>
      <c r="Q1348" s="319"/>
      <c r="R1348" s="320"/>
      <c r="S1348" s="321"/>
      <c r="T1348" s="322"/>
      <c r="U1348" s="321"/>
      <c r="V1348" s="323"/>
      <c r="W1348" s="324"/>
    </row>
    <row r="1349" spans="1:23" s="143" customFormat="1" ht="43.5" customHeight="1">
      <c r="A1349" s="168" t="str">
        <f t="shared" si="21"/>
        <v>-</v>
      </c>
      <c r="B1349" s="317"/>
      <c r="C1349" s="318"/>
      <c r="D1349" s="318"/>
      <c r="E1349" s="318"/>
      <c r="F1349" s="291"/>
      <c r="G1349" s="291"/>
      <c r="H1349" s="306"/>
      <c r="I1349" s="291"/>
      <c r="J1349" s="306"/>
      <c r="K1349" s="291"/>
      <c r="L1349" s="306"/>
      <c r="M1349" s="291"/>
      <c r="N1349" s="291"/>
      <c r="O1349" s="291"/>
      <c r="P1349" s="291"/>
      <c r="Q1349" s="319"/>
      <c r="R1349" s="320"/>
      <c r="S1349" s="321"/>
      <c r="T1349" s="322"/>
      <c r="U1349" s="321"/>
      <c r="V1349" s="323"/>
      <c r="W1349" s="324"/>
    </row>
    <row r="1350" spans="1:23" s="143" customFormat="1" ht="43.5" customHeight="1">
      <c r="A1350" s="168" t="str">
        <f t="shared" si="21"/>
        <v>-</v>
      </c>
      <c r="B1350" s="317"/>
      <c r="C1350" s="318"/>
      <c r="D1350" s="318"/>
      <c r="E1350" s="318"/>
      <c r="F1350" s="291"/>
      <c r="G1350" s="291"/>
      <c r="H1350" s="306"/>
      <c r="I1350" s="291"/>
      <c r="J1350" s="306"/>
      <c r="K1350" s="291"/>
      <c r="L1350" s="306"/>
      <c r="M1350" s="291"/>
      <c r="N1350" s="291"/>
      <c r="O1350" s="291"/>
      <c r="P1350" s="291"/>
      <c r="Q1350" s="319"/>
      <c r="R1350" s="320"/>
      <c r="S1350" s="321"/>
      <c r="T1350" s="322"/>
      <c r="U1350" s="321"/>
      <c r="V1350" s="323"/>
      <c r="W1350" s="324"/>
    </row>
    <row r="1351" spans="1:23" s="143" customFormat="1" ht="43.5" customHeight="1">
      <c r="A1351" s="168" t="str">
        <f t="shared" si="21"/>
        <v>-</v>
      </c>
      <c r="B1351" s="317"/>
      <c r="C1351" s="318"/>
      <c r="D1351" s="318"/>
      <c r="E1351" s="318"/>
      <c r="F1351" s="291"/>
      <c r="G1351" s="291"/>
      <c r="H1351" s="306"/>
      <c r="I1351" s="291"/>
      <c r="J1351" s="306"/>
      <c r="K1351" s="291"/>
      <c r="L1351" s="306"/>
      <c r="M1351" s="291"/>
      <c r="N1351" s="291"/>
      <c r="O1351" s="291"/>
      <c r="P1351" s="291"/>
      <c r="Q1351" s="319"/>
      <c r="R1351" s="320"/>
      <c r="S1351" s="321"/>
      <c r="T1351" s="322"/>
      <c r="U1351" s="321"/>
      <c r="V1351" s="323"/>
      <c r="W1351" s="324"/>
    </row>
    <row r="1352" spans="1:23" s="143" customFormat="1" ht="43.5" customHeight="1">
      <c r="A1352" s="168" t="str">
        <f t="shared" si="21"/>
        <v>-</v>
      </c>
      <c r="B1352" s="317"/>
      <c r="C1352" s="318"/>
      <c r="D1352" s="318"/>
      <c r="E1352" s="318"/>
      <c r="F1352" s="291"/>
      <c r="G1352" s="291"/>
      <c r="H1352" s="306"/>
      <c r="I1352" s="291"/>
      <c r="J1352" s="306"/>
      <c r="K1352" s="291"/>
      <c r="L1352" s="306"/>
      <c r="M1352" s="291"/>
      <c r="N1352" s="291"/>
      <c r="O1352" s="291"/>
      <c r="P1352" s="291"/>
      <c r="Q1352" s="319"/>
      <c r="R1352" s="320"/>
      <c r="S1352" s="321"/>
      <c r="T1352" s="322"/>
      <c r="U1352" s="321"/>
      <c r="V1352" s="323"/>
      <c r="W1352" s="324"/>
    </row>
    <row r="1353" spans="1:23" s="143" customFormat="1" ht="43.5" customHeight="1">
      <c r="A1353" s="168" t="str">
        <f t="shared" si="21"/>
        <v>-</v>
      </c>
      <c r="B1353" s="317"/>
      <c r="C1353" s="318"/>
      <c r="D1353" s="318"/>
      <c r="E1353" s="318"/>
      <c r="F1353" s="291"/>
      <c r="G1353" s="291"/>
      <c r="H1353" s="306"/>
      <c r="I1353" s="291"/>
      <c r="J1353" s="306"/>
      <c r="K1353" s="291"/>
      <c r="L1353" s="306"/>
      <c r="M1353" s="291"/>
      <c r="N1353" s="291"/>
      <c r="O1353" s="291"/>
      <c r="P1353" s="291"/>
      <c r="Q1353" s="319"/>
      <c r="R1353" s="320"/>
      <c r="S1353" s="321"/>
      <c r="T1353" s="322"/>
      <c r="U1353" s="321"/>
      <c r="V1353" s="323"/>
      <c r="W1353" s="324"/>
    </row>
    <row r="1354" spans="1:23" s="143" customFormat="1" ht="43.5" customHeight="1">
      <c r="A1354" s="168" t="str">
        <f t="shared" si="21"/>
        <v>-</v>
      </c>
      <c r="B1354" s="317"/>
      <c r="C1354" s="318"/>
      <c r="D1354" s="318"/>
      <c r="E1354" s="318"/>
      <c r="F1354" s="291"/>
      <c r="G1354" s="291"/>
      <c r="H1354" s="306"/>
      <c r="I1354" s="291"/>
      <c r="J1354" s="306"/>
      <c r="K1354" s="291"/>
      <c r="L1354" s="306"/>
      <c r="M1354" s="291"/>
      <c r="N1354" s="291"/>
      <c r="O1354" s="291"/>
      <c r="P1354" s="291"/>
      <c r="Q1354" s="319"/>
      <c r="R1354" s="320"/>
      <c r="S1354" s="321"/>
      <c r="T1354" s="322"/>
      <c r="U1354" s="321"/>
      <c r="V1354" s="323"/>
      <c r="W1354" s="324"/>
    </row>
    <row r="1355" spans="1:23" s="143" customFormat="1" ht="43.5" customHeight="1">
      <c r="A1355" s="168" t="str">
        <f t="shared" si="21"/>
        <v>-</v>
      </c>
      <c r="B1355" s="317"/>
      <c r="C1355" s="318"/>
      <c r="D1355" s="318"/>
      <c r="E1355" s="318"/>
      <c r="F1355" s="291"/>
      <c r="G1355" s="291"/>
      <c r="H1355" s="306"/>
      <c r="I1355" s="291"/>
      <c r="J1355" s="306"/>
      <c r="K1355" s="291"/>
      <c r="L1355" s="306"/>
      <c r="M1355" s="291"/>
      <c r="N1355" s="291"/>
      <c r="O1355" s="291"/>
      <c r="P1355" s="291"/>
      <c r="Q1355" s="319"/>
      <c r="R1355" s="320"/>
      <c r="S1355" s="321"/>
      <c r="T1355" s="322"/>
      <c r="U1355" s="321"/>
      <c r="V1355" s="323"/>
      <c r="W1355" s="324"/>
    </row>
    <row r="1356" spans="1:23" s="143" customFormat="1" ht="43.5" customHeight="1">
      <c r="A1356" s="168" t="str">
        <f t="shared" si="21"/>
        <v>-</v>
      </c>
      <c r="B1356" s="317"/>
      <c r="C1356" s="318"/>
      <c r="D1356" s="318"/>
      <c r="E1356" s="318"/>
      <c r="F1356" s="291"/>
      <c r="G1356" s="291"/>
      <c r="H1356" s="306"/>
      <c r="I1356" s="291"/>
      <c r="J1356" s="306"/>
      <c r="K1356" s="291"/>
      <c r="L1356" s="306"/>
      <c r="M1356" s="291"/>
      <c r="N1356" s="291"/>
      <c r="O1356" s="291"/>
      <c r="P1356" s="291"/>
      <c r="Q1356" s="319"/>
      <c r="R1356" s="320"/>
      <c r="S1356" s="321"/>
      <c r="T1356" s="322"/>
      <c r="U1356" s="321"/>
      <c r="V1356" s="323"/>
      <c r="W1356" s="324"/>
    </row>
    <row r="1357" spans="1:23" s="143" customFormat="1" ht="43.5" customHeight="1">
      <c r="A1357" s="168" t="str">
        <f t="shared" si="21"/>
        <v>-</v>
      </c>
      <c r="B1357" s="317"/>
      <c r="C1357" s="318"/>
      <c r="D1357" s="318"/>
      <c r="E1357" s="318"/>
      <c r="F1357" s="291"/>
      <c r="G1357" s="291"/>
      <c r="H1357" s="306"/>
      <c r="I1357" s="291"/>
      <c r="J1357" s="306"/>
      <c r="K1357" s="291"/>
      <c r="L1357" s="306"/>
      <c r="M1357" s="291"/>
      <c r="N1357" s="291"/>
      <c r="O1357" s="291"/>
      <c r="P1357" s="291"/>
      <c r="Q1357" s="319"/>
      <c r="R1357" s="320"/>
      <c r="S1357" s="321"/>
      <c r="T1357" s="322"/>
      <c r="U1357" s="321"/>
      <c r="V1357" s="323"/>
      <c r="W1357" s="324"/>
    </row>
    <row r="1358" spans="1:23" s="143" customFormat="1" ht="43.5" customHeight="1">
      <c r="A1358" s="168" t="str">
        <f t="shared" si="21"/>
        <v>-</v>
      </c>
      <c r="B1358" s="317"/>
      <c r="C1358" s="318"/>
      <c r="D1358" s="318"/>
      <c r="E1358" s="318"/>
      <c r="F1358" s="291"/>
      <c r="G1358" s="291"/>
      <c r="H1358" s="306"/>
      <c r="I1358" s="291"/>
      <c r="J1358" s="306"/>
      <c r="K1358" s="291"/>
      <c r="L1358" s="306"/>
      <c r="M1358" s="291"/>
      <c r="N1358" s="291"/>
      <c r="O1358" s="291"/>
      <c r="P1358" s="291"/>
      <c r="Q1358" s="319"/>
      <c r="R1358" s="320"/>
      <c r="S1358" s="321"/>
      <c r="T1358" s="322"/>
      <c r="U1358" s="321"/>
      <c r="V1358" s="323"/>
      <c r="W1358" s="324"/>
    </row>
    <row r="1359" spans="1:23" s="143" customFormat="1" ht="43.5" customHeight="1">
      <c r="A1359" s="168" t="str">
        <f t="shared" si="21"/>
        <v>-</v>
      </c>
      <c r="B1359" s="317"/>
      <c r="C1359" s="318"/>
      <c r="D1359" s="318"/>
      <c r="E1359" s="318"/>
      <c r="F1359" s="291"/>
      <c r="G1359" s="291"/>
      <c r="H1359" s="306"/>
      <c r="I1359" s="291"/>
      <c r="J1359" s="306"/>
      <c r="K1359" s="291"/>
      <c r="L1359" s="306"/>
      <c r="M1359" s="291"/>
      <c r="N1359" s="291"/>
      <c r="O1359" s="291"/>
      <c r="P1359" s="291"/>
      <c r="Q1359" s="319"/>
      <c r="R1359" s="320"/>
      <c r="S1359" s="321"/>
      <c r="T1359" s="322"/>
      <c r="U1359" s="321"/>
      <c r="V1359" s="323"/>
      <c r="W1359" s="324"/>
    </row>
    <row r="1360" spans="1:23" s="143" customFormat="1" ht="43.5" customHeight="1">
      <c r="A1360" s="168" t="str">
        <f t="shared" si="21"/>
        <v>-</v>
      </c>
      <c r="B1360" s="317"/>
      <c r="C1360" s="318"/>
      <c r="D1360" s="318"/>
      <c r="E1360" s="318"/>
      <c r="F1360" s="291"/>
      <c r="G1360" s="291"/>
      <c r="H1360" s="306"/>
      <c r="I1360" s="291"/>
      <c r="J1360" s="306"/>
      <c r="K1360" s="291"/>
      <c r="L1360" s="306"/>
      <c r="M1360" s="291"/>
      <c r="N1360" s="291"/>
      <c r="O1360" s="291"/>
      <c r="P1360" s="291"/>
      <c r="Q1360" s="319"/>
      <c r="R1360" s="320"/>
      <c r="S1360" s="321"/>
      <c r="T1360" s="322"/>
      <c r="U1360" s="321"/>
      <c r="V1360" s="323"/>
      <c r="W1360" s="324"/>
    </row>
    <row r="1361" spans="1:23" s="143" customFormat="1" ht="43.5" customHeight="1">
      <c r="A1361" s="168" t="str">
        <f t="shared" si="21"/>
        <v>-</v>
      </c>
      <c r="B1361" s="317"/>
      <c r="C1361" s="318"/>
      <c r="D1361" s="318"/>
      <c r="E1361" s="318"/>
      <c r="F1361" s="291"/>
      <c r="G1361" s="291"/>
      <c r="H1361" s="306"/>
      <c r="I1361" s="291"/>
      <c r="J1361" s="306"/>
      <c r="K1361" s="291"/>
      <c r="L1361" s="306"/>
      <c r="M1361" s="291"/>
      <c r="N1361" s="291"/>
      <c r="O1361" s="291"/>
      <c r="P1361" s="291"/>
      <c r="Q1361" s="319"/>
      <c r="R1361" s="320"/>
      <c r="S1361" s="321"/>
      <c r="T1361" s="322"/>
      <c r="U1361" s="321"/>
      <c r="V1361" s="323"/>
      <c r="W1361" s="324"/>
    </row>
    <row r="1362" spans="1:23" s="143" customFormat="1" ht="43.5" customHeight="1">
      <c r="A1362" s="168" t="str">
        <f t="shared" si="21"/>
        <v>-</v>
      </c>
      <c r="B1362" s="317"/>
      <c r="C1362" s="318"/>
      <c r="D1362" s="318"/>
      <c r="E1362" s="318"/>
      <c r="F1362" s="291"/>
      <c r="G1362" s="291"/>
      <c r="H1362" s="306"/>
      <c r="I1362" s="291"/>
      <c r="J1362" s="306"/>
      <c r="K1362" s="291"/>
      <c r="L1362" s="306"/>
      <c r="M1362" s="291"/>
      <c r="N1362" s="291"/>
      <c r="O1362" s="291"/>
      <c r="P1362" s="291"/>
      <c r="Q1362" s="319"/>
      <c r="R1362" s="320"/>
      <c r="S1362" s="321"/>
      <c r="T1362" s="322"/>
      <c r="U1362" s="321"/>
      <c r="V1362" s="323"/>
      <c r="W1362" s="324"/>
    </row>
    <row r="1363" spans="1:23" s="143" customFormat="1" ht="43.5" customHeight="1">
      <c r="A1363" s="168" t="str">
        <f t="shared" si="21"/>
        <v>-</v>
      </c>
      <c r="B1363" s="317"/>
      <c r="C1363" s="318"/>
      <c r="D1363" s="318"/>
      <c r="E1363" s="318"/>
      <c r="F1363" s="291"/>
      <c r="G1363" s="291"/>
      <c r="H1363" s="306"/>
      <c r="I1363" s="291"/>
      <c r="J1363" s="306"/>
      <c r="K1363" s="291"/>
      <c r="L1363" s="306"/>
      <c r="M1363" s="291"/>
      <c r="N1363" s="291"/>
      <c r="O1363" s="291"/>
      <c r="P1363" s="291"/>
      <c r="Q1363" s="319"/>
      <c r="R1363" s="320"/>
      <c r="S1363" s="321"/>
      <c r="T1363" s="322"/>
      <c r="U1363" s="321"/>
      <c r="V1363" s="323"/>
      <c r="W1363" s="324"/>
    </row>
    <row r="1364" spans="1:23" s="143" customFormat="1" ht="43.5" customHeight="1">
      <c r="A1364" s="168" t="str">
        <f t="shared" si="21"/>
        <v>-</v>
      </c>
      <c r="B1364" s="317"/>
      <c r="C1364" s="318"/>
      <c r="D1364" s="318"/>
      <c r="E1364" s="318"/>
      <c r="F1364" s="291"/>
      <c r="G1364" s="291"/>
      <c r="H1364" s="306"/>
      <c r="I1364" s="291"/>
      <c r="J1364" s="306"/>
      <c r="K1364" s="291"/>
      <c r="L1364" s="306"/>
      <c r="M1364" s="291"/>
      <c r="N1364" s="291"/>
      <c r="O1364" s="291"/>
      <c r="P1364" s="291"/>
      <c r="Q1364" s="319"/>
      <c r="R1364" s="320"/>
      <c r="S1364" s="321"/>
      <c r="T1364" s="322"/>
      <c r="U1364" s="321"/>
      <c r="V1364" s="323"/>
      <c r="W1364" s="324"/>
    </row>
    <row r="1365" spans="1:23" s="143" customFormat="1" ht="43.5" customHeight="1">
      <c r="A1365" s="168" t="str">
        <f t="shared" si="21"/>
        <v>-</v>
      </c>
      <c r="B1365" s="317"/>
      <c r="C1365" s="318"/>
      <c r="D1365" s="318"/>
      <c r="E1365" s="318"/>
      <c r="F1365" s="291"/>
      <c r="G1365" s="291"/>
      <c r="H1365" s="306"/>
      <c r="I1365" s="291"/>
      <c r="J1365" s="306"/>
      <c r="K1365" s="291"/>
      <c r="L1365" s="306"/>
      <c r="M1365" s="291"/>
      <c r="N1365" s="291"/>
      <c r="O1365" s="291"/>
      <c r="P1365" s="291"/>
      <c r="Q1365" s="319"/>
      <c r="R1365" s="320"/>
      <c r="S1365" s="321"/>
      <c r="T1365" s="322"/>
      <c r="U1365" s="321"/>
      <c r="V1365" s="323"/>
      <c r="W1365" s="324"/>
    </row>
    <row r="1366" spans="1:23" s="143" customFormat="1" ht="43.5" customHeight="1">
      <c r="A1366" s="168" t="str">
        <f t="shared" si="21"/>
        <v>-</v>
      </c>
      <c r="B1366" s="317"/>
      <c r="C1366" s="318"/>
      <c r="D1366" s="318"/>
      <c r="E1366" s="318"/>
      <c r="F1366" s="291"/>
      <c r="G1366" s="291"/>
      <c r="H1366" s="306"/>
      <c r="I1366" s="291"/>
      <c r="J1366" s="306"/>
      <c r="K1366" s="291"/>
      <c r="L1366" s="306"/>
      <c r="M1366" s="291"/>
      <c r="N1366" s="291"/>
      <c r="O1366" s="291"/>
      <c r="P1366" s="291"/>
      <c r="Q1366" s="319"/>
      <c r="R1366" s="320"/>
      <c r="S1366" s="321"/>
      <c r="T1366" s="322"/>
      <c r="U1366" s="321"/>
      <c r="V1366" s="323"/>
      <c r="W1366" s="324"/>
    </row>
    <row r="1367" spans="1:23" s="143" customFormat="1" ht="43.5" customHeight="1">
      <c r="A1367" s="168" t="str">
        <f t="shared" si="21"/>
        <v>-</v>
      </c>
      <c r="B1367" s="317"/>
      <c r="C1367" s="318"/>
      <c r="D1367" s="318"/>
      <c r="E1367" s="318"/>
      <c r="F1367" s="291"/>
      <c r="G1367" s="291"/>
      <c r="H1367" s="306"/>
      <c r="I1367" s="291"/>
      <c r="J1367" s="306"/>
      <c r="K1367" s="291"/>
      <c r="L1367" s="306"/>
      <c r="M1367" s="291"/>
      <c r="N1367" s="291"/>
      <c r="O1367" s="291"/>
      <c r="P1367" s="291"/>
      <c r="Q1367" s="319"/>
      <c r="R1367" s="320"/>
      <c r="S1367" s="321"/>
      <c r="T1367" s="322"/>
      <c r="U1367" s="321"/>
      <c r="V1367" s="323"/>
      <c r="W1367" s="324"/>
    </row>
    <row r="1368" spans="1:23" s="143" customFormat="1" ht="43.5" customHeight="1">
      <c r="A1368" s="168" t="str">
        <f t="shared" si="21"/>
        <v>-</v>
      </c>
      <c r="B1368" s="317"/>
      <c r="C1368" s="318"/>
      <c r="D1368" s="318"/>
      <c r="E1368" s="318"/>
      <c r="F1368" s="291"/>
      <c r="G1368" s="291"/>
      <c r="H1368" s="306"/>
      <c r="I1368" s="291"/>
      <c r="J1368" s="306"/>
      <c r="K1368" s="291"/>
      <c r="L1368" s="306"/>
      <c r="M1368" s="291"/>
      <c r="N1368" s="291"/>
      <c r="O1368" s="291"/>
      <c r="P1368" s="291"/>
      <c r="Q1368" s="319"/>
      <c r="R1368" s="320"/>
      <c r="S1368" s="321"/>
      <c r="T1368" s="322"/>
      <c r="U1368" s="321"/>
      <c r="V1368" s="323"/>
      <c r="W1368" s="324"/>
    </row>
    <row r="1369" spans="1:23" s="143" customFormat="1" ht="43.5" customHeight="1">
      <c r="A1369" s="168" t="str">
        <f t="shared" si="21"/>
        <v>-</v>
      </c>
      <c r="B1369" s="317"/>
      <c r="C1369" s="318"/>
      <c r="D1369" s="318"/>
      <c r="E1369" s="318"/>
      <c r="F1369" s="291"/>
      <c r="G1369" s="291"/>
      <c r="H1369" s="306"/>
      <c r="I1369" s="291"/>
      <c r="J1369" s="306"/>
      <c r="K1369" s="291"/>
      <c r="L1369" s="306"/>
      <c r="M1369" s="291"/>
      <c r="N1369" s="291"/>
      <c r="O1369" s="291"/>
      <c r="P1369" s="291"/>
      <c r="Q1369" s="319"/>
      <c r="R1369" s="320"/>
      <c r="S1369" s="321"/>
      <c r="T1369" s="322"/>
      <c r="U1369" s="321"/>
      <c r="V1369" s="323"/>
      <c r="W1369" s="324"/>
    </row>
    <row r="1370" spans="1:23" s="143" customFormat="1" ht="43.5" customHeight="1">
      <c r="A1370" s="168" t="str">
        <f t="shared" si="21"/>
        <v>-</v>
      </c>
      <c r="B1370" s="317"/>
      <c r="C1370" s="318"/>
      <c r="D1370" s="318"/>
      <c r="E1370" s="318"/>
      <c r="F1370" s="291"/>
      <c r="G1370" s="291"/>
      <c r="H1370" s="306"/>
      <c r="I1370" s="291"/>
      <c r="J1370" s="306"/>
      <c r="K1370" s="291"/>
      <c r="L1370" s="306"/>
      <c r="M1370" s="291"/>
      <c r="N1370" s="291"/>
      <c r="O1370" s="291"/>
      <c r="P1370" s="291"/>
      <c r="Q1370" s="319"/>
      <c r="R1370" s="320"/>
      <c r="S1370" s="321"/>
      <c r="T1370" s="322"/>
      <c r="U1370" s="321"/>
      <c r="V1370" s="323"/>
      <c r="W1370" s="324"/>
    </row>
    <row r="1371" spans="1:23" s="143" customFormat="1" ht="43.5" customHeight="1">
      <c r="A1371" s="168" t="str">
        <f t="shared" si="21"/>
        <v>-</v>
      </c>
      <c r="B1371" s="317"/>
      <c r="C1371" s="318"/>
      <c r="D1371" s="318"/>
      <c r="E1371" s="318"/>
      <c r="F1371" s="291"/>
      <c r="G1371" s="291"/>
      <c r="H1371" s="306"/>
      <c r="I1371" s="291"/>
      <c r="J1371" s="306"/>
      <c r="K1371" s="291"/>
      <c r="L1371" s="306"/>
      <c r="M1371" s="291"/>
      <c r="N1371" s="291"/>
      <c r="O1371" s="291"/>
      <c r="P1371" s="291"/>
      <c r="Q1371" s="319"/>
      <c r="R1371" s="320"/>
      <c r="S1371" s="321"/>
      <c r="T1371" s="322"/>
      <c r="U1371" s="321"/>
      <c r="V1371" s="323"/>
      <c r="W1371" s="324"/>
    </row>
    <row r="1372" spans="1:23" s="143" customFormat="1" ht="43.5" customHeight="1">
      <c r="A1372" s="168" t="str">
        <f t="shared" si="21"/>
        <v>-</v>
      </c>
      <c r="B1372" s="317"/>
      <c r="C1372" s="318"/>
      <c r="D1372" s="318"/>
      <c r="E1372" s="318"/>
      <c r="F1372" s="291"/>
      <c r="G1372" s="291"/>
      <c r="H1372" s="306"/>
      <c r="I1372" s="291"/>
      <c r="J1372" s="306"/>
      <c r="K1372" s="291"/>
      <c r="L1372" s="306"/>
      <c r="M1372" s="291"/>
      <c r="N1372" s="291"/>
      <c r="O1372" s="291"/>
      <c r="P1372" s="291"/>
      <c r="Q1372" s="319"/>
      <c r="R1372" s="320"/>
      <c r="S1372" s="321"/>
      <c r="T1372" s="322"/>
      <c r="U1372" s="321"/>
      <c r="V1372" s="323"/>
      <c r="W1372" s="324"/>
    </row>
    <row r="1373" spans="1:23" s="143" customFormat="1" ht="43.5" customHeight="1">
      <c r="A1373" s="168" t="str">
        <f t="shared" si="21"/>
        <v>-</v>
      </c>
      <c r="B1373" s="317"/>
      <c r="C1373" s="318"/>
      <c r="D1373" s="318"/>
      <c r="E1373" s="318"/>
      <c r="F1373" s="291"/>
      <c r="G1373" s="291"/>
      <c r="H1373" s="306"/>
      <c r="I1373" s="291"/>
      <c r="J1373" s="306"/>
      <c r="K1373" s="291"/>
      <c r="L1373" s="306"/>
      <c r="M1373" s="291"/>
      <c r="N1373" s="291"/>
      <c r="O1373" s="291"/>
      <c r="P1373" s="291"/>
      <c r="Q1373" s="319"/>
      <c r="R1373" s="320"/>
      <c r="S1373" s="321"/>
      <c r="T1373" s="322"/>
      <c r="U1373" s="321"/>
      <c r="V1373" s="323"/>
      <c r="W1373" s="324"/>
    </row>
    <row r="1374" spans="1:23" s="143" customFormat="1" ht="43.5" customHeight="1">
      <c r="A1374" s="168" t="str">
        <f t="shared" si="21"/>
        <v>-</v>
      </c>
      <c r="B1374" s="317"/>
      <c r="C1374" s="318"/>
      <c r="D1374" s="318"/>
      <c r="E1374" s="318"/>
      <c r="F1374" s="291"/>
      <c r="G1374" s="291"/>
      <c r="H1374" s="306"/>
      <c r="I1374" s="291"/>
      <c r="J1374" s="306"/>
      <c r="K1374" s="291"/>
      <c r="L1374" s="306"/>
      <c r="M1374" s="291"/>
      <c r="N1374" s="291"/>
      <c r="O1374" s="291"/>
      <c r="P1374" s="291"/>
      <c r="Q1374" s="319"/>
      <c r="R1374" s="320"/>
      <c r="S1374" s="321"/>
      <c r="T1374" s="322"/>
      <c r="U1374" s="321"/>
      <c r="V1374" s="323"/>
      <c r="W1374" s="324"/>
    </row>
    <row r="1375" spans="1:23" s="143" customFormat="1" ht="43.5" customHeight="1">
      <c r="A1375" s="168" t="str">
        <f t="shared" si="21"/>
        <v>-</v>
      </c>
      <c r="B1375" s="317"/>
      <c r="C1375" s="318"/>
      <c r="D1375" s="318"/>
      <c r="E1375" s="318"/>
      <c r="F1375" s="291"/>
      <c r="G1375" s="291"/>
      <c r="H1375" s="306"/>
      <c r="I1375" s="291"/>
      <c r="J1375" s="306"/>
      <c r="K1375" s="291"/>
      <c r="L1375" s="306"/>
      <c r="M1375" s="291"/>
      <c r="N1375" s="291"/>
      <c r="O1375" s="291"/>
      <c r="P1375" s="291"/>
      <c r="Q1375" s="319"/>
      <c r="R1375" s="320"/>
      <c r="S1375" s="321"/>
      <c r="T1375" s="322"/>
      <c r="U1375" s="321"/>
      <c r="V1375" s="323"/>
      <c r="W1375" s="324"/>
    </row>
    <row r="1376" spans="1:23" s="143" customFormat="1" ht="43.5" customHeight="1">
      <c r="A1376" s="168" t="str">
        <f t="shared" si="21"/>
        <v>-</v>
      </c>
      <c r="B1376" s="317"/>
      <c r="C1376" s="318"/>
      <c r="D1376" s="318"/>
      <c r="E1376" s="318"/>
      <c r="F1376" s="291"/>
      <c r="G1376" s="291"/>
      <c r="H1376" s="306"/>
      <c r="I1376" s="291"/>
      <c r="J1376" s="306"/>
      <c r="K1376" s="291"/>
      <c r="L1376" s="306"/>
      <c r="M1376" s="291"/>
      <c r="N1376" s="291"/>
      <c r="O1376" s="291"/>
      <c r="P1376" s="291"/>
      <c r="Q1376" s="319"/>
      <c r="R1376" s="320"/>
      <c r="S1376" s="321"/>
      <c r="T1376" s="322"/>
      <c r="U1376" s="321"/>
      <c r="V1376" s="323"/>
      <c r="W1376" s="324"/>
    </row>
    <row r="1377" spans="1:23" s="143" customFormat="1" ht="43.5" customHeight="1">
      <c r="A1377" s="168" t="str">
        <f t="shared" si="21"/>
        <v>-</v>
      </c>
      <c r="B1377" s="317"/>
      <c r="C1377" s="318"/>
      <c r="D1377" s="318"/>
      <c r="E1377" s="318"/>
      <c r="F1377" s="291"/>
      <c r="G1377" s="291"/>
      <c r="H1377" s="306"/>
      <c r="I1377" s="291"/>
      <c r="J1377" s="306"/>
      <c r="K1377" s="291"/>
      <c r="L1377" s="306"/>
      <c r="M1377" s="291"/>
      <c r="N1377" s="291"/>
      <c r="O1377" s="291"/>
      <c r="P1377" s="291"/>
      <c r="Q1377" s="319"/>
      <c r="R1377" s="320"/>
      <c r="S1377" s="321"/>
      <c r="T1377" s="322"/>
      <c r="U1377" s="321"/>
      <c r="V1377" s="323"/>
      <c r="W1377" s="324"/>
    </row>
    <row r="1378" spans="1:23" s="143" customFormat="1" ht="43.5" customHeight="1">
      <c r="A1378" s="168" t="str">
        <f t="shared" si="21"/>
        <v>-</v>
      </c>
      <c r="B1378" s="317"/>
      <c r="C1378" s="318"/>
      <c r="D1378" s="318"/>
      <c r="E1378" s="318"/>
      <c r="F1378" s="291"/>
      <c r="G1378" s="291"/>
      <c r="H1378" s="306"/>
      <c r="I1378" s="291"/>
      <c r="J1378" s="306"/>
      <c r="K1378" s="291"/>
      <c r="L1378" s="306"/>
      <c r="M1378" s="291"/>
      <c r="N1378" s="291"/>
      <c r="O1378" s="291"/>
      <c r="P1378" s="291"/>
      <c r="Q1378" s="319"/>
      <c r="R1378" s="320"/>
      <c r="S1378" s="321"/>
      <c r="T1378" s="322"/>
      <c r="U1378" s="321"/>
      <c r="V1378" s="323"/>
      <c r="W1378" s="324"/>
    </row>
    <row r="1379" spans="1:23" s="143" customFormat="1" ht="43.5" customHeight="1">
      <c r="A1379" s="168" t="str">
        <f t="shared" si="21"/>
        <v>-</v>
      </c>
      <c r="B1379" s="317"/>
      <c r="C1379" s="318"/>
      <c r="D1379" s="318"/>
      <c r="E1379" s="318"/>
      <c r="F1379" s="291"/>
      <c r="G1379" s="291"/>
      <c r="H1379" s="306"/>
      <c r="I1379" s="291"/>
      <c r="J1379" s="306"/>
      <c r="K1379" s="291"/>
      <c r="L1379" s="306"/>
      <c r="M1379" s="291"/>
      <c r="N1379" s="291"/>
      <c r="O1379" s="291"/>
      <c r="P1379" s="291"/>
      <c r="Q1379" s="319"/>
      <c r="R1379" s="320"/>
      <c r="S1379" s="321"/>
      <c r="T1379" s="322"/>
      <c r="U1379" s="321"/>
      <c r="V1379" s="323"/>
      <c r="W1379" s="324"/>
    </row>
    <row r="1380" spans="1:23" s="143" customFormat="1" ht="43.5" customHeight="1">
      <c r="A1380" s="168" t="str">
        <f t="shared" si="21"/>
        <v>-</v>
      </c>
      <c r="B1380" s="317"/>
      <c r="C1380" s="318"/>
      <c r="D1380" s="318"/>
      <c r="E1380" s="318"/>
      <c r="F1380" s="291"/>
      <c r="G1380" s="291"/>
      <c r="H1380" s="306"/>
      <c r="I1380" s="291"/>
      <c r="J1380" s="306"/>
      <c r="K1380" s="291"/>
      <c r="L1380" s="306"/>
      <c r="M1380" s="291"/>
      <c r="N1380" s="291"/>
      <c r="O1380" s="291"/>
      <c r="P1380" s="291"/>
      <c r="Q1380" s="319"/>
      <c r="R1380" s="320"/>
      <c r="S1380" s="321"/>
      <c r="T1380" s="322"/>
      <c r="U1380" s="321"/>
      <c r="V1380" s="323"/>
      <c r="W1380" s="324"/>
    </row>
    <row r="1381" spans="1:23" s="143" customFormat="1" ht="43.5" customHeight="1">
      <c r="A1381" s="168" t="str">
        <f t="shared" si="21"/>
        <v>-</v>
      </c>
      <c r="B1381" s="317"/>
      <c r="C1381" s="318"/>
      <c r="D1381" s="318"/>
      <c r="E1381" s="318"/>
      <c r="F1381" s="291"/>
      <c r="G1381" s="291"/>
      <c r="H1381" s="306"/>
      <c r="I1381" s="291"/>
      <c r="J1381" s="306"/>
      <c r="K1381" s="291"/>
      <c r="L1381" s="306"/>
      <c r="M1381" s="291"/>
      <c r="N1381" s="291"/>
      <c r="O1381" s="291"/>
      <c r="P1381" s="291"/>
      <c r="Q1381" s="319"/>
      <c r="R1381" s="320"/>
      <c r="S1381" s="321"/>
      <c r="T1381" s="322"/>
      <c r="U1381" s="321"/>
      <c r="V1381" s="323"/>
      <c r="W1381" s="324"/>
    </row>
    <row r="1382" spans="1:23" s="143" customFormat="1" ht="43.5" customHeight="1">
      <c r="A1382" s="168" t="str">
        <f t="shared" si="21"/>
        <v>-</v>
      </c>
      <c r="B1382" s="317"/>
      <c r="C1382" s="318"/>
      <c r="D1382" s="318"/>
      <c r="E1382" s="318"/>
      <c r="F1382" s="291"/>
      <c r="G1382" s="291"/>
      <c r="H1382" s="306"/>
      <c r="I1382" s="291"/>
      <c r="J1382" s="306"/>
      <c r="K1382" s="291"/>
      <c r="L1382" s="306"/>
      <c r="M1382" s="291"/>
      <c r="N1382" s="291"/>
      <c r="O1382" s="291"/>
      <c r="P1382" s="291"/>
      <c r="Q1382" s="319"/>
      <c r="R1382" s="320"/>
      <c r="S1382" s="321"/>
      <c r="T1382" s="322"/>
      <c r="U1382" s="321"/>
      <c r="V1382" s="323"/>
      <c r="W1382" s="324"/>
    </row>
    <row r="1383" spans="1:23" s="143" customFormat="1" ht="43.5" customHeight="1">
      <c r="A1383" s="168" t="str">
        <f t="shared" si="21"/>
        <v>-</v>
      </c>
      <c r="B1383" s="317"/>
      <c r="C1383" s="318"/>
      <c r="D1383" s="318"/>
      <c r="E1383" s="318"/>
      <c r="F1383" s="291"/>
      <c r="G1383" s="291"/>
      <c r="H1383" s="306"/>
      <c r="I1383" s="291"/>
      <c r="J1383" s="306"/>
      <c r="K1383" s="291"/>
      <c r="L1383" s="306"/>
      <c r="M1383" s="291"/>
      <c r="N1383" s="291"/>
      <c r="O1383" s="291"/>
      <c r="P1383" s="291"/>
      <c r="Q1383" s="319"/>
      <c r="R1383" s="320"/>
      <c r="S1383" s="321"/>
      <c r="T1383" s="322"/>
      <c r="U1383" s="321"/>
      <c r="V1383" s="323"/>
      <c r="W1383" s="324"/>
    </row>
    <row r="1384" spans="1:23" s="143" customFormat="1" ht="43.5" customHeight="1">
      <c r="A1384" s="168" t="str">
        <f t="shared" si="21"/>
        <v>-</v>
      </c>
      <c r="B1384" s="317"/>
      <c r="C1384" s="318"/>
      <c r="D1384" s="318"/>
      <c r="E1384" s="318"/>
      <c r="F1384" s="291"/>
      <c r="G1384" s="291"/>
      <c r="H1384" s="306"/>
      <c r="I1384" s="291"/>
      <c r="J1384" s="306"/>
      <c r="K1384" s="291"/>
      <c r="L1384" s="306"/>
      <c r="M1384" s="291"/>
      <c r="N1384" s="291"/>
      <c r="O1384" s="291"/>
      <c r="P1384" s="291"/>
      <c r="Q1384" s="319"/>
      <c r="R1384" s="320"/>
      <c r="S1384" s="321"/>
      <c r="T1384" s="322"/>
      <c r="U1384" s="321"/>
      <c r="V1384" s="323"/>
      <c r="W1384" s="324"/>
    </row>
    <row r="1385" spans="1:23" s="143" customFormat="1" ht="43.5" customHeight="1">
      <c r="A1385" s="168" t="str">
        <f t="shared" si="21"/>
        <v>-</v>
      </c>
      <c r="B1385" s="317"/>
      <c r="C1385" s="318"/>
      <c r="D1385" s="318"/>
      <c r="E1385" s="318"/>
      <c r="F1385" s="291"/>
      <c r="G1385" s="291"/>
      <c r="H1385" s="306"/>
      <c r="I1385" s="291"/>
      <c r="J1385" s="306"/>
      <c r="K1385" s="291"/>
      <c r="L1385" s="306"/>
      <c r="M1385" s="291"/>
      <c r="N1385" s="291"/>
      <c r="O1385" s="291"/>
      <c r="P1385" s="291"/>
      <c r="Q1385" s="319"/>
      <c r="R1385" s="320"/>
      <c r="S1385" s="321"/>
      <c r="T1385" s="322"/>
      <c r="U1385" s="321"/>
      <c r="V1385" s="323"/>
      <c r="W1385" s="324"/>
    </row>
    <row r="1386" spans="1:23" s="143" customFormat="1" ht="43.5" customHeight="1">
      <c r="A1386" s="168" t="str">
        <f t="shared" si="21"/>
        <v>-</v>
      </c>
      <c r="B1386" s="317"/>
      <c r="C1386" s="318"/>
      <c r="D1386" s="318"/>
      <c r="E1386" s="318"/>
      <c r="F1386" s="291"/>
      <c r="G1386" s="291"/>
      <c r="H1386" s="306"/>
      <c r="I1386" s="291"/>
      <c r="J1386" s="306"/>
      <c r="K1386" s="291"/>
      <c r="L1386" s="306"/>
      <c r="M1386" s="291"/>
      <c r="N1386" s="291"/>
      <c r="O1386" s="291"/>
      <c r="P1386" s="291"/>
      <c r="Q1386" s="319"/>
      <c r="R1386" s="320"/>
      <c r="S1386" s="321"/>
      <c r="T1386" s="322"/>
      <c r="U1386" s="321"/>
      <c r="V1386" s="323"/>
      <c r="W1386" s="324"/>
    </row>
    <row r="1387" spans="1:23" s="143" customFormat="1" ht="43.5" customHeight="1">
      <c r="A1387" s="168" t="str">
        <f t="shared" si="21"/>
        <v>-</v>
      </c>
      <c r="B1387" s="317"/>
      <c r="C1387" s="318"/>
      <c r="D1387" s="318"/>
      <c r="E1387" s="318"/>
      <c r="F1387" s="291"/>
      <c r="G1387" s="291"/>
      <c r="H1387" s="306"/>
      <c r="I1387" s="291"/>
      <c r="J1387" s="306"/>
      <c r="K1387" s="291"/>
      <c r="L1387" s="306"/>
      <c r="M1387" s="291"/>
      <c r="N1387" s="291"/>
      <c r="O1387" s="291"/>
      <c r="P1387" s="291"/>
      <c r="Q1387" s="319"/>
      <c r="R1387" s="320"/>
      <c r="S1387" s="321"/>
      <c r="T1387" s="322"/>
      <c r="U1387" s="321"/>
      <c r="V1387" s="323"/>
      <c r="W1387" s="324"/>
    </row>
    <row r="1388" spans="1:23" s="143" customFormat="1" ht="43.5" customHeight="1">
      <c r="A1388" s="168" t="str">
        <f t="shared" si="21"/>
        <v>-</v>
      </c>
      <c r="B1388" s="317"/>
      <c r="C1388" s="318"/>
      <c r="D1388" s="318"/>
      <c r="E1388" s="318"/>
      <c r="F1388" s="291"/>
      <c r="G1388" s="291"/>
      <c r="H1388" s="306"/>
      <c r="I1388" s="291"/>
      <c r="J1388" s="306"/>
      <c r="K1388" s="291"/>
      <c r="L1388" s="306"/>
      <c r="M1388" s="291"/>
      <c r="N1388" s="291"/>
      <c r="O1388" s="291"/>
      <c r="P1388" s="291"/>
      <c r="Q1388" s="319"/>
      <c r="R1388" s="320"/>
      <c r="S1388" s="321"/>
      <c r="T1388" s="322"/>
      <c r="U1388" s="321"/>
      <c r="V1388" s="323"/>
      <c r="W1388" s="324"/>
    </row>
    <row r="1389" spans="1:23" s="143" customFormat="1" ht="43.5" customHeight="1">
      <c r="A1389" s="168" t="str">
        <f t="shared" si="21"/>
        <v>-</v>
      </c>
      <c r="B1389" s="317"/>
      <c r="C1389" s="318"/>
      <c r="D1389" s="318"/>
      <c r="E1389" s="318"/>
      <c r="F1389" s="291"/>
      <c r="G1389" s="291"/>
      <c r="H1389" s="306"/>
      <c r="I1389" s="291"/>
      <c r="J1389" s="306"/>
      <c r="K1389" s="291"/>
      <c r="L1389" s="306"/>
      <c r="M1389" s="291"/>
      <c r="N1389" s="291"/>
      <c r="O1389" s="291"/>
      <c r="P1389" s="291"/>
      <c r="Q1389" s="319"/>
      <c r="R1389" s="320"/>
      <c r="S1389" s="321"/>
      <c r="T1389" s="322"/>
      <c r="U1389" s="321"/>
      <c r="V1389" s="323"/>
      <c r="W1389" s="324"/>
    </row>
    <row r="1390" spans="1:23" s="143" customFormat="1" ht="43.5" customHeight="1">
      <c r="A1390" s="168" t="str">
        <f t="shared" si="21"/>
        <v>-</v>
      </c>
      <c r="B1390" s="317"/>
      <c r="C1390" s="318"/>
      <c r="D1390" s="318"/>
      <c r="E1390" s="318"/>
      <c r="F1390" s="291"/>
      <c r="G1390" s="291"/>
      <c r="H1390" s="306"/>
      <c r="I1390" s="291"/>
      <c r="J1390" s="306"/>
      <c r="K1390" s="291"/>
      <c r="L1390" s="306"/>
      <c r="M1390" s="291"/>
      <c r="N1390" s="291"/>
      <c r="O1390" s="291"/>
      <c r="P1390" s="291"/>
      <c r="Q1390" s="319"/>
      <c r="R1390" s="320"/>
      <c r="S1390" s="321"/>
      <c r="T1390" s="322"/>
      <c r="U1390" s="321"/>
      <c r="V1390" s="323"/>
      <c r="W1390" s="324"/>
    </row>
    <row r="1391" spans="1:23" s="143" customFormat="1" ht="43.5" customHeight="1">
      <c r="A1391" s="168" t="str">
        <f t="shared" si="21"/>
        <v>-</v>
      </c>
      <c r="B1391" s="317"/>
      <c r="C1391" s="318"/>
      <c r="D1391" s="318"/>
      <c r="E1391" s="318"/>
      <c r="F1391" s="291"/>
      <c r="G1391" s="291"/>
      <c r="H1391" s="306"/>
      <c r="I1391" s="291"/>
      <c r="J1391" s="306"/>
      <c r="K1391" s="291"/>
      <c r="L1391" s="306"/>
      <c r="M1391" s="291"/>
      <c r="N1391" s="291"/>
      <c r="O1391" s="291"/>
      <c r="P1391" s="291"/>
      <c r="Q1391" s="319"/>
      <c r="R1391" s="320"/>
      <c r="S1391" s="321"/>
      <c r="T1391" s="322"/>
      <c r="U1391" s="321"/>
      <c r="V1391" s="323"/>
      <c r="W1391" s="324"/>
    </row>
    <row r="1392" spans="1:23" s="143" customFormat="1" ht="43.5" customHeight="1">
      <c r="A1392" s="168" t="str">
        <f t="shared" si="21"/>
        <v>-</v>
      </c>
      <c r="B1392" s="317"/>
      <c r="C1392" s="318"/>
      <c r="D1392" s="318"/>
      <c r="E1392" s="318"/>
      <c r="F1392" s="291"/>
      <c r="G1392" s="291"/>
      <c r="H1392" s="306"/>
      <c r="I1392" s="291"/>
      <c r="J1392" s="306"/>
      <c r="K1392" s="291"/>
      <c r="L1392" s="306"/>
      <c r="M1392" s="291"/>
      <c r="N1392" s="291"/>
      <c r="O1392" s="291"/>
      <c r="P1392" s="291"/>
      <c r="Q1392" s="319"/>
      <c r="R1392" s="320"/>
      <c r="S1392" s="321"/>
      <c r="T1392" s="322"/>
      <c r="U1392" s="321"/>
      <c r="V1392" s="323"/>
      <c r="W1392" s="324"/>
    </row>
    <row r="1393" spans="1:23" s="143" customFormat="1" ht="43.5" customHeight="1">
      <c r="A1393" s="168" t="str">
        <f t="shared" si="21"/>
        <v>-</v>
      </c>
      <c r="B1393" s="317"/>
      <c r="C1393" s="318"/>
      <c r="D1393" s="318"/>
      <c r="E1393" s="318"/>
      <c r="F1393" s="291"/>
      <c r="G1393" s="291"/>
      <c r="H1393" s="306"/>
      <c r="I1393" s="291"/>
      <c r="J1393" s="306"/>
      <c r="K1393" s="291"/>
      <c r="L1393" s="306"/>
      <c r="M1393" s="291"/>
      <c r="N1393" s="291"/>
      <c r="O1393" s="291"/>
      <c r="P1393" s="291"/>
      <c r="Q1393" s="319"/>
      <c r="R1393" s="320"/>
      <c r="S1393" s="321"/>
      <c r="T1393" s="322"/>
      <c r="U1393" s="321"/>
      <c r="V1393" s="323"/>
      <c r="W1393" s="324"/>
    </row>
    <row r="1394" spans="1:23" s="143" customFormat="1" ht="43.5" customHeight="1">
      <c r="A1394" s="168" t="str">
        <f t="shared" si="21"/>
        <v>-</v>
      </c>
      <c r="B1394" s="317"/>
      <c r="C1394" s="318"/>
      <c r="D1394" s="318"/>
      <c r="E1394" s="318"/>
      <c r="F1394" s="291"/>
      <c r="G1394" s="291"/>
      <c r="H1394" s="306"/>
      <c r="I1394" s="291"/>
      <c r="J1394" s="306"/>
      <c r="K1394" s="291"/>
      <c r="L1394" s="306"/>
      <c r="M1394" s="291"/>
      <c r="N1394" s="291"/>
      <c r="O1394" s="291"/>
      <c r="P1394" s="291"/>
      <c r="Q1394" s="319"/>
      <c r="R1394" s="320"/>
      <c r="S1394" s="321"/>
      <c r="T1394" s="322"/>
      <c r="U1394" s="321"/>
      <c r="V1394" s="323"/>
      <c r="W1394" s="324"/>
    </row>
    <row r="1395" spans="1:23" s="143" customFormat="1" ht="43.5" customHeight="1">
      <c r="A1395" s="168" t="str">
        <f t="shared" si="21"/>
        <v>-</v>
      </c>
      <c r="B1395" s="317"/>
      <c r="C1395" s="318"/>
      <c r="D1395" s="318"/>
      <c r="E1395" s="318"/>
      <c r="F1395" s="291"/>
      <c r="G1395" s="291"/>
      <c r="H1395" s="306"/>
      <c r="I1395" s="291"/>
      <c r="J1395" s="306"/>
      <c r="K1395" s="291"/>
      <c r="L1395" s="306"/>
      <c r="M1395" s="291"/>
      <c r="N1395" s="291"/>
      <c r="O1395" s="291"/>
      <c r="P1395" s="291"/>
      <c r="Q1395" s="319"/>
      <c r="R1395" s="320"/>
      <c r="S1395" s="321"/>
      <c r="T1395" s="322"/>
      <c r="U1395" s="321"/>
      <c r="V1395" s="323"/>
      <c r="W1395" s="324"/>
    </row>
    <row r="1396" spans="1:23" s="143" customFormat="1" ht="43.5" customHeight="1">
      <c r="A1396" s="168" t="str">
        <f t="shared" si="21"/>
        <v>-</v>
      </c>
      <c r="B1396" s="317"/>
      <c r="C1396" s="318"/>
      <c r="D1396" s="318"/>
      <c r="E1396" s="318"/>
      <c r="F1396" s="291"/>
      <c r="G1396" s="291"/>
      <c r="H1396" s="306"/>
      <c r="I1396" s="291"/>
      <c r="J1396" s="306"/>
      <c r="K1396" s="291"/>
      <c r="L1396" s="306"/>
      <c r="M1396" s="291"/>
      <c r="N1396" s="291"/>
      <c r="O1396" s="291"/>
      <c r="P1396" s="291"/>
      <c r="Q1396" s="319"/>
      <c r="R1396" s="320"/>
      <c r="S1396" s="321"/>
      <c r="T1396" s="322"/>
      <c r="U1396" s="321"/>
      <c r="V1396" s="323"/>
      <c r="W1396" s="324"/>
    </row>
    <row r="1397" spans="1:23" s="143" customFormat="1" ht="43.5" customHeight="1">
      <c r="A1397" s="168" t="str">
        <f t="shared" si="21"/>
        <v>-</v>
      </c>
      <c r="B1397" s="317"/>
      <c r="C1397" s="318"/>
      <c r="D1397" s="318"/>
      <c r="E1397" s="318"/>
      <c r="F1397" s="291"/>
      <c r="G1397" s="291"/>
      <c r="H1397" s="306"/>
      <c r="I1397" s="291"/>
      <c r="J1397" s="306"/>
      <c r="K1397" s="291"/>
      <c r="L1397" s="306"/>
      <c r="M1397" s="291"/>
      <c r="N1397" s="291"/>
      <c r="O1397" s="291"/>
      <c r="P1397" s="291"/>
      <c r="Q1397" s="319"/>
      <c r="R1397" s="320"/>
      <c r="S1397" s="321"/>
      <c r="T1397" s="322"/>
      <c r="U1397" s="321"/>
      <c r="V1397" s="323"/>
      <c r="W1397" s="324"/>
    </row>
    <row r="1398" spans="1:23" s="143" customFormat="1" ht="43.5" customHeight="1">
      <c r="A1398" s="168" t="str">
        <f t="shared" si="21"/>
        <v>-</v>
      </c>
      <c r="B1398" s="317"/>
      <c r="C1398" s="318"/>
      <c r="D1398" s="318"/>
      <c r="E1398" s="318"/>
      <c r="F1398" s="291"/>
      <c r="G1398" s="291"/>
      <c r="H1398" s="306"/>
      <c r="I1398" s="291"/>
      <c r="J1398" s="306"/>
      <c r="K1398" s="291"/>
      <c r="L1398" s="306"/>
      <c r="M1398" s="291"/>
      <c r="N1398" s="291"/>
      <c r="O1398" s="291"/>
      <c r="P1398" s="291"/>
      <c r="Q1398" s="319"/>
      <c r="R1398" s="320"/>
      <c r="S1398" s="321"/>
      <c r="T1398" s="322"/>
      <c r="U1398" s="321"/>
      <c r="V1398" s="323"/>
      <c r="W1398" s="324"/>
    </row>
    <row r="1399" spans="1:23" s="143" customFormat="1" ht="43.5" customHeight="1">
      <c r="A1399" s="168" t="str">
        <f t="shared" si="21"/>
        <v>-</v>
      </c>
      <c r="B1399" s="317"/>
      <c r="C1399" s="318"/>
      <c r="D1399" s="318"/>
      <c r="E1399" s="318"/>
      <c r="F1399" s="291"/>
      <c r="G1399" s="291"/>
      <c r="H1399" s="306"/>
      <c r="I1399" s="291"/>
      <c r="J1399" s="306"/>
      <c r="K1399" s="291"/>
      <c r="L1399" s="306"/>
      <c r="M1399" s="291"/>
      <c r="N1399" s="291"/>
      <c r="O1399" s="291"/>
      <c r="P1399" s="291"/>
      <c r="Q1399" s="319"/>
      <c r="R1399" s="320"/>
      <c r="S1399" s="321"/>
      <c r="T1399" s="322"/>
      <c r="U1399" s="321"/>
      <c r="V1399" s="323"/>
      <c r="W1399" s="324"/>
    </row>
    <row r="1400" spans="1:23" s="143" customFormat="1" ht="43.5" customHeight="1">
      <c r="A1400" s="168" t="str">
        <f t="shared" si="21"/>
        <v>-</v>
      </c>
      <c r="B1400" s="317"/>
      <c r="C1400" s="318"/>
      <c r="D1400" s="318"/>
      <c r="E1400" s="318"/>
      <c r="F1400" s="291"/>
      <c r="G1400" s="291"/>
      <c r="H1400" s="306"/>
      <c r="I1400" s="291"/>
      <c r="J1400" s="306"/>
      <c r="K1400" s="291"/>
      <c r="L1400" s="306"/>
      <c r="M1400" s="291"/>
      <c r="N1400" s="291"/>
      <c r="O1400" s="291"/>
      <c r="P1400" s="291"/>
      <c r="Q1400" s="319"/>
      <c r="R1400" s="320"/>
      <c r="S1400" s="321"/>
      <c r="T1400" s="322"/>
      <c r="U1400" s="321"/>
      <c r="V1400" s="323"/>
      <c r="W1400" s="324"/>
    </row>
    <row r="1401" spans="1:23" s="143" customFormat="1" ht="43.5" customHeight="1">
      <c r="A1401" s="168" t="str">
        <f t="shared" si="21"/>
        <v>-</v>
      </c>
      <c r="B1401" s="317"/>
      <c r="C1401" s="318"/>
      <c r="D1401" s="318"/>
      <c r="E1401" s="318"/>
      <c r="F1401" s="291"/>
      <c r="G1401" s="291"/>
      <c r="H1401" s="306"/>
      <c r="I1401" s="291"/>
      <c r="J1401" s="306"/>
      <c r="K1401" s="291"/>
      <c r="L1401" s="306"/>
      <c r="M1401" s="291"/>
      <c r="N1401" s="291"/>
      <c r="O1401" s="291"/>
      <c r="P1401" s="291"/>
      <c r="Q1401" s="319"/>
      <c r="R1401" s="320"/>
      <c r="S1401" s="321"/>
      <c r="T1401" s="322"/>
      <c r="U1401" s="321"/>
      <c r="V1401" s="323"/>
      <c r="W1401" s="324"/>
    </row>
    <row r="1402" spans="1:23" s="143" customFormat="1" ht="43.5" customHeight="1">
      <c r="A1402" s="168" t="str">
        <f t="shared" si="21"/>
        <v>-</v>
      </c>
      <c r="B1402" s="317"/>
      <c r="C1402" s="318"/>
      <c r="D1402" s="318"/>
      <c r="E1402" s="318"/>
      <c r="F1402" s="291"/>
      <c r="G1402" s="291"/>
      <c r="H1402" s="306"/>
      <c r="I1402" s="291"/>
      <c r="J1402" s="306"/>
      <c r="K1402" s="291"/>
      <c r="L1402" s="306"/>
      <c r="M1402" s="291"/>
      <c r="N1402" s="291"/>
      <c r="O1402" s="291"/>
      <c r="P1402" s="291"/>
      <c r="Q1402" s="319"/>
      <c r="R1402" s="320"/>
      <c r="S1402" s="321"/>
      <c r="T1402" s="322"/>
      <c r="U1402" s="321"/>
      <c r="V1402" s="323"/>
      <c r="W1402" s="324"/>
    </row>
    <row r="1403" spans="1:23" s="143" customFormat="1" ht="43.5" customHeight="1">
      <c r="A1403" s="168" t="str">
        <f t="shared" si="21"/>
        <v>-</v>
      </c>
      <c r="B1403" s="317"/>
      <c r="C1403" s="318"/>
      <c r="D1403" s="318"/>
      <c r="E1403" s="318"/>
      <c r="F1403" s="291"/>
      <c r="G1403" s="291"/>
      <c r="H1403" s="306"/>
      <c r="I1403" s="291"/>
      <c r="J1403" s="306"/>
      <c r="K1403" s="291"/>
      <c r="L1403" s="306"/>
      <c r="M1403" s="291"/>
      <c r="N1403" s="291"/>
      <c r="O1403" s="291"/>
      <c r="P1403" s="291"/>
      <c r="Q1403" s="319"/>
      <c r="R1403" s="320"/>
      <c r="S1403" s="321"/>
      <c r="T1403" s="322"/>
      <c r="U1403" s="321"/>
      <c r="V1403" s="323"/>
      <c r="W1403" s="324"/>
    </row>
    <row r="1404" spans="1:23" s="143" customFormat="1" ht="43.5" customHeight="1">
      <c r="A1404" s="168" t="str">
        <f t="shared" si="21"/>
        <v>-</v>
      </c>
      <c r="B1404" s="317"/>
      <c r="C1404" s="318"/>
      <c r="D1404" s="318"/>
      <c r="E1404" s="318"/>
      <c r="F1404" s="291"/>
      <c r="G1404" s="291"/>
      <c r="H1404" s="306"/>
      <c r="I1404" s="291"/>
      <c r="J1404" s="306"/>
      <c r="K1404" s="291"/>
      <c r="L1404" s="306"/>
      <c r="M1404" s="291"/>
      <c r="N1404" s="291"/>
      <c r="O1404" s="291"/>
      <c r="P1404" s="291"/>
      <c r="Q1404" s="319"/>
      <c r="R1404" s="320"/>
      <c r="S1404" s="321"/>
      <c r="T1404" s="322"/>
      <c r="U1404" s="321"/>
      <c r="V1404" s="323"/>
      <c r="W1404" s="324"/>
    </row>
    <row r="1405" spans="1:23" s="143" customFormat="1" ht="43.5" customHeight="1">
      <c r="A1405" s="168" t="str">
        <f t="shared" si="21"/>
        <v>-</v>
      </c>
      <c r="B1405" s="317"/>
      <c r="C1405" s="318"/>
      <c r="D1405" s="318"/>
      <c r="E1405" s="318"/>
      <c r="F1405" s="291"/>
      <c r="G1405" s="291"/>
      <c r="H1405" s="306"/>
      <c r="I1405" s="291"/>
      <c r="J1405" s="306"/>
      <c r="K1405" s="291"/>
      <c r="L1405" s="306"/>
      <c r="M1405" s="291"/>
      <c r="N1405" s="291"/>
      <c r="O1405" s="291"/>
      <c r="P1405" s="291"/>
      <c r="Q1405" s="319"/>
      <c r="R1405" s="320"/>
      <c r="S1405" s="321"/>
      <c r="T1405" s="322"/>
      <c r="U1405" s="321"/>
      <c r="V1405" s="323"/>
      <c r="W1405" s="324"/>
    </row>
    <row r="1406" spans="1:23" s="143" customFormat="1" ht="43.5" customHeight="1">
      <c r="A1406" s="168" t="str">
        <f t="shared" si="21"/>
        <v>-</v>
      </c>
      <c r="B1406" s="317"/>
      <c r="C1406" s="318"/>
      <c r="D1406" s="318"/>
      <c r="E1406" s="318"/>
      <c r="F1406" s="291"/>
      <c r="G1406" s="291"/>
      <c r="H1406" s="306"/>
      <c r="I1406" s="291"/>
      <c r="J1406" s="306"/>
      <c r="K1406" s="291"/>
      <c r="L1406" s="306"/>
      <c r="M1406" s="291"/>
      <c r="N1406" s="291"/>
      <c r="O1406" s="291"/>
      <c r="P1406" s="291"/>
      <c r="Q1406" s="319"/>
      <c r="R1406" s="320"/>
      <c r="S1406" s="321"/>
      <c r="T1406" s="322"/>
      <c r="U1406" s="321"/>
      <c r="V1406" s="323"/>
      <c r="W1406" s="324"/>
    </row>
    <row r="1407" spans="1:23" s="143" customFormat="1" ht="43.5" customHeight="1">
      <c r="A1407" s="168" t="str">
        <f t="shared" si="21"/>
        <v>-</v>
      </c>
      <c r="B1407" s="317"/>
      <c r="C1407" s="318"/>
      <c r="D1407" s="318"/>
      <c r="E1407" s="318"/>
      <c r="F1407" s="291"/>
      <c r="G1407" s="291"/>
      <c r="H1407" s="306"/>
      <c r="I1407" s="291"/>
      <c r="J1407" s="306"/>
      <c r="K1407" s="291"/>
      <c r="L1407" s="306"/>
      <c r="M1407" s="291"/>
      <c r="N1407" s="291"/>
      <c r="O1407" s="291"/>
      <c r="P1407" s="291"/>
      <c r="Q1407" s="319"/>
      <c r="R1407" s="320"/>
      <c r="S1407" s="321"/>
      <c r="T1407" s="322"/>
      <c r="U1407" s="321"/>
      <c r="V1407" s="323"/>
      <c r="W1407" s="324"/>
    </row>
    <row r="1408" spans="1:23" s="143" customFormat="1" ht="43.5" customHeight="1">
      <c r="A1408" s="168" t="str">
        <f t="shared" si="21"/>
        <v>-</v>
      </c>
      <c r="B1408" s="317"/>
      <c r="C1408" s="318"/>
      <c r="D1408" s="318"/>
      <c r="E1408" s="318"/>
      <c r="F1408" s="291"/>
      <c r="G1408" s="291"/>
      <c r="H1408" s="306"/>
      <c r="I1408" s="291"/>
      <c r="J1408" s="306"/>
      <c r="K1408" s="291"/>
      <c r="L1408" s="306"/>
      <c r="M1408" s="291"/>
      <c r="N1408" s="291"/>
      <c r="O1408" s="291"/>
      <c r="P1408" s="291"/>
      <c r="Q1408" s="319"/>
      <c r="R1408" s="320"/>
      <c r="S1408" s="321"/>
      <c r="T1408" s="322"/>
      <c r="U1408" s="321"/>
      <c r="V1408" s="323"/>
      <c r="W1408" s="324"/>
    </row>
    <row r="1409" spans="1:23" s="143" customFormat="1" ht="43.5" customHeight="1">
      <c r="A1409" s="168" t="str">
        <f t="shared" si="21"/>
        <v>-</v>
      </c>
      <c r="B1409" s="317"/>
      <c r="C1409" s="318"/>
      <c r="D1409" s="318"/>
      <c r="E1409" s="318"/>
      <c r="F1409" s="291"/>
      <c r="G1409" s="291"/>
      <c r="H1409" s="306"/>
      <c r="I1409" s="291"/>
      <c r="J1409" s="306"/>
      <c r="K1409" s="291"/>
      <c r="L1409" s="306"/>
      <c r="M1409" s="291"/>
      <c r="N1409" s="291"/>
      <c r="O1409" s="291"/>
      <c r="P1409" s="291"/>
      <c r="Q1409" s="319"/>
      <c r="R1409" s="320"/>
      <c r="S1409" s="321"/>
      <c r="T1409" s="322"/>
      <c r="U1409" s="321"/>
      <c r="V1409" s="323"/>
      <c r="W1409" s="324"/>
    </row>
    <row r="1410" spans="1:23" s="143" customFormat="1" ht="43.5" customHeight="1">
      <c r="A1410" s="168" t="str">
        <f t="shared" si="21"/>
        <v>-</v>
      </c>
      <c r="B1410" s="317"/>
      <c r="C1410" s="318"/>
      <c r="D1410" s="318"/>
      <c r="E1410" s="318"/>
      <c r="F1410" s="291"/>
      <c r="G1410" s="291"/>
      <c r="H1410" s="306"/>
      <c r="I1410" s="291"/>
      <c r="J1410" s="306"/>
      <c r="K1410" s="291"/>
      <c r="L1410" s="306"/>
      <c r="M1410" s="291"/>
      <c r="N1410" s="291"/>
      <c r="O1410" s="291"/>
      <c r="P1410" s="291"/>
      <c r="Q1410" s="319"/>
      <c r="R1410" s="320"/>
      <c r="S1410" s="321"/>
      <c r="T1410" s="322"/>
      <c r="U1410" s="321"/>
      <c r="V1410" s="323"/>
      <c r="W1410" s="324"/>
    </row>
    <row r="1411" spans="1:23" s="143" customFormat="1" ht="43.5" customHeight="1">
      <c r="A1411" s="168" t="str">
        <f t="shared" ref="A1411:A1474" si="22">I1411&amp; "-" &amp;N1411</f>
        <v>-</v>
      </c>
      <c r="B1411" s="317"/>
      <c r="C1411" s="318"/>
      <c r="D1411" s="318"/>
      <c r="E1411" s="318"/>
      <c r="F1411" s="291"/>
      <c r="G1411" s="291"/>
      <c r="H1411" s="306"/>
      <c r="I1411" s="291"/>
      <c r="J1411" s="306"/>
      <c r="K1411" s="291"/>
      <c r="L1411" s="306"/>
      <c r="M1411" s="291"/>
      <c r="N1411" s="291"/>
      <c r="O1411" s="291"/>
      <c r="P1411" s="291"/>
      <c r="Q1411" s="319"/>
      <c r="R1411" s="320"/>
      <c r="S1411" s="321"/>
      <c r="T1411" s="322"/>
      <c r="U1411" s="321"/>
      <c r="V1411" s="323"/>
      <c r="W1411" s="324"/>
    </row>
    <row r="1412" spans="1:23" s="143" customFormat="1" ht="43.5" customHeight="1">
      <c r="A1412" s="168" t="str">
        <f t="shared" si="22"/>
        <v>-</v>
      </c>
      <c r="B1412" s="317"/>
      <c r="C1412" s="318"/>
      <c r="D1412" s="318"/>
      <c r="E1412" s="318"/>
      <c r="F1412" s="291"/>
      <c r="G1412" s="291"/>
      <c r="H1412" s="306"/>
      <c r="I1412" s="291"/>
      <c r="J1412" s="306"/>
      <c r="K1412" s="291"/>
      <c r="L1412" s="306"/>
      <c r="M1412" s="291"/>
      <c r="N1412" s="291"/>
      <c r="O1412" s="291"/>
      <c r="P1412" s="291"/>
      <c r="Q1412" s="319"/>
      <c r="R1412" s="320"/>
      <c r="S1412" s="321"/>
      <c r="T1412" s="322"/>
      <c r="U1412" s="321"/>
      <c r="V1412" s="323"/>
      <c r="W1412" s="324"/>
    </row>
    <row r="1413" spans="1:23" s="143" customFormat="1" ht="43.5" customHeight="1">
      <c r="A1413" s="168" t="str">
        <f t="shared" si="22"/>
        <v>-</v>
      </c>
      <c r="B1413" s="317"/>
      <c r="C1413" s="318"/>
      <c r="D1413" s="318"/>
      <c r="E1413" s="318"/>
      <c r="F1413" s="291"/>
      <c r="G1413" s="291"/>
      <c r="H1413" s="306"/>
      <c r="I1413" s="291"/>
      <c r="J1413" s="306"/>
      <c r="K1413" s="291"/>
      <c r="L1413" s="306"/>
      <c r="M1413" s="291"/>
      <c r="N1413" s="291"/>
      <c r="O1413" s="291"/>
      <c r="P1413" s="291"/>
      <c r="Q1413" s="319"/>
      <c r="R1413" s="320"/>
      <c r="S1413" s="321"/>
      <c r="T1413" s="322"/>
      <c r="U1413" s="321"/>
      <c r="V1413" s="323"/>
      <c r="W1413" s="324"/>
    </row>
    <row r="1414" spans="1:23" s="143" customFormat="1" ht="43.5" customHeight="1">
      <c r="A1414" s="168" t="str">
        <f t="shared" si="22"/>
        <v>-</v>
      </c>
      <c r="B1414" s="317"/>
      <c r="C1414" s="318"/>
      <c r="D1414" s="318"/>
      <c r="E1414" s="318"/>
      <c r="F1414" s="291"/>
      <c r="G1414" s="291"/>
      <c r="H1414" s="306"/>
      <c r="I1414" s="291"/>
      <c r="J1414" s="306"/>
      <c r="K1414" s="291"/>
      <c r="L1414" s="306"/>
      <c r="M1414" s="291"/>
      <c r="N1414" s="291"/>
      <c r="O1414" s="291"/>
      <c r="P1414" s="291"/>
      <c r="Q1414" s="319"/>
      <c r="R1414" s="320"/>
      <c r="S1414" s="321"/>
      <c r="T1414" s="322"/>
      <c r="U1414" s="321"/>
      <c r="V1414" s="323"/>
      <c r="W1414" s="324"/>
    </row>
    <row r="1415" spans="1:23" s="143" customFormat="1" ht="43.5" customHeight="1">
      <c r="A1415" s="168" t="str">
        <f t="shared" si="22"/>
        <v>-</v>
      </c>
      <c r="B1415" s="317"/>
      <c r="C1415" s="318"/>
      <c r="D1415" s="318"/>
      <c r="E1415" s="318"/>
      <c r="F1415" s="291"/>
      <c r="G1415" s="291"/>
      <c r="H1415" s="306"/>
      <c r="I1415" s="291"/>
      <c r="J1415" s="306"/>
      <c r="K1415" s="291"/>
      <c r="L1415" s="306"/>
      <c r="M1415" s="291"/>
      <c r="N1415" s="291"/>
      <c r="O1415" s="291"/>
      <c r="P1415" s="291"/>
      <c r="Q1415" s="319"/>
      <c r="R1415" s="320"/>
      <c r="S1415" s="321"/>
      <c r="T1415" s="322"/>
      <c r="U1415" s="321"/>
      <c r="V1415" s="323"/>
      <c r="W1415" s="324"/>
    </row>
    <row r="1416" spans="1:23" s="143" customFormat="1" ht="43.5" customHeight="1">
      <c r="A1416" s="168" t="str">
        <f t="shared" si="22"/>
        <v>-</v>
      </c>
      <c r="B1416" s="317"/>
      <c r="C1416" s="318"/>
      <c r="D1416" s="318"/>
      <c r="E1416" s="318"/>
      <c r="F1416" s="291"/>
      <c r="G1416" s="291"/>
      <c r="H1416" s="306"/>
      <c r="I1416" s="291"/>
      <c r="J1416" s="306"/>
      <c r="K1416" s="291"/>
      <c r="L1416" s="306"/>
      <c r="M1416" s="291"/>
      <c r="N1416" s="291"/>
      <c r="O1416" s="291"/>
      <c r="P1416" s="291"/>
      <c r="Q1416" s="319"/>
      <c r="R1416" s="320"/>
      <c r="S1416" s="321"/>
      <c r="T1416" s="322"/>
      <c r="U1416" s="321"/>
      <c r="V1416" s="323"/>
      <c r="W1416" s="324"/>
    </row>
    <row r="1417" spans="1:23" s="143" customFormat="1" ht="43.5" customHeight="1">
      <c r="A1417" s="168" t="str">
        <f t="shared" si="22"/>
        <v>-</v>
      </c>
      <c r="B1417" s="317"/>
      <c r="C1417" s="318"/>
      <c r="D1417" s="318"/>
      <c r="E1417" s="318"/>
      <c r="F1417" s="291"/>
      <c r="G1417" s="291"/>
      <c r="H1417" s="306"/>
      <c r="I1417" s="291"/>
      <c r="J1417" s="306"/>
      <c r="K1417" s="291"/>
      <c r="L1417" s="306"/>
      <c r="M1417" s="291"/>
      <c r="N1417" s="291"/>
      <c r="O1417" s="291"/>
      <c r="P1417" s="291"/>
      <c r="Q1417" s="319"/>
      <c r="R1417" s="320"/>
      <c r="S1417" s="321"/>
      <c r="T1417" s="322"/>
      <c r="U1417" s="321"/>
      <c r="V1417" s="323"/>
      <c r="W1417" s="324"/>
    </row>
    <row r="1418" spans="1:23" s="143" customFormat="1" ht="43.5" customHeight="1">
      <c r="A1418" s="168" t="str">
        <f t="shared" si="22"/>
        <v>-</v>
      </c>
      <c r="B1418" s="317"/>
      <c r="C1418" s="318"/>
      <c r="D1418" s="318"/>
      <c r="E1418" s="318"/>
      <c r="F1418" s="291"/>
      <c r="G1418" s="291"/>
      <c r="H1418" s="306"/>
      <c r="I1418" s="291"/>
      <c r="J1418" s="306"/>
      <c r="K1418" s="291"/>
      <c r="L1418" s="306"/>
      <c r="M1418" s="291"/>
      <c r="N1418" s="291"/>
      <c r="O1418" s="291"/>
      <c r="P1418" s="291"/>
      <c r="Q1418" s="319"/>
      <c r="R1418" s="320"/>
      <c r="S1418" s="321"/>
      <c r="T1418" s="322"/>
      <c r="U1418" s="321"/>
      <c r="V1418" s="323"/>
      <c r="W1418" s="324"/>
    </row>
    <row r="1419" spans="1:23" s="143" customFormat="1" ht="43.5" customHeight="1">
      <c r="A1419" s="168" t="str">
        <f t="shared" si="22"/>
        <v>-</v>
      </c>
      <c r="B1419" s="317"/>
      <c r="C1419" s="318"/>
      <c r="D1419" s="318"/>
      <c r="E1419" s="318"/>
      <c r="F1419" s="291"/>
      <c r="G1419" s="291"/>
      <c r="H1419" s="306"/>
      <c r="I1419" s="291"/>
      <c r="J1419" s="306"/>
      <c r="K1419" s="291"/>
      <c r="L1419" s="306"/>
      <c r="M1419" s="291"/>
      <c r="N1419" s="291"/>
      <c r="O1419" s="291"/>
      <c r="P1419" s="291"/>
      <c r="Q1419" s="319"/>
      <c r="R1419" s="320"/>
      <c r="S1419" s="321"/>
      <c r="T1419" s="322"/>
      <c r="U1419" s="321"/>
      <c r="V1419" s="323"/>
      <c r="W1419" s="324"/>
    </row>
    <row r="1420" spans="1:23" s="143" customFormat="1" ht="43.5" customHeight="1">
      <c r="A1420" s="168" t="str">
        <f t="shared" si="22"/>
        <v>-</v>
      </c>
      <c r="B1420" s="317"/>
      <c r="C1420" s="318"/>
      <c r="D1420" s="318"/>
      <c r="E1420" s="318"/>
      <c r="F1420" s="291"/>
      <c r="G1420" s="291"/>
      <c r="H1420" s="306"/>
      <c r="I1420" s="291"/>
      <c r="J1420" s="306"/>
      <c r="K1420" s="291"/>
      <c r="L1420" s="306"/>
      <c r="M1420" s="291"/>
      <c r="N1420" s="291"/>
      <c r="O1420" s="291"/>
      <c r="P1420" s="291"/>
      <c r="Q1420" s="319"/>
      <c r="R1420" s="320"/>
      <c r="S1420" s="321"/>
      <c r="T1420" s="322"/>
      <c r="U1420" s="321"/>
      <c r="V1420" s="323"/>
      <c r="W1420" s="324"/>
    </row>
    <row r="1421" spans="1:23" s="143" customFormat="1" ht="43.5" customHeight="1">
      <c r="A1421" s="168" t="str">
        <f t="shared" si="22"/>
        <v>-</v>
      </c>
      <c r="B1421" s="317"/>
      <c r="C1421" s="318"/>
      <c r="D1421" s="318"/>
      <c r="E1421" s="318"/>
      <c r="F1421" s="291"/>
      <c r="G1421" s="291"/>
      <c r="H1421" s="306"/>
      <c r="I1421" s="291"/>
      <c r="J1421" s="306"/>
      <c r="K1421" s="291"/>
      <c r="L1421" s="306"/>
      <c r="M1421" s="291"/>
      <c r="N1421" s="291"/>
      <c r="O1421" s="291"/>
      <c r="P1421" s="291"/>
      <c r="Q1421" s="319"/>
      <c r="R1421" s="320"/>
      <c r="S1421" s="321"/>
      <c r="T1421" s="322"/>
      <c r="U1421" s="321"/>
      <c r="V1421" s="323"/>
      <c r="W1421" s="324"/>
    </row>
    <row r="1422" spans="1:23" s="143" customFormat="1" ht="43.5" customHeight="1">
      <c r="A1422" s="168" t="str">
        <f t="shared" si="22"/>
        <v>-</v>
      </c>
      <c r="B1422" s="317"/>
      <c r="C1422" s="318"/>
      <c r="D1422" s="318"/>
      <c r="E1422" s="318"/>
      <c r="F1422" s="291"/>
      <c r="G1422" s="291"/>
      <c r="H1422" s="306"/>
      <c r="I1422" s="291"/>
      <c r="J1422" s="306"/>
      <c r="K1422" s="291"/>
      <c r="L1422" s="306"/>
      <c r="M1422" s="291"/>
      <c r="N1422" s="291"/>
      <c r="O1422" s="291"/>
      <c r="P1422" s="291"/>
      <c r="Q1422" s="319"/>
      <c r="R1422" s="320"/>
      <c r="S1422" s="321"/>
      <c r="T1422" s="322"/>
      <c r="U1422" s="321"/>
      <c r="V1422" s="323"/>
      <c r="W1422" s="324"/>
    </row>
    <row r="1423" spans="1:23" s="143" customFormat="1" ht="43.5" customHeight="1">
      <c r="A1423" s="168" t="str">
        <f t="shared" si="22"/>
        <v>-</v>
      </c>
      <c r="B1423" s="317"/>
      <c r="C1423" s="318"/>
      <c r="D1423" s="318"/>
      <c r="E1423" s="318"/>
      <c r="F1423" s="291"/>
      <c r="G1423" s="291"/>
      <c r="H1423" s="306"/>
      <c r="I1423" s="291"/>
      <c r="J1423" s="306"/>
      <c r="K1423" s="291"/>
      <c r="L1423" s="306"/>
      <c r="M1423" s="291"/>
      <c r="N1423" s="291"/>
      <c r="O1423" s="291"/>
      <c r="P1423" s="291"/>
      <c r="Q1423" s="319"/>
      <c r="R1423" s="320"/>
      <c r="S1423" s="321"/>
      <c r="T1423" s="322"/>
      <c r="U1423" s="321"/>
      <c r="V1423" s="323"/>
      <c r="W1423" s="324"/>
    </row>
    <row r="1424" spans="1:23" s="143" customFormat="1" ht="43.5" customHeight="1">
      <c r="A1424" s="168" t="str">
        <f t="shared" si="22"/>
        <v>-</v>
      </c>
      <c r="B1424" s="317"/>
      <c r="C1424" s="318"/>
      <c r="D1424" s="318"/>
      <c r="E1424" s="318"/>
      <c r="F1424" s="291"/>
      <c r="G1424" s="291"/>
      <c r="H1424" s="306"/>
      <c r="I1424" s="291"/>
      <c r="J1424" s="306"/>
      <c r="K1424" s="291"/>
      <c r="L1424" s="306"/>
      <c r="M1424" s="291"/>
      <c r="N1424" s="291"/>
      <c r="O1424" s="291"/>
      <c r="P1424" s="291"/>
      <c r="Q1424" s="319"/>
      <c r="R1424" s="320"/>
      <c r="S1424" s="321"/>
      <c r="T1424" s="322"/>
      <c r="U1424" s="321"/>
      <c r="V1424" s="323"/>
      <c r="W1424" s="324"/>
    </row>
    <row r="1425" spans="1:23" s="143" customFormat="1" ht="43.5" customHeight="1">
      <c r="A1425" s="168" t="str">
        <f t="shared" si="22"/>
        <v>-</v>
      </c>
      <c r="B1425" s="317"/>
      <c r="C1425" s="318"/>
      <c r="D1425" s="318"/>
      <c r="E1425" s="318"/>
      <c r="F1425" s="291"/>
      <c r="G1425" s="291"/>
      <c r="H1425" s="306"/>
      <c r="I1425" s="291"/>
      <c r="J1425" s="306"/>
      <c r="K1425" s="291"/>
      <c r="L1425" s="306"/>
      <c r="M1425" s="291"/>
      <c r="N1425" s="291"/>
      <c r="O1425" s="291"/>
      <c r="P1425" s="291"/>
      <c r="Q1425" s="319"/>
      <c r="R1425" s="320"/>
      <c r="S1425" s="321"/>
      <c r="T1425" s="322"/>
      <c r="U1425" s="321"/>
      <c r="V1425" s="323"/>
      <c r="W1425" s="324"/>
    </row>
    <row r="1426" spans="1:23" s="143" customFormat="1" ht="43.5" customHeight="1">
      <c r="A1426" s="168" t="str">
        <f t="shared" si="22"/>
        <v>-</v>
      </c>
      <c r="B1426" s="317"/>
      <c r="C1426" s="318"/>
      <c r="D1426" s="318"/>
      <c r="E1426" s="318"/>
      <c r="F1426" s="291"/>
      <c r="G1426" s="291"/>
      <c r="H1426" s="306"/>
      <c r="I1426" s="291"/>
      <c r="J1426" s="306"/>
      <c r="K1426" s="291"/>
      <c r="L1426" s="306"/>
      <c r="M1426" s="291"/>
      <c r="N1426" s="291"/>
      <c r="O1426" s="291"/>
      <c r="P1426" s="291"/>
      <c r="Q1426" s="319"/>
      <c r="R1426" s="320"/>
      <c r="S1426" s="321"/>
      <c r="T1426" s="322"/>
      <c r="U1426" s="321"/>
      <c r="V1426" s="323"/>
      <c r="W1426" s="324"/>
    </row>
    <row r="1427" spans="1:23" s="143" customFormat="1" ht="43.5" customHeight="1">
      <c r="A1427" s="168" t="str">
        <f t="shared" si="22"/>
        <v>-</v>
      </c>
      <c r="B1427" s="317"/>
      <c r="C1427" s="318"/>
      <c r="D1427" s="318"/>
      <c r="E1427" s="318"/>
      <c r="F1427" s="291"/>
      <c r="G1427" s="291"/>
      <c r="H1427" s="306"/>
      <c r="I1427" s="291"/>
      <c r="J1427" s="306"/>
      <c r="K1427" s="291"/>
      <c r="L1427" s="306"/>
      <c r="M1427" s="291"/>
      <c r="N1427" s="291"/>
      <c r="O1427" s="291"/>
      <c r="P1427" s="291"/>
      <c r="Q1427" s="319"/>
      <c r="R1427" s="320"/>
      <c r="S1427" s="321"/>
      <c r="T1427" s="322"/>
      <c r="U1427" s="321"/>
      <c r="V1427" s="323"/>
      <c r="W1427" s="324"/>
    </row>
    <row r="1428" spans="1:23" s="143" customFormat="1" ht="43.5" customHeight="1">
      <c r="A1428" s="168" t="str">
        <f t="shared" si="22"/>
        <v>-</v>
      </c>
      <c r="B1428" s="317"/>
      <c r="C1428" s="318"/>
      <c r="D1428" s="318"/>
      <c r="E1428" s="318"/>
      <c r="F1428" s="291"/>
      <c r="G1428" s="291"/>
      <c r="H1428" s="306"/>
      <c r="I1428" s="291"/>
      <c r="J1428" s="306"/>
      <c r="K1428" s="291"/>
      <c r="L1428" s="306"/>
      <c r="M1428" s="291"/>
      <c r="N1428" s="291"/>
      <c r="O1428" s="291"/>
      <c r="P1428" s="291"/>
      <c r="Q1428" s="319"/>
      <c r="R1428" s="320"/>
      <c r="S1428" s="321"/>
      <c r="T1428" s="322"/>
      <c r="U1428" s="321"/>
      <c r="V1428" s="323"/>
      <c r="W1428" s="324"/>
    </row>
    <row r="1429" spans="1:23" s="143" customFormat="1" ht="43.5" customHeight="1">
      <c r="A1429" s="168" t="str">
        <f t="shared" si="22"/>
        <v>-</v>
      </c>
      <c r="B1429" s="317"/>
      <c r="C1429" s="318"/>
      <c r="D1429" s="318"/>
      <c r="E1429" s="318"/>
      <c r="F1429" s="291"/>
      <c r="G1429" s="291"/>
      <c r="H1429" s="306"/>
      <c r="I1429" s="291"/>
      <c r="J1429" s="306"/>
      <c r="K1429" s="291"/>
      <c r="L1429" s="306"/>
      <c r="M1429" s="291"/>
      <c r="N1429" s="291"/>
      <c r="O1429" s="291"/>
      <c r="P1429" s="291"/>
      <c r="Q1429" s="319"/>
      <c r="R1429" s="320"/>
      <c r="S1429" s="321"/>
      <c r="T1429" s="322"/>
      <c r="U1429" s="321"/>
      <c r="V1429" s="323"/>
      <c r="W1429" s="324"/>
    </row>
    <row r="1430" spans="1:23" s="143" customFormat="1" ht="43.5" customHeight="1">
      <c r="A1430" s="168" t="str">
        <f t="shared" si="22"/>
        <v>-</v>
      </c>
      <c r="B1430" s="317"/>
      <c r="C1430" s="318"/>
      <c r="D1430" s="318"/>
      <c r="E1430" s="318"/>
      <c r="F1430" s="291"/>
      <c r="G1430" s="291"/>
      <c r="H1430" s="306"/>
      <c r="I1430" s="291"/>
      <c r="J1430" s="306"/>
      <c r="K1430" s="291"/>
      <c r="L1430" s="306"/>
      <c r="M1430" s="291"/>
      <c r="N1430" s="291"/>
      <c r="O1430" s="291"/>
      <c r="P1430" s="291"/>
      <c r="Q1430" s="319"/>
      <c r="R1430" s="320"/>
      <c r="S1430" s="321"/>
      <c r="T1430" s="322"/>
      <c r="U1430" s="321"/>
      <c r="V1430" s="323"/>
      <c r="W1430" s="324"/>
    </row>
    <row r="1431" spans="1:23" s="143" customFormat="1" ht="43.5" customHeight="1">
      <c r="A1431" s="168" t="str">
        <f t="shared" si="22"/>
        <v>-</v>
      </c>
      <c r="B1431" s="317"/>
      <c r="C1431" s="318"/>
      <c r="D1431" s="318"/>
      <c r="E1431" s="318"/>
      <c r="F1431" s="291"/>
      <c r="G1431" s="291"/>
      <c r="H1431" s="306"/>
      <c r="I1431" s="291"/>
      <c r="J1431" s="306"/>
      <c r="K1431" s="291"/>
      <c r="L1431" s="306"/>
      <c r="M1431" s="291"/>
      <c r="N1431" s="291"/>
      <c r="O1431" s="291"/>
      <c r="P1431" s="291"/>
      <c r="Q1431" s="319"/>
      <c r="R1431" s="320"/>
      <c r="S1431" s="321"/>
      <c r="T1431" s="322"/>
      <c r="U1431" s="321"/>
      <c r="V1431" s="323"/>
      <c r="W1431" s="324"/>
    </row>
    <row r="1432" spans="1:23" s="143" customFormat="1" ht="43.5" customHeight="1">
      <c r="A1432" s="168" t="str">
        <f t="shared" si="22"/>
        <v>-</v>
      </c>
      <c r="B1432" s="317"/>
      <c r="C1432" s="318"/>
      <c r="D1432" s="318"/>
      <c r="E1432" s="318"/>
      <c r="F1432" s="291"/>
      <c r="G1432" s="291"/>
      <c r="H1432" s="306"/>
      <c r="I1432" s="291"/>
      <c r="J1432" s="306"/>
      <c r="K1432" s="291"/>
      <c r="L1432" s="306"/>
      <c r="M1432" s="291"/>
      <c r="N1432" s="291"/>
      <c r="O1432" s="291"/>
      <c r="P1432" s="291"/>
      <c r="Q1432" s="319"/>
      <c r="R1432" s="320"/>
      <c r="S1432" s="321"/>
      <c r="T1432" s="322"/>
      <c r="U1432" s="321"/>
      <c r="V1432" s="323"/>
      <c r="W1432" s="324"/>
    </row>
    <row r="1433" spans="1:23" s="143" customFormat="1" ht="43.5" customHeight="1">
      <c r="A1433" s="168" t="str">
        <f t="shared" si="22"/>
        <v>-</v>
      </c>
      <c r="B1433" s="317"/>
      <c r="C1433" s="318"/>
      <c r="D1433" s="318"/>
      <c r="E1433" s="318"/>
      <c r="F1433" s="291"/>
      <c r="G1433" s="291"/>
      <c r="H1433" s="306"/>
      <c r="I1433" s="291"/>
      <c r="J1433" s="306"/>
      <c r="K1433" s="291"/>
      <c r="L1433" s="306"/>
      <c r="M1433" s="291"/>
      <c r="N1433" s="291"/>
      <c r="O1433" s="291"/>
      <c r="P1433" s="291"/>
      <c r="Q1433" s="319"/>
      <c r="R1433" s="320"/>
      <c r="S1433" s="321"/>
      <c r="T1433" s="322"/>
      <c r="U1433" s="321"/>
      <c r="V1433" s="323"/>
      <c r="W1433" s="324"/>
    </row>
    <row r="1434" spans="1:23" s="143" customFormat="1" ht="43.5" customHeight="1">
      <c r="A1434" s="168" t="str">
        <f t="shared" si="22"/>
        <v>-</v>
      </c>
      <c r="B1434" s="317"/>
      <c r="C1434" s="318"/>
      <c r="D1434" s="318"/>
      <c r="E1434" s="318"/>
      <c r="F1434" s="291"/>
      <c r="G1434" s="291"/>
      <c r="H1434" s="306"/>
      <c r="I1434" s="291"/>
      <c r="J1434" s="306"/>
      <c r="K1434" s="291"/>
      <c r="L1434" s="306"/>
      <c r="M1434" s="291"/>
      <c r="N1434" s="291"/>
      <c r="O1434" s="291"/>
      <c r="P1434" s="291"/>
      <c r="Q1434" s="319"/>
      <c r="R1434" s="320"/>
      <c r="S1434" s="321"/>
      <c r="T1434" s="322"/>
      <c r="U1434" s="321"/>
      <c r="V1434" s="323"/>
      <c r="W1434" s="324"/>
    </row>
    <row r="1435" spans="1:23" s="143" customFormat="1" ht="43.5" customHeight="1">
      <c r="A1435" s="168" t="str">
        <f t="shared" si="22"/>
        <v>-</v>
      </c>
      <c r="B1435" s="317"/>
      <c r="C1435" s="318"/>
      <c r="D1435" s="318"/>
      <c r="E1435" s="318"/>
      <c r="F1435" s="291"/>
      <c r="G1435" s="291"/>
      <c r="H1435" s="306"/>
      <c r="I1435" s="291"/>
      <c r="J1435" s="306"/>
      <c r="K1435" s="291"/>
      <c r="L1435" s="306"/>
      <c r="M1435" s="291"/>
      <c r="N1435" s="291"/>
      <c r="O1435" s="291"/>
      <c r="P1435" s="291"/>
      <c r="Q1435" s="319"/>
      <c r="R1435" s="320"/>
      <c r="S1435" s="321"/>
      <c r="T1435" s="322"/>
      <c r="U1435" s="321"/>
      <c r="V1435" s="323"/>
      <c r="W1435" s="324"/>
    </row>
    <row r="1436" spans="1:23" s="143" customFormat="1" ht="43.5" customHeight="1">
      <c r="A1436" s="168" t="str">
        <f t="shared" si="22"/>
        <v>-</v>
      </c>
      <c r="B1436" s="317"/>
      <c r="C1436" s="318"/>
      <c r="D1436" s="318"/>
      <c r="E1436" s="318"/>
      <c r="F1436" s="291"/>
      <c r="G1436" s="291"/>
      <c r="H1436" s="306"/>
      <c r="I1436" s="291"/>
      <c r="J1436" s="306"/>
      <c r="K1436" s="291"/>
      <c r="L1436" s="306"/>
      <c r="M1436" s="291"/>
      <c r="N1436" s="291"/>
      <c r="O1436" s="291"/>
      <c r="P1436" s="291"/>
      <c r="Q1436" s="319"/>
      <c r="R1436" s="320"/>
      <c r="S1436" s="321"/>
      <c r="T1436" s="322"/>
      <c r="U1436" s="321"/>
      <c r="V1436" s="323"/>
      <c r="W1436" s="324"/>
    </row>
    <row r="1437" spans="1:23" s="143" customFormat="1" ht="43.5" customHeight="1">
      <c r="A1437" s="168" t="str">
        <f t="shared" si="22"/>
        <v>-</v>
      </c>
      <c r="B1437" s="317"/>
      <c r="C1437" s="318"/>
      <c r="D1437" s="318"/>
      <c r="E1437" s="318"/>
      <c r="F1437" s="291"/>
      <c r="G1437" s="291"/>
      <c r="H1437" s="306"/>
      <c r="I1437" s="291"/>
      <c r="J1437" s="306"/>
      <c r="K1437" s="291"/>
      <c r="L1437" s="306"/>
      <c r="M1437" s="291"/>
      <c r="N1437" s="291"/>
      <c r="O1437" s="291"/>
      <c r="P1437" s="291"/>
      <c r="Q1437" s="319"/>
      <c r="R1437" s="320"/>
      <c r="S1437" s="321"/>
      <c r="T1437" s="322"/>
      <c r="U1437" s="321"/>
      <c r="V1437" s="323"/>
      <c r="W1437" s="324"/>
    </row>
    <row r="1438" spans="1:23" s="143" customFormat="1" ht="43.5" customHeight="1">
      <c r="A1438" s="168" t="str">
        <f t="shared" si="22"/>
        <v>-</v>
      </c>
      <c r="B1438" s="317"/>
      <c r="C1438" s="318"/>
      <c r="D1438" s="318"/>
      <c r="E1438" s="318"/>
      <c r="F1438" s="291"/>
      <c r="G1438" s="291"/>
      <c r="H1438" s="306"/>
      <c r="I1438" s="291"/>
      <c r="J1438" s="306"/>
      <c r="K1438" s="291"/>
      <c r="L1438" s="306"/>
      <c r="M1438" s="291"/>
      <c r="N1438" s="291"/>
      <c r="O1438" s="291"/>
      <c r="P1438" s="291"/>
      <c r="Q1438" s="319"/>
      <c r="R1438" s="320"/>
      <c r="S1438" s="321"/>
      <c r="T1438" s="322"/>
      <c r="U1438" s="321"/>
      <c r="V1438" s="323"/>
      <c r="W1438" s="324"/>
    </row>
    <row r="1439" spans="1:23" s="143" customFormat="1" ht="43.5" customHeight="1">
      <c r="A1439" s="168" t="str">
        <f t="shared" si="22"/>
        <v>-</v>
      </c>
      <c r="B1439" s="317"/>
      <c r="C1439" s="318"/>
      <c r="D1439" s="318"/>
      <c r="E1439" s="318"/>
      <c r="F1439" s="291"/>
      <c r="G1439" s="291"/>
      <c r="H1439" s="306"/>
      <c r="I1439" s="291"/>
      <c r="J1439" s="306"/>
      <c r="K1439" s="291"/>
      <c r="L1439" s="306"/>
      <c r="M1439" s="291"/>
      <c r="N1439" s="291"/>
      <c r="O1439" s="291"/>
      <c r="P1439" s="291"/>
      <c r="Q1439" s="319"/>
      <c r="R1439" s="320"/>
      <c r="S1439" s="321"/>
      <c r="T1439" s="322"/>
      <c r="U1439" s="321"/>
      <c r="V1439" s="323"/>
      <c r="W1439" s="324"/>
    </row>
    <row r="1440" spans="1:23" s="143" customFormat="1" ht="43.5" customHeight="1">
      <c r="A1440" s="168" t="str">
        <f t="shared" si="22"/>
        <v>-</v>
      </c>
      <c r="B1440" s="317"/>
      <c r="C1440" s="318"/>
      <c r="D1440" s="318"/>
      <c r="E1440" s="318"/>
      <c r="F1440" s="291"/>
      <c r="G1440" s="291"/>
      <c r="H1440" s="306"/>
      <c r="I1440" s="291"/>
      <c r="J1440" s="306"/>
      <c r="K1440" s="291"/>
      <c r="L1440" s="306"/>
      <c r="M1440" s="291"/>
      <c r="N1440" s="291"/>
      <c r="O1440" s="291"/>
      <c r="P1440" s="291"/>
      <c r="Q1440" s="319"/>
      <c r="R1440" s="320"/>
      <c r="S1440" s="321"/>
      <c r="T1440" s="322"/>
      <c r="U1440" s="321"/>
      <c r="V1440" s="323"/>
      <c r="W1440" s="324"/>
    </row>
    <row r="1441" spans="1:23" s="143" customFormat="1" ht="43.5" customHeight="1">
      <c r="A1441" s="168" t="str">
        <f t="shared" si="22"/>
        <v>-</v>
      </c>
      <c r="B1441" s="317"/>
      <c r="C1441" s="318"/>
      <c r="D1441" s="318"/>
      <c r="E1441" s="318"/>
      <c r="F1441" s="291"/>
      <c r="G1441" s="291"/>
      <c r="H1441" s="306"/>
      <c r="I1441" s="291"/>
      <c r="J1441" s="306"/>
      <c r="K1441" s="291"/>
      <c r="L1441" s="306"/>
      <c r="M1441" s="291"/>
      <c r="N1441" s="291"/>
      <c r="O1441" s="291"/>
      <c r="P1441" s="291"/>
      <c r="Q1441" s="319"/>
      <c r="R1441" s="320"/>
      <c r="S1441" s="321"/>
      <c r="T1441" s="322"/>
      <c r="U1441" s="321"/>
      <c r="V1441" s="323"/>
      <c r="W1441" s="324"/>
    </row>
    <row r="1442" spans="1:23" s="143" customFormat="1" ht="43.5" customHeight="1">
      <c r="A1442" s="168" t="str">
        <f t="shared" si="22"/>
        <v>-</v>
      </c>
      <c r="B1442" s="317"/>
      <c r="C1442" s="318"/>
      <c r="D1442" s="318"/>
      <c r="E1442" s="318"/>
      <c r="F1442" s="291"/>
      <c r="G1442" s="291"/>
      <c r="H1442" s="306"/>
      <c r="I1442" s="291"/>
      <c r="J1442" s="306"/>
      <c r="K1442" s="291"/>
      <c r="L1442" s="306"/>
      <c r="M1442" s="291"/>
      <c r="N1442" s="291"/>
      <c r="O1442" s="291"/>
      <c r="P1442" s="291"/>
      <c r="Q1442" s="319"/>
      <c r="R1442" s="320"/>
      <c r="S1442" s="321"/>
      <c r="T1442" s="322"/>
      <c r="U1442" s="321"/>
      <c r="V1442" s="323"/>
      <c r="W1442" s="324"/>
    </row>
    <row r="1443" spans="1:23" s="143" customFormat="1" ht="43.5" customHeight="1">
      <c r="A1443" s="168" t="str">
        <f t="shared" si="22"/>
        <v>-</v>
      </c>
      <c r="B1443" s="317"/>
      <c r="C1443" s="318"/>
      <c r="D1443" s="318"/>
      <c r="E1443" s="318"/>
      <c r="F1443" s="291"/>
      <c r="G1443" s="291"/>
      <c r="H1443" s="306"/>
      <c r="I1443" s="291"/>
      <c r="J1443" s="306"/>
      <c r="K1443" s="291"/>
      <c r="L1443" s="306"/>
      <c r="M1443" s="291"/>
      <c r="N1443" s="291"/>
      <c r="O1443" s="291"/>
      <c r="P1443" s="291"/>
      <c r="Q1443" s="319"/>
      <c r="R1443" s="320"/>
      <c r="S1443" s="321"/>
      <c r="T1443" s="322"/>
      <c r="U1443" s="321"/>
      <c r="V1443" s="323"/>
      <c r="W1443" s="324"/>
    </row>
    <row r="1444" spans="1:23" s="143" customFormat="1" ht="43.5" customHeight="1">
      <c r="A1444" s="168" t="str">
        <f t="shared" si="22"/>
        <v>-</v>
      </c>
      <c r="B1444" s="317"/>
      <c r="C1444" s="318"/>
      <c r="D1444" s="318"/>
      <c r="E1444" s="318"/>
      <c r="F1444" s="291"/>
      <c r="G1444" s="291"/>
      <c r="H1444" s="306"/>
      <c r="I1444" s="291"/>
      <c r="J1444" s="306"/>
      <c r="K1444" s="291"/>
      <c r="L1444" s="306"/>
      <c r="M1444" s="291"/>
      <c r="N1444" s="291"/>
      <c r="O1444" s="291"/>
      <c r="P1444" s="291"/>
      <c r="Q1444" s="319"/>
      <c r="R1444" s="320"/>
      <c r="S1444" s="321"/>
      <c r="T1444" s="322"/>
      <c r="U1444" s="321"/>
      <c r="V1444" s="323"/>
      <c r="W1444" s="324"/>
    </row>
    <row r="1445" spans="1:23" s="143" customFormat="1" ht="43.5" customHeight="1">
      <c r="A1445" s="168" t="str">
        <f t="shared" si="22"/>
        <v>-</v>
      </c>
      <c r="B1445" s="317"/>
      <c r="C1445" s="318"/>
      <c r="D1445" s="318"/>
      <c r="E1445" s="318"/>
      <c r="F1445" s="291"/>
      <c r="G1445" s="291"/>
      <c r="H1445" s="306"/>
      <c r="I1445" s="291"/>
      <c r="J1445" s="306"/>
      <c r="K1445" s="291"/>
      <c r="L1445" s="306"/>
      <c r="M1445" s="291"/>
      <c r="N1445" s="291"/>
      <c r="O1445" s="291"/>
      <c r="P1445" s="291"/>
      <c r="Q1445" s="319"/>
      <c r="R1445" s="320"/>
      <c r="S1445" s="321"/>
      <c r="T1445" s="322"/>
      <c r="U1445" s="321"/>
      <c r="V1445" s="323"/>
      <c r="W1445" s="324"/>
    </row>
    <row r="1446" spans="1:23" s="143" customFormat="1" ht="43.5" customHeight="1">
      <c r="A1446" s="168" t="str">
        <f t="shared" si="22"/>
        <v>-</v>
      </c>
      <c r="B1446" s="317"/>
      <c r="C1446" s="318"/>
      <c r="D1446" s="318"/>
      <c r="E1446" s="318"/>
      <c r="F1446" s="291"/>
      <c r="G1446" s="291"/>
      <c r="H1446" s="306"/>
      <c r="I1446" s="291"/>
      <c r="J1446" s="306"/>
      <c r="K1446" s="291"/>
      <c r="L1446" s="306"/>
      <c r="M1446" s="291"/>
      <c r="N1446" s="291"/>
      <c r="O1446" s="291"/>
      <c r="P1446" s="291"/>
      <c r="Q1446" s="319"/>
      <c r="R1446" s="320"/>
      <c r="S1446" s="321"/>
      <c r="T1446" s="322"/>
      <c r="U1446" s="321"/>
      <c r="V1446" s="323"/>
      <c r="W1446" s="324"/>
    </row>
    <row r="1447" spans="1:23" s="143" customFormat="1" ht="43.5" customHeight="1">
      <c r="A1447" s="168" t="str">
        <f t="shared" si="22"/>
        <v>-</v>
      </c>
      <c r="B1447" s="317"/>
      <c r="C1447" s="318"/>
      <c r="D1447" s="318"/>
      <c r="E1447" s="318"/>
      <c r="F1447" s="291"/>
      <c r="G1447" s="291"/>
      <c r="H1447" s="306"/>
      <c r="I1447" s="291"/>
      <c r="J1447" s="306"/>
      <c r="K1447" s="291"/>
      <c r="L1447" s="306"/>
      <c r="M1447" s="291"/>
      <c r="N1447" s="291"/>
      <c r="O1447" s="291"/>
      <c r="P1447" s="291"/>
      <c r="Q1447" s="319"/>
      <c r="R1447" s="320"/>
      <c r="S1447" s="321"/>
      <c r="T1447" s="322"/>
      <c r="U1447" s="321"/>
      <c r="V1447" s="323"/>
      <c r="W1447" s="324"/>
    </row>
    <row r="1448" spans="1:23" s="143" customFormat="1" ht="43.5" customHeight="1">
      <c r="A1448" s="168" t="str">
        <f t="shared" si="22"/>
        <v>-</v>
      </c>
      <c r="B1448" s="317"/>
      <c r="C1448" s="318"/>
      <c r="D1448" s="318"/>
      <c r="E1448" s="318"/>
      <c r="F1448" s="291"/>
      <c r="G1448" s="291"/>
      <c r="H1448" s="306"/>
      <c r="I1448" s="291"/>
      <c r="J1448" s="306"/>
      <c r="K1448" s="291"/>
      <c r="L1448" s="306"/>
      <c r="M1448" s="291"/>
      <c r="N1448" s="291"/>
      <c r="O1448" s="291"/>
      <c r="P1448" s="291"/>
      <c r="Q1448" s="319"/>
      <c r="R1448" s="320"/>
      <c r="S1448" s="321"/>
      <c r="T1448" s="322"/>
      <c r="U1448" s="321"/>
      <c r="V1448" s="323"/>
      <c r="W1448" s="324"/>
    </row>
    <row r="1449" spans="1:23" s="143" customFormat="1" ht="43.5" customHeight="1">
      <c r="A1449" s="168" t="str">
        <f t="shared" si="22"/>
        <v>-</v>
      </c>
      <c r="B1449" s="317"/>
      <c r="C1449" s="318"/>
      <c r="D1449" s="318"/>
      <c r="E1449" s="318"/>
      <c r="F1449" s="291"/>
      <c r="G1449" s="291"/>
      <c r="H1449" s="306"/>
      <c r="I1449" s="291"/>
      <c r="J1449" s="306"/>
      <c r="K1449" s="291"/>
      <c r="L1449" s="306"/>
      <c r="M1449" s="291"/>
      <c r="N1449" s="291"/>
      <c r="O1449" s="291"/>
      <c r="P1449" s="291"/>
      <c r="Q1449" s="319"/>
      <c r="R1449" s="320"/>
      <c r="S1449" s="321"/>
      <c r="T1449" s="322"/>
      <c r="U1449" s="321"/>
      <c r="V1449" s="323"/>
      <c r="W1449" s="324"/>
    </row>
    <row r="1450" spans="1:23" s="143" customFormat="1" ht="43.5" customHeight="1">
      <c r="A1450" s="168" t="str">
        <f t="shared" si="22"/>
        <v>-</v>
      </c>
      <c r="B1450" s="317"/>
      <c r="C1450" s="318"/>
      <c r="D1450" s="318"/>
      <c r="E1450" s="318"/>
      <c r="F1450" s="291"/>
      <c r="G1450" s="291"/>
      <c r="H1450" s="306"/>
      <c r="I1450" s="291"/>
      <c r="J1450" s="306"/>
      <c r="K1450" s="291"/>
      <c r="L1450" s="306"/>
      <c r="M1450" s="291"/>
      <c r="N1450" s="291"/>
      <c r="O1450" s="291"/>
      <c r="P1450" s="291"/>
      <c r="Q1450" s="319"/>
      <c r="R1450" s="320"/>
      <c r="S1450" s="321"/>
      <c r="T1450" s="322"/>
      <c r="U1450" s="321"/>
      <c r="V1450" s="323"/>
      <c r="W1450" s="324"/>
    </row>
    <row r="1451" spans="1:23" s="143" customFormat="1" ht="43.5" customHeight="1">
      <c r="A1451" s="168" t="str">
        <f t="shared" si="22"/>
        <v>-</v>
      </c>
      <c r="B1451" s="317"/>
      <c r="C1451" s="318"/>
      <c r="D1451" s="318"/>
      <c r="E1451" s="318"/>
      <c r="F1451" s="291"/>
      <c r="G1451" s="291"/>
      <c r="H1451" s="306"/>
      <c r="I1451" s="291"/>
      <c r="J1451" s="306"/>
      <c r="K1451" s="291"/>
      <c r="L1451" s="306"/>
      <c r="M1451" s="291"/>
      <c r="N1451" s="291"/>
      <c r="O1451" s="291"/>
      <c r="P1451" s="291"/>
      <c r="Q1451" s="319"/>
      <c r="R1451" s="320"/>
      <c r="S1451" s="321"/>
      <c r="T1451" s="322"/>
      <c r="U1451" s="321"/>
      <c r="V1451" s="323"/>
      <c r="W1451" s="324"/>
    </row>
    <row r="1452" spans="1:23" s="143" customFormat="1" ht="43.5" customHeight="1">
      <c r="A1452" s="168" t="str">
        <f t="shared" si="22"/>
        <v>-</v>
      </c>
      <c r="B1452" s="317"/>
      <c r="C1452" s="318"/>
      <c r="D1452" s="318"/>
      <c r="E1452" s="318"/>
      <c r="F1452" s="291"/>
      <c r="G1452" s="291"/>
      <c r="H1452" s="306"/>
      <c r="I1452" s="291"/>
      <c r="J1452" s="306"/>
      <c r="K1452" s="291"/>
      <c r="L1452" s="306"/>
      <c r="M1452" s="291"/>
      <c r="N1452" s="291"/>
      <c r="O1452" s="291"/>
      <c r="P1452" s="291"/>
      <c r="Q1452" s="319"/>
      <c r="R1452" s="320"/>
      <c r="S1452" s="321"/>
      <c r="T1452" s="322"/>
      <c r="U1452" s="321"/>
      <c r="V1452" s="323"/>
      <c r="W1452" s="324"/>
    </row>
    <row r="1453" spans="1:23" s="143" customFormat="1" ht="43.5" customHeight="1">
      <c r="A1453" s="168" t="str">
        <f t="shared" si="22"/>
        <v>-</v>
      </c>
      <c r="B1453" s="317"/>
      <c r="C1453" s="318"/>
      <c r="D1453" s="318"/>
      <c r="E1453" s="318"/>
      <c r="F1453" s="291"/>
      <c r="G1453" s="291"/>
      <c r="H1453" s="306"/>
      <c r="I1453" s="291"/>
      <c r="J1453" s="306"/>
      <c r="K1453" s="291"/>
      <c r="L1453" s="306"/>
      <c r="M1453" s="291"/>
      <c r="N1453" s="291"/>
      <c r="O1453" s="291"/>
      <c r="P1453" s="291"/>
      <c r="Q1453" s="319"/>
      <c r="R1453" s="320"/>
      <c r="S1453" s="321"/>
      <c r="T1453" s="322"/>
      <c r="U1453" s="321"/>
      <c r="V1453" s="323"/>
      <c r="W1453" s="324"/>
    </row>
    <row r="1454" spans="1:23" s="143" customFormat="1" ht="43.5" customHeight="1">
      <c r="A1454" s="168" t="str">
        <f t="shared" si="22"/>
        <v>-</v>
      </c>
      <c r="B1454" s="317"/>
      <c r="C1454" s="318"/>
      <c r="D1454" s="318"/>
      <c r="E1454" s="318"/>
      <c r="F1454" s="291"/>
      <c r="G1454" s="291"/>
      <c r="H1454" s="306"/>
      <c r="I1454" s="291"/>
      <c r="J1454" s="306"/>
      <c r="K1454" s="291"/>
      <c r="L1454" s="306"/>
      <c r="M1454" s="291"/>
      <c r="N1454" s="291"/>
      <c r="O1454" s="291"/>
      <c r="P1454" s="291"/>
      <c r="Q1454" s="319"/>
      <c r="R1454" s="320"/>
      <c r="S1454" s="321"/>
      <c r="T1454" s="322"/>
      <c r="U1454" s="321"/>
      <c r="V1454" s="323"/>
      <c r="W1454" s="324"/>
    </row>
    <row r="1455" spans="1:23" s="143" customFormat="1" ht="43.5" customHeight="1">
      <c r="A1455" s="168" t="str">
        <f t="shared" si="22"/>
        <v>-</v>
      </c>
      <c r="B1455" s="317"/>
      <c r="C1455" s="318"/>
      <c r="D1455" s="318"/>
      <c r="E1455" s="318"/>
      <c r="F1455" s="291"/>
      <c r="G1455" s="291"/>
      <c r="H1455" s="306"/>
      <c r="I1455" s="291"/>
      <c r="J1455" s="306"/>
      <c r="K1455" s="291"/>
      <c r="L1455" s="306"/>
      <c r="M1455" s="291"/>
      <c r="N1455" s="291"/>
      <c r="O1455" s="291"/>
      <c r="P1455" s="291"/>
      <c r="Q1455" s="319"/>
      <c r="R1455" s="320"/>
      <c r="S1455" s="321"/>
      <c r="T1455" s="322"/>
      <c r="U1455" s="321"/>
      <c r="V1455" s="323"/>
      <c r="W1455" s="324"/>
    </row>
    <row r="1456" spans="1:23" s="143" customFormat="1" ht="43.5" customHeight="1">
      <c r="A1456" s="168" t="str">
        <f t="shared" si="22"/>
        <v>-</v>
      </c>
      <c r="B1456" s="317"/>
      <c r="C1456" s="318"/>
      <c r="D1456" s="318"/>
      <c r="E1456" s="318"/>
      <c r="F1456" s="291"/>
      <c r="G1456" s="291"/>
      <c r="H1456" s="306"/>
      <c r="I1456" s="291"/>
      <c r="J1456" s="306"/>
      <c r="K1456" s="291"/>
      <c r="L1456" s="306"/>
      <c r="M1456" s="291"/>
      <c r="N1456" s="291"/>
      <c r="O1456" s="291"/>
      <c r="P1456" s="291"/>
      <c r="Q1456" s="319"/>
      <c r="R1456" s="320"/>
      <c r="S1456" s="321"/>
      <c r="T1456" s="322"/>
      <c r="U1456" s="321"/>
      <c r="V1456" s="323"/>
      <c r="W1456" s="324"/>
    </row>
    <row r="1457" spans="1:23" s="143" customFormat="1" ht="43.5" customHeight="1">
      <c r="A1457" s="168" t="str">
        <f t="shared" si="22"/>
        <v>-</v>
      </c>
      <c r="B1457" s="317"/>
      <c r="C1457" s="318"/>
      <c r="D1457" s="318"/>
      <c r="E1457" s="318"/>
      <c r="F1457" s="291"/>
      <c r="G1457" s="291"/>
      <c r="H1457" s="306"/>
      <c r="I1457" s="291"/>
      <c r="J1457" s="306"/>
      <c r="K1457" s="291"/>
      <c r="L1457" s="306"/>
      <c r="M1457" s="291"/>
      <c r="N1457" s="291"/>
      <c r="O1457" s="291"/>
      <c r="P1457" s="291"/>
      <c r="Q1457" s="319"/>
      <c r="R1457" s="320"/>
      <c r="S1457" s="321"/>
      <c r="T1457" s="322"/>
      <c r="U1457" s="321"/>
      <c r="V1457" s="323"/>
      <c r="W1457" s="324"/>
    </row>
    <row r="1458" spans="1:23" s="143" customFormat="1" ht="43.5" customHeight="1">
      <c r="A1458" s="168" t="str">
        <f t="shared" si="22"/>
        <v>-</v>
      </c>
      <c r="B1458" s="317"/>
      <c r="C1458" s="318"/>
      <c r="D1458" s="318"/>
      <c r="E1458" s="318"/>
      <c r="F1458" s="291"/>
      <c r="G1458" s="291"/>
      <c r="H1458" s="306"/>
      <c r="I1458" s="291"/>
      <c r="J1458" s="306"/>
      <c r="K1458" s="291"/>
      <c r="L1458" s="306"/>
      <c r="M1458" s="291"/>
      <c r="N1458" s="291"/>
      <c r="O1458" s="291"/>
      <c r="P1458" s="291"/>
      <c r="Q1458" s="319"/>
      <c r="R1458" s="320"/>
      <c r="S1458" s="321"/>
      <c r="T1458" s="322"/>
      <c r="U1458" s="321"/>
      <c r="V1458" s="323"/>
      <c r="W1458" s="324"/>
    </row>
    <row r="1459" spans="1:23" s="143" customFormat="1" ht="43.5" customHeight="1">
      <c r="A1459" s="168" t="str">
        <f t="shared" si="22"/>
        <v>-</v>
      </c>
      <c r="B1459" s="317"/>
      <c r="C1459" s="318"/>
      <c r="D1459" s="318"/>
      <c r="E1459" s="318"/>
      <c r="F1459" s="291"/>
      <c r="G1459" s="291"/>
      <c r="H1459" s="306"/>
      <c r="I1459" s="291"/>
      <c r="J1459" s="306"/>
      <c r="K1459" s="291"/>
      <c r="L1459" s="306"/>
      <c r="M1459" s="291"/>
      <c r="N1459" s="291"/>
      <c r="O1459" s="291"/>
      <c r="P1459" s="291"/>
      <c r="Q1459" s="319"/>
      <c r="R1459" s="320"/>
      <c r="S1459" s="321"/>
      <c r="T1459" s="322"/>
      <c r="U1459" s="321"/>
      <c r="V1459" s="323"/>
      <c r="W1459" s="324"/>
    </row>
    <row r="1460" spans="1:23" s="143" customFormat="1" ht="43.5" customHeight="1">
      <c r="A1460" s="168" t="str">
        <f t="shared" si="22"/>
        <v>-</v>
      </c>
      <c r="B1460" s="317"/>
      <c r="C1460" s="318"/>
      <c r="D1460" s="318"/>
      <c r="E1460" s="318"/>
      <c r="F1460" s="291"/>
      <c r="G1460" s="291"/>
      <c r="H1460" s="306"/>
      <c r="I1460" s="291"/>
      <c r="J1460" s="306"/>
      <c r="K1460" s="291"/>
      <c r="L1460" s="306"/>
      <c r="M1460" s="291"/>
      <c r="N1460" s="291"/>
      <c r="O1460" s="291"/>
      <c r="P1460" s="291"/>
      <c r="Q1460" s="319"/>
      <c r="R1460" s="320"/>
      <c r="S1460" s="321"/>
      <c r="T1460" s="322"/>
      <c r="U1460" s="321"/>
      <c r="V1460" s="323"/>
      <c r="W1460" s="324"/>
    </row>
    <row r="1461" spans="1:23" s="143" customFormat="1" ht="43.5" customHeight="1">
      <c r="A1461" s="168" t="str">
        <f t="shared" si="22"/>
        <v>-</v>
      </c>
      <c r="B1461" s="317"/>
      <c r="C1461" s="318"/>
      <c r="D1461" s="318"/>
      <c r="E1461" s="318"/>
      <c r="F1461" s="291"/>
      <c r="G1461" s="291"/>
      <c r="H1461" s="306"/>
      <c r="I1461" s="291"/>
      <c r="J1461" s="306"/>
      <c r="K1461" s="291"/>
      <c r="L1461" s="306"/>
      <c r="M1461" s="291"/>
      <c r="N1461" s="291"/>
      <c r="O1461" s="291"/>
      <c r="P1461" s="291"/>
      <c r="Q1461" s="319"/>
      <c r="R1461" s="320"/>
      <c r="S1461" s="321"/>
      <c r="T1461" s="322"/>
      <c r="U1461" s="321"/>
      <c r="V1461" s="323"/>
      <c r="W1461" s="324"/>
    </row>
    <row r="1462" spans="1:23" s="143" customFormat="1" ht="43.5" customHeight="1">
      <c r="A1462" s="168" t="str">
        <f t="shared" si="22"/>
        <v>-</v>
      </c>
      <c r="B1462" s="317"/>
      <c r="C1462" s="318"/>
      <c r="D1462" s="318"/>
      <c r="E1462" s="318"/>
      <c r="F1462" s="291"/>
      <c r="G1462" s="291"/>
      <c r="H1462" s="306"/>
      <c r="I1462" s="291"/>
      <c r="J1462" s="306"/>
      <c r="K1462" s="291"/>
      <c r="L1462" s="306"/>
      <c r="M1462" s="291"/>
      <c r="N1462" s="291"/>
      <c r="O1462" s="291"/>
      <c r="P1462" s="291"/>
      <c r="Q1462" s="319"/>
      <c r="R1462" s="320"/>
      <c r="S1462" s="321"/>
      <c r="T1462" s="322"/>
      <c r="U1462" s="321"/>
      <c r="V1462" s="323"/>
      <c r="W1462" s="324"/>
    </row>
    <row r="1463" spans="1:23" s="143" customFormat="1" ht="43.5" customHeight="1">
      <c r="A1463" s="168" t="str">
        <f t="shared" si="22"/>
        <v>-</v>
      </c>
      <c r="B1463" s="317"/>
      <c r="C1463" s="318"/>
      <c r="D1463" s="318"/>
      <c r="E1463" s="318"/>
      <c r="F1463" s="291"/>
      <c r="G1463" s="291"/>
      <c r="H1463" s="306"/>
      <c r="I1463" s="291"/>
      <c r="J1463" s="306"/>
      <c r="K1463" s="291"/>
      <c r="L1463" s="306"/>
      <c r="M1463" s="291"/>
      <c r="N1463" s="291"/>
      <c r="O1463" s="291"/>
      <c r="P1463" s="291"/>
      <c r="Q1463" s="319"/>
      <c r="R1463" s="320"/>
      <c r="S1463" s="321"/>
      <c r="T1463" s="322"/>
      <c r="U1463" s="321"/>
      <c r="V1463" s="323"/>
      <c r="W1463" s="324"/>
    </row>
    <row r="1464" spans="1:23" s="143" customFormat="1" ht="43.5" customHeight="1">
      <c r="A1464" s="168" t="str">
        <f t="shared" si="22"/>
        <v>-</v>
      </c>
      <c r="B1464" s="317"/>
      <c r="C1464" s="318"/>
      <c r="D1464" s="318"/>
      <c r="E1464" s="318"/>
      <c r="F1464" s="291"/>
      <c r="G1464" s="291"/>
      <c r="H1464" s="306"/>
      <c r="I1464" s="291"/>
      <c r="J1464" s="306"/>
      <c r="K1464" s="291"/>
      <c r="L1464" s="306"/>
      <c r="M1464" s="291"/>
      <c r="N1464" s="291"/>
      <c r="O1464" s="291"/>
      <c r="P1464" s="291"/>
      <c r="Q1464" s="319"/>
      <c r="R1464" s="320"/>
      <c r="S1464" s="321"/>
      <c r="T1464" s="322"/>
      <c r="U1464" s="321"/>
      <c r="V1464" s="323"/>
      <c r="W1464" s="324"/>
    </row>
    <row r="1465" spans="1:23" s="143" customFormat="1" ht="43.5" customHeight="1">
      <c r="A1465" s="168" t="str">
        <f t="shared" si="22"/>
        <v>-</v>
      </c>
      <c r="B1465" s="317"/>
      <c r="C1465" s="318"/>
      <c r="D1465" s="318"/>
      <c r="E1465" s="318"/>
      <c r="F1465" s="291"/>
      <c r="G1465" s="291"/>
      <c r="H1465" s="306"/>
      <c r="I1465" s="291"/>
      <c r="J1465" s="306"/>
      <c r="K1465" s="291"/>
      <c r="L1465" s="306"/>
      <c r="M1465" s="291"/>
      <c r="N1465" s="291"/>
      <c r="O1465" s="291"/>
      <c r="P1465" s="291"/>
      <c r="Q1465" s="319"/>
      <c r="R1465" s="320"/>
      <c r="S1465" s="321"/>
      <c r="T1465" s="322"/>
      <c r="U1465" s="321"/>
      <c r="V1465" s="323"/>
      <c r="W1465" s="324"/>
    </row>
    <row r="1466" spans="1:23" s="143" customFormat="1" ht="43.5" customHeight="1">
      <c r="A1466" s="168" t="str">
        <f t="shared" si="22"/>
        <v>-</v>
      </c>
      <c r="B1466" s="317"/>
      <c r="C1466" s="318"/>
      <c r="D1466" s="318"/>
      <c r="E1466" s="318"/>
      <c r="F1466" s="291"/>
      <c r="G1466" s="291"/>
      <c r="H1466" s="306"/>
      <c r="I1466" s="291"/>
      <c r="J1466" s="306"/>
      <c r="K1466" s="291"/>
      <c r="L1466" s="306"/>
      <c r="M1466" s="291"/>
      <c r="N1466" s="291"/>
      <c r="O1466" s="291"/>
      <c r="P1466" s="291"/>
      <c r="Q1466" s="319"/>
      <c r="R1466" s="320"/>
      <c r="S1466" s="321"/>
      <c r="T1466" s="322"/>
      <c r="U1466" s="321"/>
      <c r="V1466" s="323"/>
      <c r="W1466" s="324"/>
    </row>
    <row r="1467" spans="1:23" s="143" customFormat="1" ht="43.5" customHeight="1">
      <c r="A1467" s="168" t="str">
        <f t="shared" si="22"/>
        <v>-</v>
      </c>
      <c r="B1467" s="317"/>
      <c r="C1467" s="318"/>
      <c r="D1467" s="318"/>
      <c r="E1467" s="318"/>
      <c r="F1467" s="291"/>
      <c r="G1467" s="291"/>
      <c r="H1467" s="306"/>
      <c r="I1467" s="291"/>
      <c r="J1467" s="306"/>
      <c r="K1467" s="291"/>
      <c r="L1467" s="306"/>
      <c r="M1467" s="291"/>
      <c r="N1467" s="291"/>
      <c r="O1467" s="291"/>
      <c r="P1467" s="291"/>
      <c r="Q1467" s="319"/>
      <c r="R1467" s="320"/>
      <c r="S1467" s="321"/>
      <c r="T1467" s="322"/>
      <c r="U1467" s="321"/>
      <c r="V1467" s="323"/>
      <c r="W1467" s="324"/>
    </row>
    <row r="1468" spans="1:23" s="143" customFormat="1" ht="43.5" customHeight="1">
      <c r="A1468" s="168" t="str">
        <f t="shared" si="22"/>
        <v>-</v>
      </c>
      <c r="B1468" s="317"/>
      <c r="C1468" s="318"/>
      <c r="D1468" s="318"/>
      <c r="E1468" s="318"/>
      <c r="F1468" s="291"/>
      <c r="G1468" s="291"/>
      <c r="H1468" s="306"/>
      <c r="I1468" s="291"/>
      <c r="J1468" s="306"/>
      <c r="K1468" s="291"/>
      <c r="L1468" s="306"/>
      <c r="M1468" s="291"/>
      <c r="N1468" s="291"/>
      <c r="O1468" s="291"/>
      <c r="P1468" s="291"/>
      <c r="Q1468" s="319"/>
      <c r="R1468" s="320"/>
      <c r="S1468" s="321"/>
      <c r="T1468" s="322"/>
      <c r="U1468" s="321"/>
      <c r="V1468" s="323"/>
      <c r="W1468" s="324"/>
    </row>
    <row r="1469" spans="1:23" s="143" customFormat="1" ht="43.5" customHeight="1">
      <c r="A1469" s="168" t="str">
        <f t="shared" si="22"/>
        <v>-</v>
      </c>
      <c r="B1469" s="317"/>
      <c r="C1469" s="318"/>
      <c r="D1469" s="318"/>
      <c r="E1469" s="318"/>
      <c r="F1469" s="291"/>
      <c r="G1469" s="291"/>
      <c r="H1469" s="306"/>
      <c r="I1469" s="291"/>
      <c r="J1469" s="306"/>
      <c r="K1469" s="291"/>
      <c r="L1469" s="306"/>
      <c r="M1469" s="291"/>
      <c r="N1469" s="291"/>
      <c r="O1469" s="291"/>
      <c r="P1469" s="291"/>
      <c r="Q1469" s="319"/>
      <c r="R1469" s="320"/>
      <c r="S1469" s="321"/>
      <c r="T1469" s="322"/>
      <c r="U1469" s="321"/>
      <c r="V1469" s="323"/>
      <c r="W1469" s="324"/>
    </row>
    <row r="1470" spans="1:23" s="143" customFormat="1" ht="43.5" customHeight="1">
      <c r="A1470" s="168" t="str">
        <f t="shared" si="22"/>
        <v>-</v>
      </c>
      <c r="B1470" s="317"/>
      <c r="C1470" s="318"/>
      <c r="D1470" s="318"/>
      <c r="E1470" s="318"/>
      <c r="F1470" s="291"/>
      <c r="G1470" s="291"/>
      <c r="H1470" s="306"/>
      <c r="I1470" s="291"/>
      <c r="J1470" s="306"/>
      <c r="K1470" s="291"/>
      <c r="L1470" s="306"/>
      <c r="M1470" s="291"/>
      <c r="N1470" s="291"/>
      <c r="O1470" s="291"/>
      <c r="P1470" s="291"/>
      <c r="Q1470" s="319"/>
      <c r="R1470" s="320"/>
      <c r="S1470" s="321"/>
      <c r="T1470" s="322"/>
      <c r="U1470" s="321"/>
      <c r="V1470" s="323"/>
      <c r="W1470" s="324"/>
    </row>
    <row r="1471" spans="1:23" s="143" customFormat="1" ht="43.5" customHeight="1">
      <c r="A1471" s="168" t="str">
        <f t="shared" si="22"/>
        <v>-</v>
      </c>
      <c r="B1471" s="317"/>
      <c r="C1471" s="318"/>
      <c r="D1471" s="318"/>
      <c r="E1471" s="318"/>
      <c r="F1471" s="291"/>
      <c r="G1471" s="291"/>
      <c r="H1471" s="306"/>
      <c r="I1471" s="291"/>
      <c r="J1471" s="306"/>
      <c r="K1471" s="291"/>
      <c r="L1471" s="306"/>
      <c r="M1471" s="291"/>
      <c r="N1471" s="291"/>
      <c r="O1471" s="291"/>
      <c r="P1471" s="291"/>
      <c r="Q1471" s="319"/>
      <c r="R1471" s="320"/>
      <c r="S1471" s="321"/>
      <c r="T1471" s="322"/>
      <c r="U1471" s="321"/>
      <c r="V1471" s="323"/>
      <c r="W1471" s="324"/>
    </row>
    <row r="1472" spans="1:23" s="143" customFormat="1" ht="43.5" customHeight="1">
      <c r="A1472" s="168" t="str">
        <f t="shared" si="22"/>
        <v>-</v>
      </c>
      <c r="B1472" s="317"/>
      <c r="C1472" s="318"/>
      <c r="D1472" s="318"/>
      <c r="E1472" s="318"/>
      <c r="F1472" s="291"/>
      <c r="G1472" s="291"/>
      <c r="H1472" s="306"/>
      <c r="I1472" s="291"/>
      <c r="J1472" s="306"/>
      <c r="K1472" s="291"/>
      <c r="L1472" s="306"/>
      <c r="M1472" s="291"/>
      <c r="N1472" s="291"/>
      <c r="O1472" s="291"/>
      <c r="P1472" s="291"/>
      <c r="Q1472" s="319"/>
      <c r="R1472" s="320"/>
      <c r="S1472" s="321"/>
      <c r="T1472" s="322"/>
      <c r="U1472" s="321"/>
      <c r="V1472" s="323"/>
      <c r="W1472" s="324"/>
    </row>
    <row r="1473" spans="1:23" s="143" customFormat="1" ht="43.5" customHeight="1">
      <c r="A1473" s="168" t="str">
        <f t="shared" si="22"/>
        <v>-</v>
      </c>
      <c r="B1473" s="317"/>
      <c r="C1473" s="318"/>
      <c r="D1473" s="318"/>
      <c r="E1473" s="318"/>
      <c r="F1473" s="291"/>
      <c r="G1473" s="291"/>
      <c r="H1473" s="306"/>
      <c r="I1473" s="291"/>
      <c r="J1473" s="306"/>
      <c r="K1473" s="291"/>
      <c r="L1473" s="306"/>
      <c r="M1473" s="291"/>
      <c r="N1473" s="291"/>
      <c r="O1473" s="291"/>
      <c r="P1473" s="291"/>
      <c r="Q1473" s="319"/>
      <c r="R1473" s="320"/>
      <c r="S1473" s="321"/>
      <c r="T1473" s="322"/>
      <c r="U1473" s="321"/>
      <c r="V1473" s="323"/>
      <c r="W1473" s="324"/>
    </row>
    <row r="1474" spans="1:23" s="143" customFormat="1" ht="43.5" customHeight="1">
      <c r="A1474" s="168" t="str">
        <f t="shared" si="22"/>
        <v>-</v>
      </c>
      <c r="B1474" s="317"/>
      <c r="C1474" s="318"/>
      <c r="D1474" s="318"/>
      <c r="E1474" s="318"/>
      <c r="F1474" s="291"/>
      <c r="G1474" s="291"/>
      <c r="H1474" s="306"/>
      <c r="I1474" s="291"/>
      <c r="J1474" s="306"/>
      <c r="K1474" s="291"/>
      <c r="L1474" s="306"/>
      <c r="M1474" s="291"/>
      <c r="N1474" s="291"/>
      <c r="O1474" s="291"/>
      <c r="P1474" s="291"/>
      <c r="Q1474" s="319"/>
      <c r="R1474" s="320"/>
      <c r="S1474" s="321"/>
      <c r="T1474" s="322"/>
      <c r="U1474" s="321"/>
      <c r="V1474" s="323"/>
      <c r="W1474" s="324"/>
    </row>
    <row r="1475" spans="1:23" s="143" customFormat="1" ht="43.5" customHeight="1">
      <c r="A1475" s="168" t="str">
        <f t="shared" ref="A1475:A1538" si="23">I1475&amp; "-" &amp;N1475</f>
        <v>-</v>
      </c>
      <c r="B1475" s="317"/>
      <c r="C1475" s="318"/>
      <c r="D1475" s="318"/>
      <c r="E1475" s="318"/>
      <c r="F1475" s="291"/>
      <c r="G1475" s="291"/>
      <c r="H1475" s="306"/>
      <c r="I1475" s="291"/>
      <c r="J1475" s="306"/>
      <c r="K1475" s="291"/>
      <c r="L1475" s="306"/>
      <c r="M1475" s="291"/>
      <c r="N1475" s="291"/>
      <c r="O1475" s="291"/>
      <c r="P1475" s="291"/>
      <c r="Q1475" s="319"/>
      <c r="R1475" s="320"/>
      <c r="S1475" s="321"/>
      <c r="T1475" s="322"/>
      <c r="U1475" s="321"/>
      <c r="V1475" s="323"/>
      <c r="W1475" s="324"/>
    </row>
    <row r="1476" spans="1:23" s="143" customFormat="1" ht="43.5" customHeight="1">
      <c r="A1476" s="168" t="str">
        <f t="shared" si="23"/>
        <v>-</v>
      </c>
      <c r="B1476" s="317"/>
      <c r="C1476" s="318"/>
      <c r="D1476" s="318"/>
      <c r="E1476" s="318"/>
      <c r="F1476" s="291"/>
      <c r="G1476" s="291"/>
      <c r="H1476" s="306"/>
      <c r="I1476" s="291"/>
      <c r="J1476" s="306"/>
      <c r="K1476" s="291"/>
      <c r="L1476" s="306"/>
      <c r="M1476" s="291"/>
      <c r="N1476" s="291"/>
      <c r="O1476" s="291"/>
      <c r="P1476" s="291"/>
      <c r="Q1476" s="319"/>
      <c r="R1476" s="320"/>
      <c r="S1476" s="321"/>
      <c r="T1476" s="322"/>
      <c r="U1476" s="321"/>
      <c r="V1476" s="323"/>
      <c r="W1476" s="324"/>
    </row>
    <row r="1477" spans="1:23" s="143" customFormat="1" ht="43.5" customHeight="1">
      <c r="A1477" s="168" t="str">
        <f t="shared" si="23"/>
        <v>-</v>
      </c>
      <c r="B1477" s="317"/>
      <c r="C1477" s="318"/>
      <c r="D1477" s="318"/>
      <c r="E1477" s="318"/>
      <c r="F1477" s="291"/>
      <c r="G1477" s="291"/>
      <c r="H1477" s="306"/>
      <c r="I1477" s="291"/>
      <c r="J1477" s="306"/>
      <c r="K1477" s="291"/>
      <c r="L1477" s="306"/>
      <c r="M1477" s="291"/>
      <c r="N1477" s="291"/>
      <c r="O1477" s="291"/>
      <c r="P1477" s="291"/>
      <c r="Q1477" s="319"/>
      <c r="R1477" s="320"/>
      <c r="S1477" s="321"/>
      <c r="T1477" s="322"/>
      <c r="U1477" s="321"/>
      <c r="V1477" s="323"/>
      <c r="W1477" s="324"/>
    </row>
    <row r="1478" spans="1:23" s="143" customFormat="1" ht="43.5" customHeight="1">
      <c r="A1478" s="168" t="str">
        <f t="shared" si="23"/>
        <v>-</v>
      </c>
      <c r="B1478" s="317"/>
      <c r="C1478" s="318"/>
      <c r="D1478" s="318"/>
      <c r="E1478" s="318"/>
      <c r="F1478" s="291"/>
      <c r="G1478" s="291"/>
      <c r="H1478" s="306"/>
      <c r="I1478" s="291"/>
      <c r="J1478" s="306"/>
      <c r="K1478" s="291"/>
      <c r="L1478" s="306"/>
      <c r="M1478" s="291"/>
      <c r="N1478" s="291"/>
      <c r="O1478" s="291"/>
      <c r="P1478" s="291"/>
      <c r="Q1478" s="319"/>
      <c r="R1478" s="320"/>
      <c r="S1478" s="321"/>
      <c r="T1478" s="322"/>
      <c r="U1478" s="321"/>
      <c r="V1478" s="323"/>
      <c r="W1478" s="324"/>
    </row>
    <row r="1479" spans="1:23" s="143" customFormat="1" ht="43.5" customHeight="1">
      <c r="A1479" s="168" t="str">
        <f t="shared" si="23"/>
        <v>-</v>
      </c>
      <c r="B1479" s="317"/>
      <c r="C1479" s="318"/>
      <c r="D1479" s="318"/>
      <c r="E1479" s="318"/>
      <c r="F1479" s="291"/>
      <c r="G1479" s="291"/>
      <c r="H1479" s="306"/>
      <c r="I1479" s="291"/>
      <c r="J1479" s="306"/>
      <c r="K1479" s="291"/>
      <c r="L1479" s="306"/>
      <c r="M1479" s="291"/>
      <c r="N1479" s="291"/>
      <c r="O1479" s="291"/>
      <c r="P1479" s="291"/>
      <c r="Q1479" s="319"/>
      <c r="R1479" s="320"/>
      <c r="S1479" s="321"/>
      <c r="T1479" s="322"/>
      <c r="U1479" s="321"/>
      <c r="V1479" s="323"/>
      <c r="W1479" s="324"/>
    </row>
    <row r="1480" spans="1:23" s="143" customFormat="1" ht="43.5" customHeight="1">
      <c r="A1480" s="168" t="str">
        <f t="shared" si="23"/>
        <v>-</v>
      </c>
      <c r="B1480" s="317"/>
      <c r="C1480" s="318"/>
      <c r="D1480" s="318"/>
      <c r="E1480" s="318"/>
      <c r="F1480" s="291"/>
      <c r="G1480" s="291"/>
      <c r="H1480" s="306"/>
      <c r="I1480" s="291"/>
      <c r="J1480" s="306"/>
      <c r="K1480" s="291"/>
      <c r="L1480" s="306"/>
      <c r="M1480" s="291"/>
      <c r="N1480" s="291"/>
      <c r="O1480" s="291"/>
      <c r="P1480" s="291"/>
      <c r="Q1480" s="319"/>
      <c r="R1480" s="320"/>
      <c r="S1480" s="321"/>
      <c r="T1480" s="322"/>
      <c r="U1480" s="321"/>
      <c r="V1480" s="323"/>
      <c r="W1480" s="324"/>
    </row>
    <row r="1481" spans="1:23" s="143" customFormat="1" ht="43.5" customHeight="1">
      <c r="A1481" s="168" t="str">
        <f t="shared" si="23"/>
        <v>-</v>
      </c>
      <c r="B1481" s="317"/>
      <c r="C1481" s="318"/>
      <c r="D1481" s="318"/>
      <c r="E1481" s="318"/>
      <c r="F1481" s="291"/>
      <c r="G1481" s="291"/>
      <c r="H1481" s="306"/>
      <c r="I1481" s="291"/>
      <c r="J1481" s="306"/>
      <c r="K1481" s="291"/>
      <c r="L1481" s="306"/>
      <c r="M1481" s="291"/>
      <c r="N1481" s="291"/>
      <c r="O1481" s="291"/>
      <c r="P1481" s="291"/>
      <c r="Q1481" s="319"/>
      <c r="R1481" s="320"/>
      <c r="S1481" s="321"/>
      <c r="T1481" s="322"/>
      <c r="U1481" s="321"/>
      <c r="V1481" s="323"/>
      <c r="W1481" s="324"/>
    </row>
    <row r="1482" spans="1:23" s="143" customFormat="1" ht="43.5" customHeight="1">
      <c r="A1482" s="168" t="str">
        <f t="shared" si="23"/>
        <v>-</v>
      </c>
      <c r="B1482" s="317"/>
      <c r="C1482" s="318"/>
      <c r="D1482" s="318"/>
      <c r="E1482" s="318"/>
      <c r="F1482" s="291"/>
      <c r="G1482" s="291"/>
      <c r="H1482" s="306"/>
      <c r="I1482" s="291"/>
      <c r="J1482" s="306"/>
      <c r="K1482" s="291"/>
      <c r="L1482" s="306"/>
      <c r="M1482" s="291"/>
      <c r="N1482" s="291"/>
      <c r="O1482" s="291"/>
      <c r="P1482" s="291"/>
      <c r="Q1482" s="319"/>
      <c r="R1482" s="320"/>
      <c r="S1482" s="321"/>
      <c r="T1482" s="322"/>
      <c r="U1482" s="321"/>
      <c r="V1482" s="323"/>
      <c r="W1482" s="324"/>
    </row>
    <row r="1483" spans="1:23" s="143" customFormat="1" ht="43.5" customHeight="1">
      <c r="A1483" s="168" t="str">
        <f t="shared" si="23"/>
        <v>-</v>
      </c>
      <c r="B1483" s="317"/>
      <c r="C1483" s="318"/>
      <c r="D1483" s="318"/>
      <c r="E1483" s="318"/>
      <c r="F1483" s="291"/>
      <c r="G1483" s="291"/>
      <c r="H1483" s="306"/>
      <c r="I1483" s="291"/>
      <c r="J1483" s="306"/>
      <c r="K1483" s="291"/>
      <c r="L1483" s="306"/>
      <c r="M1483" s="291"/>
      <c r="N1483" s="291"/>
      <c r="O1483" s="291"/>
      <c r="P1483" s="291"/>
      <c r="Q1483" s="319"/>
      <c r="R1483" s="320"/>
      <c r="S1483" s="321"/>
      <c r="T1483" s="322"/>
      <c r="U1483" s="321"/>
      <c r="V1483" s="323"/>
      <c r="W1483" s="324"/>
    </row>
    <row r="1484" spans="1:23" s="143" customFormat="1" ht="43.5" customHeight="1">
      <c r="A1484" s="168" t="str">
        <f t="shared" si="23"/>
        <v>-</v>
      </c>
      <c r="B1484" s="317"/>
      <c r="C1484" s="318"/>
      <c r="D1484" s="318"/>
      <c r="E1484" s="318"/>
      <c r="F1484" s="291"/>
      <c r="G1484" s="291"/>
      <c r="H1484" s="306"/>
      <c r="I1484" s="291"/>
      <c r="J1484" s="306"/>
      <c r="K1484" s="291"/>
      <c r="L1484" s="306"/>
      <c r="M1484" s="291"/>
      <c r="N1484" s="291"/>
      <c r="O1484" s="291"/>
      <c r="P1484" s="291"/>
      <c r="Q1484" s="319"/>
      <c r="R1484" s="320"/>
      <c r="S1484" s="321"/>
      <c r="T1484" s="322"/>
      <c r="U1484" s="321"/>
      <c r="V1484" s="323"/>
      <c r="W1484" s="324"/>
    </row>
    <row r="1485" spans="1:23" s="143" customFormat="1" ht="43.5" customHeight="1">
      <c r="A1485" s="168" t="str">
        <f t="shared" si="23"/>
        <v>-</v>
      </c>
      <c r="B1485" s="317"/>
      <c r="C1485" s="318"/>
      <c r="D1485" s="318"/>
      <c r="E1485" s="318"/>
      <c r="F1485" s="291"/>
      <c r="G1485" s="291"/>
      <c r="H1485" s="306"/>
      <c r="I1485" s="291"/>
      <c r="J1485" s="306"/>
      <c r="K1485" s="291"/>
      <c r="L1485" s="306"/>
      <c r="M1485" s="291"/>
      <c r="N1485" s="291"/>
      <c r="O1485" s="291"/>
      <c r="P1485" s="291"/>
      <c r="Q1485" s="319"/>
      <c r="R1485" s="320"/>
      <c r="S1485" s="321"/>
      <c r="T1485" s="322"/>
      <c r="U1485" s="321"/>
      <c r="V1485" s="323"/>
      <c r="W1485" s="324"/>
    </row>
    <row r="1486" spans="1:23" s="143" customFormat="1" ht="43.5" customHeight="1">
      <c r="A1486" s="168" t="str">
        <f t="shared" si="23"/>
        <v>-</v>
      </c>
      <c r="B1486" s="317"/>
      <c r="C1486" s="318"/>
      <c r="D1486" s="318"/>
      <c r="E1486" s="318"/>
      <c r="F1486" s="291"/>
      <c r="G1486" s="291"/>
      <c r="H1486" s="306"/>
      <c r="I1486" s="291"/>
      <c r="J1486" s="306"/>
      <c r="K1486" s="291"/>
      <c r="L1486" s="306"/>
      <c r="M1486" s="291"/>
      <c r="N1486" s="291"/>
      <c r="O1486" s="291"/>
      <c r="P1486" s="291"/>
      <c r="Q1486" s="319"/>
      <c r="R1486" s="320"/>
      <c r="S1486" s="321"/>
      <c r="T1486" s="322"/>
      <c r="U1486" s="321"/>
      <c r="V1486" s="323"/>
      <c r="W1486" s="324"/>
    </row>
    <row r="1487" spans="1:23" s="143" customFormat="1" ht="43.5" customHeight="1">
      <c r="A1487" s="168" t="str">
        <f t="shared" si="23"/>
        <v>-</v>
      </c>
      <c r="B1487" s="317"/>
      <c r="C1487" s="318"/>
      <c r="D1487" s="318"/>
      <c r="E1487" s="318"/>
      <c r="F1487" s="291"/>
      <c r="G1487" s="291"/>
      <c r="H1487" s="306"/>
      <c r="I1487" s="291"/>
      <c r="J1487" s="306"/>
      <c r="K1487" s="291"/>
      <c r="L1487" s="306"/>
      <c r="M1487" s="291"/>
      <c r="N1487" s="291"/>
      <c r="O1487" s="291"/>
      <c r="P1487" s="291"/>
      <c r="Q1487" s="319"/>
      <c r="R1487" s="320"/>
      <c r="S1487" s="321"/>
      <c r="T1487" s="322"/>
      <c r="U1487" s="321"/>
      <c r="V1487" s="323"/>
      <c r="W1487" s="324"/>
    </row>
    <row r="1488" spans="1:23" s="143" customFormat="1" ht="43.5" customHeight="1">
      <c r="A1488" s="168" t="str">
        <f t="shared" si="23"/>
        <v>-</v>
      </c>
      <c r="B1488" s="317"/>
      <c r="C1488" s="318"/>
      <c r="D1488" s="318"/>
      <c r="E1488" s="318"/>
      <c r="F1488" s="291"/>
      <c r="G1488" s="291"/>
      <c r="H1488" s="306"/>
      <c r="I1488" s="291"/>
      <c r="J1488" s="306"/>
      <c r="K1488" s="291"/>
      <c r="L1488" s="306"/>
      <c r="M1488" s="291"/>
      <c r="N1488" s="291"/>
      <c r="O1488" s="291"/>
      <c r="P1488" s="291"/>
      <c r="Q1488" s="319"/>
      <c r="R1488" s="320"/>
      <c r="S1488" s="321"/>
      <c r="T1488" s="322"/>
      <c r="U1488" s="321"/>
      <c r="V1488" s="323"/>
      <c r="W1488" s="324"/>
    </row>
    <row r="1489" spans="1:23" s="143" customFormat="1" ht="43.5" customHeight="1">
      <c r="A1489" s="168" t="str">
        <f t="shared" si="23"/>
        <v>-</v>
      </c>
      <c r="B1489" s="317"/>
      <c r="C1489" s="318"/>
      <c r="D1489" s="318"/>
      <c r="E1489" s="318"/>
      <c r="F1489" s="291"/>
      <c r="G1489" s="291"/>
      <c r="H1489" s="306"/>
      <c r="I1489" s="291"/>
      <c r="J1489" s="306"/>
      <c r="K1489" s="291"/>
      <c r="L1489" s="306"/>
      <c r="M1489" s="291"/>
      <c r="N1489" s="291"/>
      <c r="O1489" s="291"/>
      <c r="P1489" s="291"/>
      <c r="Q1489" s="319"/>
      <c r="R1489" s="320"/>
      <c r="S1489" s="321"/>
      <c r="T1489" s="322"/>
      <c r="U1489" s="321"/>
      <c r="V1489" s="323"/>
      <c r="W1489" s="324"/>
    </row>
    <row r="1490" spans="1:23" s="143" customFormat="1" ht="43.5" customHeight="1">
      <c r="A1490" s="168" t="str">
        <f t="shared" si="23"/>
        <v>-</v>
      </c>
      <c r="B1490" s="317"/>
      <c r="C1490" s="318"/>
      <c r="D1490" s="318"/>
      <c r="E1490" s="318"/>
      <c r="F1490" s="291"/>
      <c r="G1490" s="291"/>
      <c r="H1490" s="306"/>
      <c r="I1490" s="291"/>
      <c r="J1490" s="306"/>
      <c r="K1490" s="291"/>
      <c r="L1490" s="306"/>
      <c r="M1490" s="291"/>
      <c r="N1490" s="291"/>
      <c r="O1490" s="291"/>
      <c r="P1490" s="291"/>
      <c r="Q1490" s="319"/>
      <c r="R1490" s="320"/>
      <c r="S1490" s="321"/>
      <c r="T1490" s="322"/>
      <c r="U1490" s="321"/>
      <c r="V1490" s="323"/>
      <c r="W1490" s="324"/>
    </row>
    <row r="1491" spans="1:23" s="143" customFormat="1" ht="43.5" customHeight="1">
      <c r="A1491" s="168" t="str">
        <f t="shared" si="23"/>
        <v>-</v>
      </c>
      <c r="B1491" s="317"/>
      <c r="C1491" s="318"/>
      <c r="D1491" s="318"/>
      <c r="E1491" s="318"/>
      <c r="F1491" s="291"/>
      <c r="G1491" s="291"/>
      <c r="H1491" s="306"/>
      <c r="I1491" s="291"/>
      <c r="J1491" s="306"/>
      <c r="K1491" s="291"/>
      <c r="L1491" s="306"/>
      <c r="M1491" s="291"/>
      <c r="N1491" s="291"/>
      <c r="O1491" s="291"/>
      <c r="P1491" s="291"/>
      <c r="Q1491" s="319"/>
      <c r="R1491" s="320"/>
      <c r="S1491" s="321"/>
      <c r="T1491" s="322"/>
      <c r="U1491" s="321"/>
      <c r="V1491" s="323"/>
      <c r="W1491" s="324"/>
    </row>
    <row r="1492" spans="1:23" s="143" customFormat="1" ht="43.5" customHeight="1">
      <c r="A1492" s="168" t="str">
        <f t="shared" si="23"/>
        <v>-</v>
      </c>
      <c r="B1492" s="317"/>
      <c r="C1492" s="318"/>
      <c r="D1492" s="318"/>
      <c r="E1492" s="318"/>
      <c r="F1492" s="291"/>
      <c r="G1492" s="291"/>
      <c r="H1492" s="306"/>
      <c r="I1492" s="291"/>
      <c r="J1492" s="306"/>
      <c r="K1492" s="291"/>
      <c r="L1492" s="306"/>
      <c r="M1492" s="291"/>
      <c r="N1492" s="291"/>
      <c r="O1492" s="291"/>
      <c r="P1492" s="291"/>
      <c r="Q1492" s="319"/>
      <c r="R1492" s="320"/>
      <c r="S1492" s="321"/>
      <c r="T1492" s="322"/>
      <c r="U1492" s="321"/>
      <c r="V1492" s="323"/>
      <c r="W1492" s="324"/>
    </row>
    <row r="1493" spans="1:23" s="143" customFormat="1" ht="43.5" customHeight="1">
      <c r="A1493" s="168" t="str">
        <f t="shared" si="23"/>
        <v>-</v>
      </c>
      <c r="B1493" s="317"/>
      <c r="C1493" s="318"/>
      <c r="D1493" s="318"/>
      <c r="E1493" s="318"/>
      <c r="F1493" s="291"/>
      <c r="G1493" s="291"/>
      <c r="H1493" s="306"/>
      <c r="I1493" s="291"/>
      <c r="J1493" s="306"/>
      <c r="K1493" s="291"/>
      <c r="L1493" s="306"/>
      <c r="M1493" s="291"/>
      <c r="N1493" s="291"/>
      <c r="O1493" s="291"/>
      <c r="P1493" s="291"/>
      <c r="Q1493" s="319"/>
      <c r="R1493" s="320"/>
      <c r="S1493" s="321"/>
      <c r="T1493" s="322"/>
      <c r="U1493" s="321"/>
      <c r="V1493" s="323"/>
      <c r="W1493" s="324"/>
    </row>
    <row r="1494" spans="1:23" s="143" customFormat="1" ht="43.5" customHeight="1">
      <c r="A1494" s="168" t="str">
        <f t="shared" si="23"/>
        <v>-</v>
      </c>
      <c r="B1494" s="317"/>
      <c r="C1494" s="318"/>
      <c r="D1494" s="318"/>
      <c r="E1494" s="318"/>
      <c r="F1494" s="291"/>
      <c r="G1494" s="291"/>
      <c r="H1494" s="306"/>
      <c r="I1494" s="291"/>
      <c r="J1494" s="306"/>
      <c r="K1494" s="291"/>
      <c r="L1494" s="306"/>
      <c r="M1494" s="291"/>
      <c r="N1494" s="291"/>
      <c r="O1494" s="291"/>
      <c r="P1494" s="291"/>
      <c r="Q1494" s="319"/>
      <c r="R1494" s="320"/>
      <c r="S1494" s="321"/>
      <c r="T1494" s="322"/>
      <c r="U1494" s="321"/>
      <c r="V1494" s="323"/>
      <c r="W1494" s="324"/>
    </row>
    <row r="1495" spans="1:23" s="143" customFormat="1" ht="43.5" customHeight="1">
      <c r="A1495" s="168" t="str">
        <f t="shared" si="23"/>
        <v>-</v>
      </c>
      <c r="B1495" s="317"/>
      <c r="C1495" s="318"/>
      <c r="D1495" s="318"/>
      <c r="E1495" s="318"/>
      <c r="F1495" s="291"/>
      <c r="G1495" s="291"/>
      <c r="H1495" s="306"/>
      <c r="I1495" s="291"/>
      <c r="J1495" s="306"/>
      <c r="K1495" s="291"/>
      <c r="L1495" s="306"/>
      <c r="M1495" s="291"/>
      <c r="N1495" s="291"/>
      <c r="O1495" s="291"/>
      <c r="P1495" s="291"/>
      <c r="Q1495" s="319"/>
      <c r="R1495" s="320"/>
      <c r="S1495" s="321"/>
      <c r="T1495" s="322"/>
      <c r="U1495" s="321"/>
      <c r="V1495" s="323"/>
      <c r="W1495" s="324"/>
    </row>
    <row r="1496" spans="1:23" s="143" customFormat="1" ht="43.5" customHeight="1">
      <c r="A1496" s="168" t="str">
        <f t="shared" si="23"/>
        <v>-</v>
      </c>
      <c r="B1496" s="317"/>
      <c r="C1496" s="318"/>
      <c r="D1496" s="318"/>
      <c r="E1496" s="318"/>
      <c r="F1496" s="291"/>
      <c r="G1496" s="291"/>
      <c r="H1496" s="306"/>
      <c r="I1496" s="291"/>
      <c r="J1496" s="306"/>
      <c r="K1496" s="291"/>
      <c r="L1496" s="306"/>
      <c r="M1496" s="291"/>
      <c r="N1496" s="291"/>
      <c r="O1496" s="291"/>
      <c r="P1496" s="291"/>
      <c r="Q1496" s="319"/>
      <c r="R1496" s="320"/>
      <c r="S1496" s="321"/>
      <c r="T1496" s="322"/>
      <c r="U1496" s="321"/>
      <c r="V1496" s="323"/>
      <c r="W1496" s="324"/>
    </row>
    <row r="1497" spans="1:23" s="143" customFormat="1" ht="43.5" customHeight="1">
      <c r="A1497" s="168" t="str">
        <f t="shared" si="23"/>
        <v>-</v>
      </c>
      <c r="B1497" s="317"/>
      <c r="C1497" s="318"/>
      <c r="D1497" s="318"/>
      <c r="E1497" s="318"/>
      <c r="F1497" s="291"/>
      <c r="G1497" s="291"/>
      <c r="H1497" s="306"/>
      <c r="I1497" s="291"/>
      <c r="J1497" s="306"/>
      <c r="K1497" s="291"/>
      <c r="L1497" s="306"/>
      <c r="M1497" s="291"/>
      <c r="N1497" s="291"/>
      <c r="O1497" s="291"/>
      <c r="P1497" s="291"/>
      <c r="Q1497" s="319"/>
      <c r="R1497" s="320"/>
      <c r="S1497" s="321"/>
      <c r="T1497" s="322"/>
      <c r="U1497" s="321"/>
      <c r="V1497" s="323"/>
      <c r="W1497" s="324"/>
    </row>
    <row r="1498" spans="1:23" s="143" customFormat="1" ht="43.5" customHeight="1">
      <c r="A1498" s="168" t="str">
        <f t="shared" si="23"/>
        <v>-</v>
      </c>
      <c r="B1498" s="317"/>
      <c r="C1498" s="318"/>
      <c r="D1498" s="318"/>
      <c r="E1498" s="318"/>
      <c r="F1498" s="291"/>
      <c r="G1498" s="291"/>
      <c r="H1498" s="306"/>
      <c r="I1498" s="291"/>
      <c r="J1498" s="306"/>
      <c r="K1498" s="291"/>
      <c r="L1498" s="306"/>
      <c r="M1498" s="291"/>
      <c r="N1498" s="291"/>
      <c r="O1498" s="291"/>
      <c r="P1498" s="291"/>
      <c r="Q1498" s="319"/>
      <c r="R1498" s="320"/>
      <c r="S1498" s="321"/>
      <c r="T1498" s="322"/>
      <c r="U1498" s="321"/>
      <c r="V1498" s="323"/>
      <c r="W1498" s="324"/>
    </row>
    <row r="1499" spans="1:23" s="143" customFormat="1" ht="43.5" customHeight="1">
      <c r="A1499" s="168" t="str">
        <f t="shared" si="23"/>
        <v>-</v>
      </c>
      <c r="B1499" s="317"/>
      <c r="C1499" s="318"/>
      <c r="D1499" s="318"/>
      <c r="E1499" s="318"/>
      <c r="F1499" s="291"/>
      <c r="G1499" s="291"/>
      <c r="H1499" s="306"/>
      <c r="I1499" s="291"/>
      <c r="J1499" s="306"/>
      <c r="K1499" s="291"/>
      <c r="L1499" s="306"/>
      <c r="M1499" s="291"/>
      <c r="N1499" s="291"/>
      <c r="O1499" s="291"/>
      <c r="P1499" s="291"/>
      <c r="Q1499" s="319"/>
      <c r="R1499" s="320"/>
      <c r="S1499" s="321"/>
      <c r="T1499" s="322"/>
      <c r="U1499" s="321"/>
      <c r="V1499" s="323"/>
      <c r="W1499" s="324"/>
    </row>
    <row r="1500" spans="1:23" s="143" customFormat="1" ht="43.5" customHeight="1">
      <c r="A1500" s="168" t="str">
        <f t="shared" si="23"/>
        <v>-</v>
      </c>
      <c r="B1500" s="317"/>
      <c r="C1500" s="318"/>
      <c r="D1500" s="318"/>
      <c r="E1500" s="318"/>
      <c r="F1500" s="291"/>
      <c r="G1500" s="291"/>
      <c r="H1500" s="306"/>
      <c r="I1500" s="291"/>
      <c r="J1500" s="306"/>
      <c r="K1500" s="291"/>
      <c r="L1500" s="306"/>
      <c r="M1500" s="291"/>
      <c r="N1500" s="291"/>
      <c r="O1500" s="291"/>
      <c r="P1500" s="291"/>
      <c r="Q1500" s="319"/>
      <c r="R1500" s="320"/>
      <c r="S1500" s="321"/>
      <c r="T1500" s="322"/>
      <c r="U1500" s="321"/>
      <c r="V1500" s="323"/>
      <c r="W1500" s="324"/>
    </row>
    <row r="1501" spans="1:23" s="143" customFormat="1" ht="43.5" customHeight="1">
      <c r="A1501" s="168" t="str">
        <f t="shared" si="23"/>
        <v>-</v>
      </c>
      <c r="B1501" s="317"/>
      <c r="C1501" s="318"/>
      <c r="D1501" s="318"/>
      <c r="E1501" s="318"/>
      <c r="F1501" s="291"/>
      <c r="G1501" s="291"/>
      <c r="H1501" s="306"/>
      <c r="I1501" s="291"/>
      <c r="J1501" s="306"/>
      <c r="K1501" s="291"/>
      <c r="L1501" s="306"/>
      <c r="M1501" s="291"/>
      <c r="N1501" s="291"/>
      <c r="O1501" s="291"/>
      <c r="P1501" s="291"/>
      <c r="Q1501" s="319"/>
      <c r="R1501" s="320"/>
      <c r="S1501" s="321"/>
      <c r="T1501" s="322"/>
      <c r="U1501" s="321"/>
      <c r="V1501" s="323"/>
      <c r="W1501" s="324"/>
    </row>
    <row r="1502" spans="1:23" s="143" customFormat="1" ht="43.5" customHeight="1">
      <c r="A1502" s="168" t="str">
        <f t="shared" si="23"/>
        <v>-</v>
      </c>
      <c r="B1502" s="317"/>
      <c r="C1502" s="318"/>
      <c r="D1502" s="318"/>
      <c r="E1502" s="318"/>
      <c r="F1502" s="291"/>
      <c r="G1502" s="291"/>
      <c r="H1502" s="306"/>
      <c r="I1502" s="291"/>
      <c r="J1502" s="306"/>
      <c r="K1502" s="291"/>
      <c r="L1502" s="306"/>
      <c r="M1502" s="291"/>
      <c r="N1502" s="291"/>
      <c r="O1502" s="291"/>
      <c r="P1502" s="291"/>
      <c r="Q1502" s="319"/>
      <c r="R1502" s="320"/>
      <c r="S1502" s="321"/>
      <c r="T1502" s="322"/>
      <c r="U1502" s="321"/>
      <c r="V1502" s="323"/>
      <c r="W1502" s="324"/>
    </row>
    <row r="1503" spans="1:23" s="143" customFormat="1" ht="43.5" customHeight="1">
      <c r="A1503" s="168" t="str">
        <f t="shared" si="23"/>
        <v>-</v>
      </c>
      <c r="B1503" s="317"/>
      <c r="C1503" s="318"/>
      <c r="D1503" s="318"/>
      <c r="E1503" s="318"/>
      <c r="F1503" s="291"/>
      <c r="G1503" s="291"/>
      <c r="H1503" s="306"/>
      <c r="I1503" s="291"/>
      <c r="J1503" s="306"/>
      <c r="K1503" s="291"/>
      <c r="L1503" s="306"/>
      <c r="M1503" s="291"/>
      <c r="N1503" s="291"/>
      <c r="O1503" s="291"/>
      <c r="P1503" s="291"/>
      <c r="Q1503" s="319"/>
      <c r="R1503" s="320"/>
      <c r="S1503" s="321"/>
      <c r="T1503" s="322"/>
      <c r="U1503" s="321"/>
      <c r="V1503" s="323"/>
      <c r="W1503" s="324"/>
    </row>
    <row r="1504" spans="1:23" s="143" customFormat="1" ht="43.5" customHeight="1">
      <c r="A1504" s="168" t="str">
        <f t="shared" si="23"/>
        <v>-</v>
      </c>
      <c r="B1504" s="317"/>
      <c r="C1504" s="318"/>
      <c r="D1504" s="318"/>
      <c r="E1504" s="318"/>
      <c r="F1504" s="291"/>
      <c r="G1504" s="291"/>
      <c r="H1504" s="306"/>
      <c r="I1504" s="291"/>
      <c r="J1504" s="306"/>
      <c r="K1504" s="291"/>
      <c r="L1504" s="306"/>
      <c r="M1504" s="291"/>
      <c r="N1504" s="291"/>
      <c r="O1504" s="291"/>
      <c r="P1504" s="291"/>
      <c r="Q1504" s="319"/>
      <c r="R1504" s="320"/>
      <c r="S1504" s="321"/>
      <c r="T1504" s="322"/>
      <c r="U1504" s="321"/>
      <c r="V1504" s="323"/>
      <c r="W1504" s="324"/>
    </row>
    <row r="1505" spans="1:23" s="143" customFormat="1" ht="43.5" customHeight="1">
      <c r="A1505" s="168" t="str">
        <f t="shared" si="23"/>
        <v>-</v>
      </c>
      <c r="B1505" s="317"/>
      <c r="C1505" s="318"/>
      <c r="D1505" s="318"/>
      <c r="E1505" s="318"/>
      <c r="F1505" s="291"/>
      <c r="G1505" s="291"/>
      <c r="H1505" s="306"/>
      <c r="I1505" s="291"/>
      <c r="J1505" s="306"/>
      <c r="K1505" s="291"/>
      <c r="L1505" s="306"/>
      <c r="M1505" s="291"/>
      <c r="N1505" s="291"/>
      <c r="O1505" s="291"/>
      <c r="P1505" s="291"/>
      <c r="Q1505" s="319"/>
      <c r="R1505" s="320"/>
      <c r="S1505" s="321"/>
      <c r="T1505" s="322"/>
      <c r="U1505" s="321"/>
      <c r="V1505" s="323"/>
      <c r="W1505" s="324"/>
    </row>
    <row r="1506" spans="1:23" s="143" customFormat="1" ht="43.5" customHeight="1">
      <c r="A1506" s="168" t="str">
        <f t="shared" si="23"/>
        <v>-</v>
      </c>
      <c r="B1506" s="317"/>
      <c r="C1506" s="318"/>
      <c r="D1506" s="318"/>
      <c r="E1506" s="318"/>
      <c r="F1506" s="291"/>
      <c r="G1506" s="291"/>
      <c r="H1506" s="306"/>
      <c r="I1506" s="291"/>
      <c r="J1506" s="306"/>
      <c r="K1506" s="291"/>
      <c r="L1506" s="306"/>
      <c r="M1506" s="291"/>
      <c r="N1506" s="291"/>
      <c r="O1506" s="291"/>
      <c r="P1506" s="291"/>
      <c r="Q1506" s="319"/>
      <c r="R1506" s="320"/>
      <c r="S1506" s="321"/>
      <c r="T1506" s="322"/>
      <c r="U1506" s="321"/>
      <c r="V1506" s="323"/>
      <c r="W1506" s="324"/>
    </row>
    <row r="1507" spans="1:23" s="143" customFormat="1" ht="43.5" customHeight="1">
      <c r="A1507" s="168" t="str">
        <f t="shared" si="23"/>
        <v>-</v>
      </c>
      <c r="B1507" s="317"/>
      <c r="C1507" s="318"/>
      <c r="D1507" s="318"/>
      <c r="E1507" s="318"/>
      <c r="F1507" s="291"/>
      <c r="G1507" s="291"/>
      <c r="H1507" s="306"/>
      <c r="I1507" s="291"/>
      <c r="J1507" s="306"/>
      <c r="K1507" s="291"/>
      <c r="L1507" s="306"/>
      <c r="M1507" s="291"/>
      <c r="N1507" s="291"/>
      <c r="O1507" s="291"/>
      <c r="P1507" s="291"/>
      <c r="Q1507" s="319"/>
      <c r="R1507" s="320"/>
      <c r="S1507" s="321"/>
      <c r="T1507" s="322"/>
      <c r="U1507" s="321"/>
      <c r="V1507" s="323"/>
      <c r="W1507" s="324"/>
    </row>
    <row r="1508" spans="1:23" s="143" customFormat="1" ht="43.5" customHeight="1">
      <c r="A1508" s="168" t="str">
        <f t="shared" si="23"/>
        <v>-</v>
      </c>
      <c r="B1508" s="317"/>
      <c r="C1508" s="318"/>
      <c r="D1508" s="318"/>
      <c r="E1508" s="318"/>
      <c r="F1508" s="291"/>
      <c r="G1508" s="291"/>
      <c r="H1508" s="306"/>
      <c r="I1508" s="291"/>
      <c r="J1508" s="306"/>
      <c r="K1508" s="291"/>
      <c r="L1508" s="306"/>
      <c r="M1508" s="291"/>
      <c r="N1508" s="291"/>
      <c r="O1508" s="291"/>
      <c r="P1508" s="291"/>
      <c r="Q1508" s="319"/>
      <c r="R1508" s="320"/>
      <c r="S1508" s="321"/>
      <c r="T1508" s="322"/>
      <c r="U1508" s="321"/>
      <c r="V1508" s="323"/>
      <c r="W1508" s="324"/>
    </row>
    <row r="1509" spans="1:23" s="143" customFormat="1" ht="43.5" customHeight="1">
      <c r="A1509" s="168" t="str">
        <f t="shared" si="23"/>
        <v>-</v>
      </c>
      <c r="B1509" s="317"/>
      <c r="C1509" s="318"/>
      <c r="D1509" s="318"/>
      <c r="E1509" s="318"/>
      <c r="F1509" s="291"/>
      <c r="G1509" s="291"/>
      <c r="H1509" s="306"/>
      <c r="I1509" s="291"/>
      <c r="J1509" s="306"/>
      <c r="K1509" s="291"/>
      <c r="L1509" s="306"/>
      <c r="M1509" s="291"/>
      <c r="N1509" s="291"/>
      <c r="O1509" s="291"/>
      <c r="P1509" s="291"/>
      <c r="Q1509" s="319"/>
      <c r="R1509" s="320"/>
      <c r="S1509" s="321"/>
      <c r="T1509" s="322"/>
      <c r="U1509" s="321"/>
      <c r="V1509" s="323"/>
      <c r="W1509" s="324"/>
    </row>
    <row r="1510" spans="1:23" s="143" customFormat="1" ht="43.5" customHeight="1">
      <c r="A1510" s="168" t="str">
        <f t="shared" si="23"/>
        <v>-</v>
      </c>
      <c r="B1510" s="317"/>
      <c r="C1510" s="318"/>
      <c r="D1510" s="318"/>
      <c r="E1510" s="318"/>
      <c r="F1510" s="291"/>
      <c r="G1510" s="291"/>
      <c r="H1510" s="306"/>
      <c r="I1510" s="291"/>
      <c r="J1510" s="306"/>
      <c r="K1510" s="291"/>
      <c r="L1510" s="306"/>
      <c r="M1510" s="291"/>
      <c r="N1510" s="291"/>
      <c r="O1510" s="291"/>
      <c r="P1510" s="291"/>
      <c r="Q1510" s="319"/>
      <c r="R1510" s="320"/>
      <c r="S1510" s="321"/>
      <c r="T1510" s="322"/>
      <c r="U1510" s="321"/>
      <c r="V1510" s="323"/>
      <c r="W1510" s="324"/>
    </row>
    <row r="1511" spans="1:23" s="143" customFormat="1" ht="43.5" customHeight="1">
      <c r="A1511" s="168" t="str">
        <f t="shared" si="23"/>
        <v>-</v>
      </c>
      <c r="B1511" s="317"/>
      <c r="C1511" s="318"/>
      <c r="D1511" s="318"/>
      <c r="E1511" s="318"/>
      <c r="F1511" s="291"/>
      <c r="G1511" s="291"/>
      <c r="H1511" s="306"/>
      <c r="I1511" s="291"/>
      <c r="J1511" s="306"/>
      <c r="K1511" s="291"/>
      <c r="L1511" s="306"/>
      <c r="M1511" s="291"/>
      <c r="N1511" s="291"/>
      <c r="O1511" s="291"/>
      <c r="P1511" s="291"/>
      <c r="Q1511" s="319"/>
      <c r="R1511" s="320"/>
      <c r="S1511" s="321"/>
      <c r="T1511" s="322"/>
      <c r="U1511" s="321"/>
      <c r="V1511" s="323"/>
      <c r="W1511" s="324"/>
    </row>
    <row r="1512" spans="1:23" s="143" customFormat="1" ht="43.5" customHeight="1">
      <c r="A1512" s="168" t="str">
        <f t="shared" si="23"/>
        <v>-</v>
      </c>
      <c r="B1512" s="317"/>
      <c r="C1512" s="318"/>
      <c r="D1512" s="318"/>
      <c r="E1512" s="318"/>
      <c r="F1512" s="291"/>
      <c r="G1512" s="291"/>
      <c r="H1512" s="306"/>
      <c r="I1512" s="291"/>
      <c r="J1512" s="306"/>
      <c r="K1512" s="291"/>
      <c r="L1512" s="306"/>
      <c r="M1512" s="291"/>
      <c r="N1512" s="291"/>
      <c r="O1512" s="291"/>
      <c r="P1512" s="291"/>
      <c r="Q1512" s="319"/>
      <c r="R1512" s="320"/>
      <c r="S1512" s="321"/>
      <c r="T1512" s="322"/>
      <c r="U1512" s="321"/>
      <c r="V1512" s="323"/>
      <c r="W1512" s="324"/>
    </row>
    <row r="1513" spans="1:23" s="143" customFormat="1" ht="43.5" customHeight="1">
      <c r="A1513" s="168" t="str">
        <f t="shared" si="23"/>
        <v>-</v>
      </c>
      <c r="B1513" s="317"/>
      <c r="C1513" s="318"/>
      <c r="D1513" s="318"/>
      <c r="E1513" s="318"/>
      <c r="F1513" s="291"/>
      <c r="G1513" s="291"/>
      <c r="H1513" s="306"/>
      <c r="I1513" s="291"/>
      <c r="J1513" s="306"/>
      <c r="K1513" s="291"/>
      <c r="L1513" s="306"/>
      <c r="M1513" s="291"/>
      <c r="N1513" s="291"/>
      <c r="O1513" s="291"/>
      <c r="P1513" s="291"/>
      <c r="Q1513" s="319"/>
      <c r="R1513" s="320"/>
      <c r="S1513" s="321"/>
      <c r="T1513" s="322"/>
      <c r="U1513" s="321"/>
      <c r="V1513" s="323"/>
      <c r="W1513" s="324"/>
    </row>
    <row r="1514" spans="1:23" s="143" customFormat="1" ht="43.5" customHeight="1">
      <c r="A1514" s="168" t="str">
        <f t="shared" si="23"/>
        <v>-</v>
      </c>
      <c r="B1514" s="317"/>
      <c r="C1514" s="318"/>
      <c r="D1514" s="318"/>
      <c r="E1514" s="318"/>
      <c r="F1514" s="291"/>
      <c r="G1514" s="291"/>
      <c r="H1514" s="306"/>
      <c r="I1514" s="291"/>
      <c r="J1514" s="306"/>
      <c r="K1514" s="291"/>
      <c r="L1514" s="306"/>
      <c r="M1514" s="291"/>
      <c r="N1514" s="291"/>
      <c r="O1514" s="291"/>
      <c r="P1514" s="291"/>
      <c r="Q1514" s="319"/>
      <c r="R1514" s="320"/>
      <c r="S1514" s="321"/>
      <c r="T1514" s="322"/>
      <c r="U1514" s="321"/>
      <c r="V1514" s="323"/>
      <c r="W1514" s="324"/>
    </row>
    <row r="1515" spans="1:23" s="143" customFormat="1" ht="43.5" customHeight="1">
      <c r="A1515" s="168" t="str">
        <f t="shared" si="23"/>
        <v>-</v>
      </c>
      <c r="B1515" s="317"/>
      <c r="C1515" s="318"/>
      <c r="D1515" s="318"/>
      <c r="E1515" s="318"/>
      <c r="F1515" s="291"/>
      <c r="G1515" s="291"/>
      <c r="H1515" s="306"/>
      <c r="I1515" s="291"/>
      <c r="J1515" s="306"/>
      <c r="K1515" s="291"/>
      <c r="L1515" s="306"/>
      <c r="M1515" s="291"/>
      <c r="N1515" s="291"/>
      <c r="O1515" s="291"/>
      <c r="P1515" s="291"/>
      <c r="Q1515" s="319"/>
      <c r="R1515" s="320"/>
      <c r="S1515" s="321"/>
      <c r="T1515" s="322"/>
      <c r="U1515" s="321"/>
      <c r="V1515" s="323"/>
      <c r="W1515" s="324"/>
    </row>
    <row r="1516" spans="1:23" s="143" customFormat="1" ht="43.5" customHeight="1">
      <c r="A1516" s="168" t="str">
        <f t="shared" si="23"/>
        <v>-</v>
      </c>
      <c r="B1516" s="317"/>
      <c r="C1516" s="318"/>
      <c r="D1516" s="318"/>
      <c r="E1516" s="318"/>
      <c r="F1516" s="291"/>
      <c r="G1516" s="291"/>
      <c r="H1516" s="306"/>
      <c r="I1516" s="291"/>
      <c r="J1516" s="306"/>
      <c r="K1516" s="291"/>
      <c r="L1516" s="306"/>
      <c r="M1516" s="291"/>
      <c r="N1516" s="291"/>
      <c r="O1516" s="291"/>
      <c r="P1516" s="291"/>
      <c r="Q1516" s="319"/>
      <c r="R1516" s="320"/>
      <c r="S1516" s="321"/>
      <c r="T1516" s="322"/>
      <c r="U1516" s="321"/>
      <c r="V1516" s="323"/>
      <c r="W1516" s="324"/>
    </row>
    <row r="1517" spans="1:23" s="143" customFormat="1" ht="43.5" customHeight="1">
      <c r="A1517" s="168" t="str">
        <f t="shared" si="23"/>
        <v>-</v>
      </c>
      <c r="B1517" s="317"/>
      <c r="C1517" s="318"/>
      <c r="D1517" s="318"/>
      <c r="E1517" s="318"/>
      <c r="F1517" s="291"/>
      <c r="G1517" s="291"/>
      <c r="H1517" s="306"/>
      <c r="I1517" s="291"/>
      <c r="J1517" s="306"/>
      <c r="K1517" s="291"/>
      <c r="L1517" s="306"/>
      <c r="M1517" s="291"/>
      <c r="N1517" s="291"/>
      <c r="O1517" s="291"/>
      <c r="P1517" s="291"/>
      <c r="Q1517" s="319"/>
      <c r="R1517" s="320"/>
      <c r="S1517" s="321"/>
      <c r="T1517" s="322"/>
      <c r="U1517" s="321"/>
      <c r="V1517" s="323"/>
      <c r="W1517" s="324"/>
    </row>
    <row r="1518" spans="1:23" s="143" customFormat="1" ht="43.5" customHeight="1">
      <c r="A1518" s="168" t="str">
        <f t="shared" si="23"/>
        <v>-</v>
      </c>
      <c r="B1518" s="317"/>
      <c r="C1518" s="318"/>
      <c r="D1518" s="318"/>
      <c r="E1518" s="318"/>
      <c r="F1518" s="291"/>
      <c r="G1518" s="291"/>
      <c r="H1518" s="306"/>
      <c r="I1518" s="291"/>
      <c r="J1518" s="306"/>
      <c r="K1518" s="291"/>
      <c r="L1518" s="306"/>
      <c r="M1518" s="291"/>
      <c r="N1518" s="291"/>
      <c r="O1518" s="291"/>
      <c r="P1518" s="291"/>
      <c r="Q1518" s="319"/>
      <c r="R1518" s="320"/>
      <c r="S1518" s="321"/>
      <c r="T1518" s="322"/>
      <c r="U1518" s="321"/>
      <c r="V1518" s="323"/>
      <c r="W1518" s="324"/>
    </row>
    <row r="1519" spans="1:23" s="143" customFormat="1" ht="43.5" customHeight="1">
      <c r="A1519" s="168" t="str">
        <f t="shared" si="23"/>
        <v>-</v>
      </c>
      <c r="B1519" s="317"/>
      <c r="C1519" s="318"/>
      <c r="D1519" s="318"/>
      <c r="E1519" s="318"/>
      <c r="F1519" s="291"/>
      <c r="G1519" s="291"/>
      <c r="H1519" s="306"/>
      <c r="I1519" s="291"/>
      <c r="J1519" s="306"/>
      <c r="K1519" s="291"/>
      <c r="L1519" s="306"/>
      <c r="M1519" s="291"/>
      <c r="N1519" s="291"/>
      <c r="O1519" s="291"/>
      <c r="P1519" s="291"/>
      <c r="Q1519" s="319"/>
      <c r="R1519" s="320"/>
      <c r="S1519" s="321"/>
      <c r="T1519" s="322"/>
      <c r="U1519" s="321"/>
      <c r="V1519" s="323"/>
      <c r="W1519" s="324"/>
    </row>
    <row r="1520" spans="1:23" s="143" customFormat="1" ht="43.5" customHeight="1">
      <c r="A1520" s="168" t="str">
        <f t="shared" si="23"/>
        <v>-</v>
      </c>
      <c r="B1520" s="317"/>
      <c r="C1520" s="318"/>
      <c r="D1520" s="318"/>
      <c r="E1520" s="318"/>
      <c r="F1520" s="291"/>
      <c r="G1520" s="291"/>
      <c r="H1520" s="306"/>
      <c r="I1520" s="291"/>
      <c r="J1520" s="306"/>
      <c r="K1520" s="291"/>
      <c r="L1520" s="306"/>
      <c r="M1520" s="291"/>
      <c r="N1520" s="291"/>
      <c r="O1520" s="291"/>
      <c r="P1520" s="291"/>
      <c r="Q1520" s="319"/>
      <c r="R1520" s="320"/>
      <c r="S1520" s="321"/>
      <c r="T1520" s="322"/>
      <c r="U1520" s="321"/>
      <c r="V1520" s="323"/>
      <c r="W1520" s="324"/>
    </row>
    <row r="1521" spans="1:23" s="143" customFormat="1" ht="43.5" customHeight="1">
      <c r="A1521" s="168" t="str">
        <f t="shared" si="23"/>
        <v>-</v>
      </c>
      <c r="B1521" s="317"/>
      <c r="C1521" s="318"/>
      <c r="D1521" s="318"/>
      <c r="E1521" s="318"/>
      <c r="F1521" s="291"/>
      <c r="G1521" s="291"/>
      <c r="H1521" s="306"/>
      <c r="I1521" s="291"/>
      <c r="J1521" s="306"/>
      <c r="K1521" s="291"/>
      <c r="L1521" s="306"/>
      <c r="M1521" s="291"/>
      <c r="N1521" s="291"/>
      <c r="O1521" s="291"/>
      <c r="P1521" s="291"/>
      <c r="Q1521" s="319"/>
      <c r="R1521" s="320"/>
      <c r="S1521" s="321"/>
      <c r="T1521" s="322"/>
      <c r="U1521" s="321"/>
      <c r="V1521" s="323"/>
      <c r="W1521" s="324"/>
    </row>
    <row r="1522" spans="1:23" s="143" customFormat="1" ht="43.5" customHeight="1">
      <c r="A1522" s="168" t="str">
        <f t="shared" si="23"/>
        <v>-</v>
      </c>
      <c r="B1522" s="317"/>
      <c r="C1522" s="318"/>
      <c r="D1522" s="318"/>
      <c r="E1522" s="318"/>
      <c r="F1522" s="291"/>
      <c r="G1522" s="291"/>
      <c r="H1522" s="306"/>
      <c r="I1522" s="291"/>
      <c r="J1522" s="306"/>
      <c r="K1522" s="291"/>
      <c r="L1522" s="306"/>
      <c r="M1522" s="291"/>
      <c r="N1522" s="291"/>
      <c r="O1522" s="291"/>
      <c r="P1522" s="291"/>
      <c r="Q1522" s="319"/>
      <c r="R1522" s="320"/>
      <c r="S1522" s="321"/>
      <c r="T1522" s="322"/>
      <c r="U1522" s="321"/>
      <c r="V1522" s="323"/>
      <c r="W1522" s="324"/>
    </row>
    <row r="1523" spans="1:23" s="143" customFormat="1" ht="43.5" customHeight="1">
      <c r="A1523" s="168" t="str">
        <f t="shared" si="23"/>
        <v>-</v>
      </c>
      <c r="B1523" s="317"/>
      <c r="C1523" s="318"/>
      <c r="D1523" s="318"/>
      <c r="E1523" s="318"/>
      <c r="F1523" s="291"/>
      <c r="G1523" s="291"/>
      <c r="H1523" s="306"/>
      <c r="I1523" s="291"/>
      <c r="J1523" s="306"/>
      <c r="K1523" s="291"/>
      <c r="L1523" s="306"/>
      <c r="M1523" s="291"/>
      <c r="N1523" s="291"/>
      <c r="O1523" s="291"/>
      <c r="P1523" s="291"/>
      <c r="Q1523" s="319"/>
      <c r="R1523" s="320"/>
      <c r="S1523" s="321"/>
      <c r="T1523" s="322"/>
      <c r="U1523" s="321"/>
      <c r="V1523" s="323"/>
      <c r="W1523" s="324"/>
    </row>
    <row r="1524" spans="1:23" s="143" customFormat="1" ht="43.5" customHeight="1">
      <c r="A1524" s="168" t="str">
        <f t="shared" si="23"/>
        <v>-</v>
      </c>
      <c r="B1524" s="317"/>
      <c r="C1524" s="318"/>
      <c r="D1524" s="318"/>
      <c r="E1524" s="318"/>
      <c r="F1524" s="291"/>
      <c r="G1524" s="291"/>
      <c r="H1524" s="306"/>
      <c r="I1524" s="291"/>
      <c r="J1524" s="306"/>
      <c r="K1524" s="291"/>
      <c r="L1524" s="306"/>
      <c r="M1524" s="291"/>
      <c r="N1524" s="291"/>
      <c r="O1524" s="291"/>
      <c r="P1524" s="291"/>
      <c r="Q1524" s="319"/>
      <c r="R1524" s="320"/>
      <c r="S1524" s="321"/>
      <c r="T1524" s="322"/>
      <c r="U1524" s="321"/>
      <c r="V1524" s="323"/>
      <c r="W1524" s="324"/>
    </row>
    <row r="1525" spans="1:23" s="143" customFormat="1" ht="43.5" customHeight="1">
      <c r="A1525" s="168" t="str">
        <f t="shared" si="23"/>
        <v>-</v>
      </c>
      <c r="B1525" s="317"/>
      <c r="C1525" s="318"/>
      <c r="D1525" s="318"/>
      <c r="E1525" s="318"/>
      <c r="F1525" s="291"/>
      <c r="G1525" s="291"/>
      <c r="H1525" s="306"/>
      <c r="I1525" s="291"/>
      <c r="J1525" s="306"/>
      <c r="K1525" s="291"/>
      <c r="L1525" s="306"/>
      <c r="M1525" s="291"/>
      <c r="N1525" s="291"/>
      <c r="O1525" s="291"/>
      <c r="P1525" s="291"/>
      <c r="Q1525" s="319"/>
      <c r="R1525" s="320"/>
      <c r="S1525" s="321"/>
      <c r="T1525" s="322"/>
      <c r="U1525" s="321"/>
      <c r="V1525" s="323"/>
      <c r="W1525" s="324"/>
    </row>
    <row r="1526" spans="1:23" s="143" customFormat="1" ht="43.5" customHeight="1">
      <c r="A1526" s="168" t="str">
        <f t="shared" si="23"/>
        <v>-</v>
      </c>
      <c r="B1526" s="317"/>
      <c r="C1526" s="318"/>
      <c r="D1526" s="318"/>
      <c r="E1526" s="318"/>
      <c r="F1526" s="291"/>
      <c r="G1526" s="291"/>
      <c r="H1526" s="306"/>
      <c r="I1526" s="291"/>
      <c r="J1526" s="306"/>
      <c r="K1526" s="291"/>
      <c r="L1526" s="306"/>
      <c r="M1526" s="291"/>
      <c r="N1526" s="291"/>
      <c r="O1526" s="291"/>
      <c r="P1526" s="291"/>
      <c r="Q1526" s="319"/>
      <c r="R1526" s="320"/>
      <c r="S1526" s="321"/>
      <c r="T1526" s="322"/>
      <c r="U1526" s="321"/>
      <c r="V1526" s="323"/>
      <c r="W1526" s="324"/>
    </row>
    <row r="1527" spans="1:23" s="143" customFormat="1" ht="43.5" customHeight="1">
      <c r="A1527" s="168" t="str">
        <f t="shared" si="23"/>
        <v>-</v>
      </c>
      <c r="B1527" s="317"/>
      <c r="C1527" s="318"/>
      <c r="D1527" s="318"/>
      <c r="E1527" s="318"/>
      <c r="F1527" s="291"/>
      <c r="G1527" s="291"/>
      <c r="H1527" s="306"/>
      <c r="I1527" s="291"/>
      <c r="J1527" s="306"/>
      <c r="K1527" s="291"/>
      <c r="L1527" s="306"/>
      <c r="M1527" s="291"/>
      <c r="N1527" s="291"/>
      <c r="O1527" s="291"/>
      <c r="P1527" s="291"/>
      <c r="Q1527" s="319"/>
      <c r="R1527" s="320"/>
      <c r="S1527" s="321"/>
      <c r="T1527" s="322"/>
      <c r="U1527" s="321"/>
      <c r="V1527" s="323"/>
      <c r="W1527" s="324"/>
    </row>
    <row r="1528" spans="1:23" s="143" customFormat="1" ht="43.5" customHeight="1">
      <c r="A1528" s="168" t="str">
        <f t="shared" si="23"/>
        <v>-</v>
      </c>
      <c r="B1528" s="317"/>
      <c r="C1528" s="318"/>
      <c r="D1528" s="318"/>
      <c r="E1528" s="318"/>
      <c r="F1528" s="291"/>
      <c r="G1528" s="291"/>
      <c r="H1528" s="306"/>
      <c r="I1528" s="291"/>
      <c r="J1528" s="306"/>
      <c r="K1528" s="291"/>
      <c r="L1528" s="306"/>
      <c r="M1528" s="291"/>
      <c r="N1528" s="291"/>
      <c r="O1528" s="291"/>
      <c r="P1528" s="291"/>
      <c r="Q1528" s="319"/>
      <c r="R1528" s="320"/>
      <c r="S1528" s="321"/>
      <c r="T1528" s="322"/>
      <c r="U1528" s="321"/>
      <c r="V1528" s="323"/>
      <c r="W1528" s="324"/>
    </row>
    <row r="1529" spans="1:23" s="143" customFormat="1" ht="43.5" customHeight="1">
      <c r="A1529" s="168" t="str">
        <f t="shared" si="23"/>
        <v>-</v>
      </c>
      <c r="B1529" s="317"/>
      <c r="C1529" s="318"/>
      <c r="D1529" s="318"/>
      <c r="E1529" s="318"/>
      <c r="F1529" s="291"/>
      <c r="G1529" s="291"/>
      <c r="H1529" s="306"/>
      <c r="I1529" s="291"/>
      <c r="J1529" s="306"/>
      <c r="K1529" s="291"/>
      <c r="L1529" s="306"/>
      <c r="M1529" s="291"/>
      <c r="N1529" s="291"/>
      <c r="O1529" s="291"/>
      <c r="P1529" s="291"/>
      <c r="Q1529" s="319"/>
      <c r="R1529" s="320"/>
      <c r="S1529" s="321"/>
      <c r="T1529" s="322"/>
      <c r="U1529" s="321"/>
      <c r="V1529" s="323"/>
      <c r="W1529" s="324"/>
    </row>
    <row r="1530" spans="1:23" s="143" customFormat="1" ht="43.5" customHeight="1">
      <c r="A1530" s="168" t="str">
        <f t="shared" si="23"/>
        <v>-</v>
      </c>
      <c r="B1530" s="317"/>
      <c r="C1530" s="318"/>
      <c r="D1530" s="318"/>
      <c r="E1530" s="318"/>
      <c r="F1530" s="291"/>
      <c r="G1530" s="291"/>
      <c r="H1530" s="306"/>
      <c r="I1530" s="291"/>
      <c r="J1530" s="306"/>
      <c r="K1530" s="291"/>
      <c r="L1530" s="306"/>
      <c r="M1530" s="291"/>
      <c r="N1530" s="291"/>
      <c r="O1530" s="291"/>
      <c r="P1530" s="291"/>
      <c r="Q1530" s="319"/>
      <c r="R1530" s="320"/>
      <c r="S1530" s="321"/>
      <c r="T1530" s="322"/>
      <c r="U1530" s="321"/>
      <c r="V1530" s="323"/>
      <c r="W1530" s="324"/>
    </row>
    <row r="1531" spans="1:23" s="143" customFormat="1" ht="43.5" customHeight="1">
      <c r="A1531" s="168" t="str">
        <f t="shared" si="23"/>
        <v>-</v>
      </c>
      <c r="B1531" s="317"/>
      <c r="C1531" s="318"/>
      <c r="D1531" s="318"/>
      <c r="E1531" s="318"/>
      <c r="F1531" s="291"/>
      <c r="G1531" s="291"/>
      <c r="H1531" s="306"/>
      <c r="I1531" s="291"/>
      <c r="J1531" s="306"/>
      <c r="K1531" s="291"/>
      <c r="L1531" s="306"/>
      <c r="M1531" s="291"/>
      <c r="N1531" s="291"/>
      <c r="O1531" s="291"/>
      <c r="P1531" s="291"/>
      <c r="Q1531" s="319"/>
      <c r="R1531" s="320"/>
      <c r="S1531" s="321"/>
      <c r="T1531" s="322"/>
      <c r="U1531" s="321"/>
      <c r="V1531" s="323"/>
      <c r="W1531" s="324"/>
    </row>
    <row r="1532" spans="1:23" s="143" customFormat="1" ht="43.5" customHeight="1">
      <c r="A1532" s="168" t="str">
        <f t="shared" si="23"/>
        <v>-</v>
      </c>
      <c r="B1532" s="317"/>
      <c r="C1532" s="318"/>
      <c r="D1532" s="318"/>
      <c r="E1532" s="318"/>
      <c r="F1532" s="291"/>
      <c r="G1532" s="291"/>
      <c r="H1532" s="306"/>
      <c r="I1532" s="291"/>
      <c r="J1532" s="306"/>
      <c r="K1532" s="291"/>
      <c r="L1532" s="306"/>
      <c r="M1532" s="291"/>
      <c r="N1532" s="291"/>
      <c r="O1532" s="291"/>
      <c r="P1532" s="291"/>
      <c r="Q1532" s="319"/>
      <c r="R1532" s="320"/>
      <c r="S1532" s="321"/>
      <c r="T1532" s="322"/>
      <c r="U1532" s="321"/>
      <c r="V1532" s="323"/>
      <c r="W1532" s="324"/>
    </row>
    <row r="1533" spans="1:23" s="143" customFormat="1" ht="43.5" customHeight="1">
      <c r="A1533" s="168" t="str">
        <f t="shared" si="23"/>
        <v>-</v>
      </c>
      <c r="B1533" s="317"/>
      <c r="C1533" s="318"/>
      <c r="D1533" s="318"/>
      <c r="E1533" s="318"/>
      <c r="F1533" s="291"/>
      <c r="G1533" s="291"/>
      <c r="H1533" s="306"/>
      <c r="I1533" s="291"/>
      <c r="J1533" s="306"/>
      <c r="K1533" s="291"/>
      <c r="L1533" s="306"/>
      <c r="M1533" s="291"/>
      <c r="N1533" s="291"/>
      <c r="O1533" s="291"/>
      <c r="P1533" s="291"/>
      <c r="Q1533" s="319"/>
      <c r="R1533" s="320"/>
      <c r="S1533" s="321"/>
      <c r="T1533" s="322"/>
      <c r="U1533" s="321"/>
      <c r="V1533" s="323"/>
      <c r="W1533" s="324"/>
    </row>
    <row r="1534" spans="1:23" s="143" customFormat="1" ht="43.5" customHeight="1">
      <c r="A1534" s="168" t="str">
        <f t="shared" si="23"/>
        <v>-</v>
      </c>
      <c r="B1534" s="317"/>
      <c r="C1534" s="318"/>
      <c r="D1534" s="318"/>
      <c r="E1534" s="318"/>
      <c r="F1534" s="291"/>
      <c r="G1534" s="291"/>
      <c r="H1534" s="306"/>
      <c r="I1534" s="291"/>
      <c r="J1534" s="306"/>
      <c r="K1534" s="291"/>
      <c r="L1534" s="306"/>
      <c r="M1534" s="291"/>
      <c r="N1534" s="291"/>
      <c r="O1534" s="291"/>
      <c r="P1534" s="291"/>
      <c r="Q1534" s="319"/>
      <c r="R1534" s="320"/>
      <c r="S1534" s="321"/>
      <c r="T1534" s="322"/>
      <c r="U1534" s="321"/>
      <c r="V1534" s="323"/>
      <c r="W1534" s="324"/>
    </row>
    <row r="1535" spans="1:23" s="143" customFormat="1" ht="43.5" customHeight="1">
      <c r="A1535" s="168" t="str">
        <f t="shared" si="23"/>
        <v>-</v>
      </c>
      <c r="B1535" s="317"/>
      <c r="C1535" s="318"/>
      <c r="D1535" s="318"/>
      <c r="E1535" s="318"/>
      <c r="F1535" s="291"/>
      <c r="G1535" s="291"/>
      <c r="H1535" s="306"/>
      <c r="I1535" s="291"/>
      <c r="J1535" s="306"/>
      <c r="K1535" s="291"/>
      <c r="L1535" s="306"/>
      <c r="M1535" s="291"/>
      <c r="N1535" s="291"/>
      <c r="O1535" s="291"/>
      <c r="P1535" s="291"/>
      <c r="Q1535" s="319"/>
      <c r="R1535" s="320"/>
      <c r="S1535" s="321"/>
      <c r="T1535" s="322"/>
      <c r="U1535" s="321"/>
      <c r="V1535" s="323"/>
      <c r="W1535" s="324"/>
    </row>
    <row r="1536" spans="1:23" s="143" customFormat="1" ht="43.5" customHeight="1">
      <c r="A1536" s="168" t="str">
        <f t="shared" si="23"/>
        <v>-</v>
      </c>
      <c r="B1536" s="317"/>
      <c r="C1536" s="318"/>
      <c r="D1536" s="318"/>
      <c r="E1536" s="318"/>
      <c r="F1536" s="291"/>
      <c r="G1536" s="291"/>
      <c r="H1536" s="306"/>
      <c r="I1536" s="291"/>
      <c r="J1536" s="306"/>
      <c r="K1536" s="291"/>
      <c r="L1536" s="306"/>
      <c r="M1536" s="291"/>
      <c r="N1536" s="291"/>
      <c r="O1536" s="291"/>
      <c r="P1536" s="291"/>
      <c r="Q1536" s="319"/>
      <c r="R1536" s="320"/>
      <c r="S1536" s="321"/>
      <c r="T1536" s="322"/>
      <c r="U1536" s="321"/>
      <c r="V1536" s="323"/>
      <c r="W1536" s="324"/>
    </row>
    <row r="1537" spans="1:23" s="143" customFormat="1" ht="43.5" customHeight="1">
      <c r="A1537" s="168" t="str">
        <f t="shared" si="23"/>
        <v>-</v>
      </c>
      <c r="B1537" s="317"/>
      <c r="C1537" s="318"/>
      <c r="D1537" s="318"/>
      <c r="E1537" s="318"/>
      <c r="F1537" s="291"/>
      <c r="G1537" s="291"/>
      <c r="H1537" s="306"/>
      <c r="I1537" s="291"/>
      <c r="J1537" s="306"/>
      <c r="K1537" s="291"/>
      <c r="L1537" s="306"/>
      <c r="M1537" s="291"/>
      <c r="N1537" s="291"/>
      <c r="O1537" s="291"/>
      <c r="P1537" s="291"/>
      <c r="Q1537" s="319"/>
      <c r="R1537" s="320"/>
      <c r="S1537" s="321"/>
      <c r="T1537" s="322"/>
      <c r="U1537" s="321"/>
      <c r="V1537" s="323"/>
      <c r="W1537" s="324"/>
    </row>
    <row r="1538" spans="1:23" s="143" customFormat="1" ht="43.5" customHeight="1">
      <c r="A1538" s="168" t="str">
        <f t="shared" si="23"/>
        <v>-</v>
      </c>
      <c r="B1538" s="317"/>
      <c r="C1538" s="318"/>
      <c r="D1538" s="318"/>
      <c r="E1538" s="318"/>
      <c r="F1538" s="291"/>
      <c r="G1538" s="291"/>
      <c r="H1538" s="306"/>
      <c r="I1538" s="291"/>
      <c r="J1538" s="306"/>
      <c r="K1538" s="291"/>
      <c r="L1538" s="306"/>
      <c r="M1538" s="291"/>
      <c r="N1538" s="291"/>
      <c r="O1538" s="291"/>
      <c r="P1538" s="291"/>
      <c r="Q1538" s="319"/>
      <c r="R1538" s="320"/>
      <c r="S1538" s="321"/>
      <c r="T1538" s="322"/>
      <c r="U1538" s="321"/>
      <c r="V1538" s="323"/>
      <c r="W1538" s="324"/>
    </row>
    <row r="1539" spans="1:23" s="143" customFormat="1" ht="43.5" customHeight="1">
      <c r="A1539" s="168" t="str">
        <f t="shared" ref="A1539:A1591" si="24">I1539&amp; "-" &amp;N1539</f>
        <v>-</v>
      </c>
      <c r="B1539" s="317"/>
      <c r="C1539" s="318"/>
      <c r="D1539" s="318"/>
      <c r="E1539" s="318"/>
      <c r="F1539" s="291"/>
      <c r="G1539" s="291"/>
      <c r="H1539" s="306"/>
      <c r="I1539" s="291"/>
      <c r="J1539" s="306"/>
      <c r="K1539" s="291"/>
      <c r="L1539" s="306"/>
      <c r="M1539" s="291"/>
      <c r="N1539" s="291"/>
      <c r="O1539" s="291"/>
      <c r="P1539" s="291"/>
      <c r="Q1539" s="319"/>
      <c r="R1539" s="320"/>
      <c r="S1539" s="321"/>
      <c r="T1539" s="322"/>
      <c r="U1539" s="321"/>
      <c r="V1539" s="323"/>
      <c r="W1539" s="324"/>
    </row>
    <row r="1540" spans="1:23" s="143" customFormat="1" ht="43.5" customHeight="1">
      <c r="A1540" s="168" t="str">
        <f t="shared" si="24"/>
        <v>-</v>
      </c>
      <c r="B1540" s="317"/>
      <c r="C1540" s="318"/>
      <c r="D1540" s="318"/>
      <c r="E1540" s="318"/>
      <c r="F1540" s="291"/>
      <c r="G1540" s="291"/>
      <c r="H1540" s="306"/>
      <c r="I1540" s="291"/>
      <c r="J1540" s="306"/>
      <c r="K1540" s="291"/>
      <c r="L1540" s="306"/>
      <c r="M1540" s="291"/>
      <c r="N1540" s="291"/>
      <c r="O1540" s="291"/>
      <c r="P1540" s="291"/>
      <c r="Q1540" s="319"/>
      <c r="R1540" s="320"/>
      <c r="S1540" s="321"/>
      <c r="T1540" s="322"/>
      <c r="U1540" s="321"/>
      <c r="V1540" s="323"/>
      <c r="W1540" s="324"/>
    </row>
    <row r="1541" spans="1:23" s="143" customFormat="1" ht="43.5" customHeight="1">
      <c r="A1541" s="168" t="str">
        <f t="shared" si="24"/>
        <v>-</v>
      </c>
      <c r="B1541" s="317"/>
      <c r="C1541" s="318"/>
      <c r="D1541" s="318"/>
      <c r="E1541" s="318"/>
      <c r="F1541" s="291"/>
      <c r="G1541" s="291"/>
      <c r="H1541" s="306"/>
      <c r="I1541" s="291"/>
      <c r="J1541" s="306"/>
      <c r="K1541" s="291"/>
      <c r="L1541" s="306"/>
      <c r="M1541" s="291"/>
      <c r="N1541" s="291"/>
      <c r="O1541" s="291"/>
      <c r="P1541" s="291"/>
      <c r="Q1541" s="319"/>
      <c r="R1541" s="320"/>
      <c r="S1541" s="321"/>
      <c r="T1541" s="322"/>
      <c r="U1541" s="321"/>
      <c r="V1541" s="323"/>
      <c r="W1541" s="324"/>
    </row>
    <row r="1542" spans="1:23" s="143" customFormat="1" ht="43.5" customHeight="1">
      <c r="A1542" s="168" t="str">
        <f t="shared" si="24"/>
        <v>-</v>
      </c>
      <c r="B1542" s="317"/>
      <c r="C1542" s="318"/>
      <c r="D1542" s="318"/>
      <c r="E1542" s="318"/>
      <c r="F1542" s="291"/>
      <c r="G1542" s="291"/>
      <c r="H1542" s="306"/>
      <c r="I1542" s="291"/>
      <c r="J1542" s="306"/>
      <c r="K1542" s="291"/>
      <c r="L1542" s="306"/>
      <c r="M1542" s="291"/>
      <c r="N1542" s="291"/>
      <c r="O1542" s="291"/>
      <c r="P1542" s="291"/>
      <c r="Q1542" s="319"/>
      <c r="R1542" s="320"/>
      <c r="S1542" s="321"/>
      <c r="T1542" s="322"/>
      <c r="U1542" s="321"/>
      <c r="V1542" s="323"/>
      <c r="W1542" s="324"/>
    </row>
    <row r="1543" spans="1:23" s="143" customFormat="1" ht="43.5" customHeight="1">
      <c r="A1543" s="168" t="str">
        <f t="shared" si="24"/>
        <v>-</v>
      </c>
      <c r="B1543" s="317"/>
      <c r="C1543" s="318"/>
      <c r="D1543" s="318"/>
      <c r="E1543" s="318"/>
      <c r="F1543" s="291"/>
      <c r="G1543" s="291"/>
      <c r="H1543" s="306"/>
      <c r="I1543" s="291"/>
      <c r="J1543" s="306"/>
      <c r="K1543" s="291"/>
      <c r="L1543" s="306"/>
      <c r="M1543" s="291"/>
      <c r="N1543" s="291"/>
      <c r="O1543" s="291"/>
      <c r="P1543" s="291"/>
      <c r="Q1543" s="319"/>
      <c r="R1543" s="320"/>
      <c r="S1543" s="321"/>
      <c r="T1543" s="322"/>
      <c r="U1543" s="321"/>
      <c r="V1543" s="323"/>
      <c r="W1543" s="324"/>
    </row>
    <row r="1544" spans="1:23" s="143" customFormat="1" ht="43.5" customHeight="1">
      <c r="A1544" s="168" t="str">
        <f t="shared" si="24"/>
        <v>-</v>
      </c>
      <c r="B1544" s="317"/>
      <c r="C1544" s="318"/>
      <c r="D1544" s="318"/>
      <c r="E1544" s="318"/>
      <c r="F1544" s="291"/>
      <c r="G1544" s="291"/>
      <c r="H1544" s="306"/>
      <c r="I1544" s="291"/>
      <c r="J1544" s="306"/>
      <c r="K1544" s="291"/>
      <c r="L1544" s="306"/>
      <c r="M1544" s="291"/>
      <c r="N1544" s="291"/>
      <c r="O1544" s="291"/>
      <c r="P1544" s="291"/>
      <c r="Q1544" s="319"/>
      <c r="R1544" s="320"/>
      <c r="S1544" s="321"/>
      <c r="T1544" s="322"/>
      <c r="U1544" s="321"/>
      <c r="V1544" s="323"/>
      <c r="W1544" s="324"/>
    </row>
    <row r="1545" spans="1:23" s="143" customFormat="1" ht="43.5" customHeight="1">
      <c r="A1545" s="168" t="str">
        <f t="shared" si="24"/>
        <v>-</v>
      </c>
      <c r="B1545" s="317"/>
      <c r="C1545" s="318"/>
      <c r="D1545" s="318"/>
      <c r="E1545" s="318"/>
      <c r="F1545" s="291"/>
      <c r="G1545" s="291"/>
      <c r="H1545" s="306"/>
      <c r="I1545" s="291"/>
      <c r="J1545" s="306"/>
      <c r="K1545" s="291"/>
      <c r="L1545" s="306"/>
      <c r="M1545" s="291"/>
      <c r="N1545" s="291"/>
      <c r="O1545" s="291"/>
      <c r="P1545" s="291"/>
      <c r="Q1545" s="319"/>
      <c r="R1545" s="320"/>
      <c r="S1545" s="321"/>
      <c r="T1545" s="322"/>
      <c r="U1545" s="321"/>
      <c r="V1545" s="323"/>
      <c r="W1545" s="324"/>
    </row>
    <row r="1546" spans="1:23" s="143" customFormat="1" ht="43.5" customHeight="1">
      <c r="A1546" s="168" t="str">
        <f t="shared" si="24"/>
        <v>-</v>
      </c>
      <c r="B1546" s="317"/>
      <c r="C1546" s="318"/>
      <c r="D1546" s="318"/>
      <c r="E1546" s="318"/>
      <c r="F1546" s="291"/>
      <c r="G1546" s="291"/>
      <c r="H1546" s="306"/>
      <c r="I1546" s="291"/>
      <c r="J1546" s="306"/>
      <c r="K1546" s="291"/>
      <c r="L1546" s="306"/>
      <c r="M1546" s="291"/>
      <c r="N1546" s="291"/>
      <c r="O1546" s="291"/>
      <c r="P1546" s="291"/>
      <c r="Q1546" s="319"/>
      <c r="R1546" s="320"/>
      <c r="S1546" s="321"/>
      <c r="T1546" s="322"/>
      <c r="U1546" s="321"/>
      <c r="V1546" s="323"/>
      <c r="W1546" s="324"/>
    </row>
    <row r="1547" spans="1:23" s="143" customFormat="1" ht="43.5" customHeight="1">
      <c r="A1547" s="168" t="str">
        <f t="shared" si="24"/>
        <v>-</v>
      </c>
      <c r="B1547" s="317"/>
      <c r="C1547" s="318"/>
      <c r="D1547" s="318"/>
      <c r="E1547" s="318"/>
      <c r="F1547" s="291"/>
      <c r="G1547" s="291"/>
      <c r="H1547" s="306"/>
      <c r="I1547" s="291"/>
      <c r="J1547" s="306"/>
      <c r="K1547" s="291"/>
      <c r="L1547" s="306"/>
      <c r="M1547" s="291"/>
      <c r="N1547" s="291"/>
      <c r="O1547" s="291"/>
      <c r="P1547" s="291"/>
      <c r="Q1547" s="319"/>
      <c r="R1547" s="320"/>
      <c r="S1547" s="321"/>
      <c r="T1547" s="322"/>
      <c r="U1547" s="321"/>
      <c r="V1547" s="323"/>
      <c r="W1547" s="324"/>
    </row>
    <row r="1548" spans="1:23" s="143" customFormat="1" ht="43.5" customHeight="1">
      <c r="A1548" s="168" t="str">
        <f t="shared" si="24"/>
        <v>-</v>
      </c>
      <c r="B1548" s="317"/>
      <c r="C1548" s="318"/>
      <c r="D1548" s="318"/>
      <c r="E1548" s="318"/>
      <c r="F1548" s="291"/>
      <c r="G1548" s="291"/>
      <c r="H1548" s="306"/>
      <c r="I1548" s="291"/>
      <c r="J1548" s="306"/>
      <c r="K1548" s="291"/>
      <c r="L1548" s="306"/>
      <c r="M1548" s="291"/>
      <c r="N1548" s="291"/>
      <c r="O1548" s="291"/>
      <c r="P1548" s="291"/>
      <c r="Q1548" s="319"/>
      <c r="R1548" s="320"/>
      <c r="S1548" s="321"/>
      <c r="T1548" s="322"/>
      <c r="U1548" s="321"/>
      <c r="V1548" s="323"/>
      <c r="W1548" s="324"/>
    </row>
    <row r="1549" spans="1:23" s="143" customFormat="1" ht="43.5" customHeight="1">
      <c r="A1549" s="168" t="str">
        <f t="shared" si="24"/>
        <v>-</v>
      </c>
      <c r="B1549" s="317"/>
      <c r="C1549" s="318"/>
      <c r="D1549" s="318"/>
      <c r="E1549" s="318"/>
      <c r="F1549" s="291"/>
      <c r="G1549" s="291"/>
      <c r="H1549" s="306"/>
      <c r="I1549" s="291"/>
      <c r="J1549" s="306"/>
      <c r="K1549" s="291"/>
      <c r="L1549" s="306"/>
      <c r="M1549" s="291"/>
      <c r="N1549" s="291"/>
      <c r="O1549" s="291"/>
      <c r="P1549" s="291"/>
      <c r="Q1549" s="319"/>
      <c r="R1549" s="320"/>
      <c r="S1549" s="321"/>
      <c r="T1549" s="322"/>
      <c r="U1549" s="321"/>
      <c r="V1549" s="323"/>
      <c r="W1549" s="324"/>
    </row>
    <row r="1550" spans="1:23" s="143" customFormat="1" ht="43.5" customHeight="1">
      <c r="A1550" s="168" t="str">
        <f t="shared" si="24"/>
        <v>-</v>
      </c>
      <c r="B1550" s="317"/>
      <c r="C1550" s="318"/>
      <c r="D1550" s="318"/>
      <c r="E1550" s="318"/>
      <c r="F1550" s="291"/>
      <c r="G1550" s="291"/>
      <c r="H1550" s="306"/>
      <c r="I1550" s="291"/>
      <c r="J1550" s="306"/>
      <c r="K1550" s="291"/>
      <c r="L1550" s="306"/>
      <c r="M1550" s="291"/>
      <c r="N1550" s="291"/>
      <c r="O1550" s="291"/>
      <c r="P1550" s="291"/>
      <c r="Q1550" s="319"/>
      <c r="R1550" s="320"/>
      <c r="S1550" s="321"/>
      <c r="T1550" s="322"/>
      <c r="U1550" s="321"/>
      <c r="V1550" s="323"/>
      <c r="W1550" s="324"/>
    </row>
    <row r="1551" spans="1:23" s="143" customFormat="1" ht="43.5" customHeight="1">
      <c r="A1551" s="168" t="str">
        <f t="shared" si="24"/>
        <v>-</v>
      </c>
      <c r="B1551" s="317"/>
      <c r="C1551" s="318"/>
      <c r="D1551" s="318"/>
      <c r="E1551" s="318"/>
      <c r="F1551" s="291"/>
      <c r="G1551" s="291"/>
      <c r="H1551" s="306"/>
      <c r="I1551" s="291"/>
      <c r="J1551" s="306"/>
      <c r="K1551" s="291"/>
      <c r="L1551" s="306"/>
      <c r="M1551" s="291"/>
      <c r="N1551" s="291"/>
      <c r="O1551" s="291"/>
      <c r="P1551" s="291"/>
      <c r="Q1551" s="319"/>
      <c r="R1551" s="320"/>
      <c r="S1551" s="321"/>
      <c r="T1551" s="322"/>
      <c r="U1551" s="321"/>
      <c r="V1551" s="323"/>
      <c r="W1551" s="324"/>
    </row>
    <row r="1552" spans="1:23" s="143" customFormat="1" ht="43.5" customHeight="1">
      <c r="A1552" s="168" t="str">
        <f t="shared" si="24"/>
        <v>-</v>
      </c>
      <c r="B1552" s="317"/>
      <c r="C1552" s="318"/>
      <c r="D1552" s="318"/>
      <c r="E1552" s="318"/>
      <c r="F1552" s="291"/>
      <c r="G1552" s="291"/>
      <c r="H1552" s="306"/>
      <c r="I1552" s="291"/>
      <c r="J1552" s="306"/>
      <c r="K1552" s="291"/>
      <c r="L1552" s="306"/>
      <c r="M1552" s="291"/>
      <c r="N1552" s="291"/>
      <c r="O1552" s="291"/>
      <c r="P1552" s="291"/>
      <c r="Q1552" s="319"/>
      <c r="R1552" s="320"/>
      <c r="S1552" s="321"/>
      <c r="T1552" s="322"/>
      <c r="U1552" s="321"/>
      <c r="V1552" s="323"/>
      <c r="W1552" s="324"/>
    </row>
    <row r="1553" spans="1:23" s="143" customFormat="1" ht="43.5" customHeight="1">
      <c r="A1553" s="168" t="str">
        <f t="shared" si="24"/>
        <v>-</v>
      </c>
      <c r="B1553" s="317"/>
      <c r="C1553" s="318"/>
      <c r="D1553" s="318"/>
      <c r="E1553" s="318"/>
      <c r="F1553" s="291"/>
      <c r="G1553" s="291"/>
      <c r="H1553" s="306"/>
      <c r="I1553" s="291"/>
      <c r="J1553" s="306"/>
      <c r="K1553" s="291"/>
      <c r="L1553" s="306"/>
      <c r="M1553" s="291"/>
      <c r="N1553" s="291"/>
      <c r="O1553" s="291"/>
      <c r="P1553" s="291"/>
      <c r="Q1553" s="319"/>
      <c r="R1553" s="320"/>
      <c r="S1553" s="321"/>
      <c r="T1553" s="322"/>
      <c r="U1553" s="321"/>
      <c r="V1553" s="323"/>
      <c r="W1553" s="324"/>
    </row>
    <row r="1554" spans="1:23" s="143" customFormat="1" ht="43.5" customHeight="1">
      <c r="A1554" s="168" t="str">
        <f t="shared" si="24"/>
        <v>-</v>
      </c>
      <c r="B1554" s="317"/>
      <c r="C1554" s="318"/>
      <c r="D1554" s="318"/>
      <c r="E1554" s="318"/>
      <c r="F1554" s="291"/>
      <c r="G1554" s="291"/>
      <c r="H1554" s="306"/>
      <c r="I1554" s="291"/>
      <c r="J1554" s="306"/>
      <c r="K1554" s="291"/>
      <c r="L1554" s="306"/>
      <c r="M1554" s="291"/>
      <c r="N1554" s="291"/>
      <c r="O1554" s="291"/>
      <c r="P1554" s="291"/>
      <c r="Q1554" s="319"/>
      <c r="R1554" s="320"/>
      <c r="S1554" s="321"/>
      <c r="T1554" s="322"/>
      <c r="U1554" s="321"/>
      <c r="V1554" s="323"/>
      <c r="W1554" s="324"/>
    </row>
    <row r="1555" spans="1:23" s="143" customFormat="1" ht="43.5" customHeight="1">
      <c r="A1555" s="168" t="str">
        <f t="shared" si="24"/>
        <v>-</v>
      </c>
      <c r="B1555" s="317"/>
      <c r="C1555" s="318"/>
      <c r="D1555" s="318"/>
      <c r="E1555" s="318"/>
      <c r="F1555" s="291"/>
      <c r="G1555" s="291"/>
      <c r="H1555" s="306"/>
      <c r="I1555" s="291"/>
      <c r="J1555" s="306"/>
      <c r="K1555" s="291"/>
      <c r="L1555" s="306"/>
      <c r="M1555" s="291"/>
      <c r="N1555" s="291"/>
      <c r="O1555" s="291"/>
      <c r="P1555" s="291"/>
      <c r="Q1555" s="319"/>
      <c r="R1555" s="320"/>
      <c r="S1555" s="321"/>
      <c r="T1555" s="322"/>
      <c r="U1555" s="321"/>
      <c r="V1555" s="323"/>
      <c r="W1555" s="324"/>
    </row>
    <row r="1556" spans="1:23" s="143" customFormat="1" ht="43.5" customHeight="1">
      <c r="A1556" s="168" t="str">
        <f t="shared" si="24"/>
        <v>-</v>
      </c>
      <c r="B1556" s="317"/>
      <c r="C1556" s="318"/>
      <c r="D1556" s="318"/>
      <c r="E1556" s="318"/>
      <c r="F1556" s="291"/>
      <c r="G1556" s="291"/>
      <c r="H1556" s="306"/>
      <c r="I1556" s="291"/>
      <c r="J1556" s="306"/>
      <c r="K1556" s="291"/>
      <c r="L1556" s="306"/>
      <c r="M1556" s="291"/>
      <c r="N1556" s="291"/>
      <c r="O1556" s="291"/>
      <c r="P1556" s="291"/>
      <c r="Q1556" s="319"/>
      <c r="R1556" s="320"/>
      <c r="S1556" s="321"/>
      <c r="T1556" s="322"/>
      <c r="U1556" s="321"/>
      <c r="V1556" s="323"/>
      <c r="W1556" s="324"/>
    </row>
    <row r="1557" spans="1:23" s="143" customFormat="1" ht="43.5" customHeight="1">
      <c r="A1557" s="168" t="str">
        <f t="shared" si="24"/>
        <v>-</v>
      </c>
      <c r="B1557" s="317"/>
      <c r="C1557" s="318"/>
      <c r="D1557" s="318"/>
      <c r="E1557" s="318"/>
      <c r="F1557" s="291"/>
      <c r="G1557" s="291"/>
      <c r="H1557" s="306"/>
      <c r="I1557" s="291"/>
      <c r="J1557" s="306"/>
      <c r="K1557" s="291"/>
      <c r="L1557" s="306"/>
      <c r="M1557" s="291"/>
      <c r="N1557" s="291"/>
      <c r="O1557" s="291"/>
      <c r="P1557" s="291"/>
      <c r="Q1557" s="319"/>
      <c r="R1557" s="320"/>
      <c r="S1557" s="321"/>
      <c r="T1557" s="322"/>
      <c r="U1557" s="321"/>
      <c r="V1557" s="323"/>
      <c r="W1557" s="324"/>
    </row>
    <row r="1558" spans="1:23" s="143" customFormat="1" ht="43.5" customHeight="1">
      <c r="A1558" s="168" t="str">
        <f t="shared" si="24"/>
        <v>-</v>
      </c>
      <c r="B1558" s="317"/>
      <c r="C1558" s="318"/>
      <c r="D1558" s="318"/>
      <c r="E1558" s="318"/>
      <c r="F1558" s="291"/>
      <c r="G1558" s="291"/>
      <c r="H1558" s="306"/>
      <c r="I1558" s="291"/>
      <c r="J1558" s="306"/>
      <c r="K1558" s="291"/>
      <c r="L1558" s="306"/>
      <c r="M1558" s="291"/>
      <c r="N1558" s="291"/>
      <c r="O1558" s="291"/>
      <c r="P1558" s="291"/>
      <c r="Q1558" s="319"/>
      <c r="R1558" s="320"/>
      <c r="S1558" s="321"/>
      <c r="T1558" s="322"/>
      <c r="U1558" s="321"/>
      <c r="V1558" s="323"/>
      <c r="W1558" s="324"/>
    </row>
    <row r="1559" spans="1:23" s="143" customFormat="1" ht="43.5" customHeight="1">
      <c r="A1559" s="168" t="str">
        <f t="shared" si="24"/>
        <v>-</v>
      </c>
      <c r="B1559" s="317"/>
      <c r="C1559" s="318"/>
      <c r="D1559" s="318"/>
      <c r="E1559" s="318"/>
      <c r="F1559" s="291"/>
      <c r="G1559" s="291"/>
      <c r="H1559" s="306"/>
      <c r="I1559" s="291"/>
      <c r="J1559" s="306"/>
      <c r="K1559" s="291"/>
      <c r="L1559" s="306"/>
      <c r="M1559" s="291"/>
      <c r="N1559" s="291"/>
      <c r="O1559" s="291"/>
      <c r="P1559" s="291"/>
      <c r="Q1559" s="319"/>
      <c r="R1559" s="320"/>
      <c r="S1559" s="321"/>
      <c r="T1559" s="322"/>
      <c r="U1559" s="321"/>
      <c r="V1559" s="323"/>
      <c r="W1559" s="324"/>
    </row>
    <row r="1560" spans="1:23" s="143" customFormat="1" ht="43.5" customHeight="1">
      <c r="A1560" s="168" t="str">
        <f t="shared" si="24"/>
        <v>-</v>
      </c>
      <c r="B1560" s="317"/>
      <c r="C1560" s="318"/>
      <c r="D1560" s="318"/>
      <c r="E1560" s="318"/>
      <c r="F1560" s="291"/>
      <c r="G1560" s="291"/>
      <c r="H1560" s="306"/>
      <c r="I1560" s="291"/>
      <c r="J1560" s="306"/>
      <c r="K1560" s="291"/>
      <c r="L1560" s="306"/>
      <c r="M1560" s="291"/>
      <c r="N1560" s="291"/>
      <c r="O1560" s="291"/>
      <c r="P1560" s="291"/>
      <c r="Q1560" s="319"/>
      <c r="R1560" s="320"/>
      <c r="S1560" s="321"/>
      <c r="T1560" s="322"/>
      <c r="U1560" s="321"/>
      <c r="V1560" s="323"/>
      <c r="W1560" s="324"/>
    </row>
    <row r="1561" spans="1:23" s="143" customFormat="1" ht="43.5" customHeight="1">
      <c r="A1561" s="168" t="str">
        <f t="shared" si="24"/>
        <v>-</v>
      </c>
      <c r="B1561" s="317"/>
      <c r="C1561" s="318"/>
      <c r="D1561" s="318"/>
      <c r="E1561" s="318"/>
      <c r="F1561" s="291"/>
      <c r="G1561" s="291"/>
      <c r="H1561" s="306"/>
      <c r="I1561" s="291"/>
      <c r="J1561" s="306"/>
      <c r="K1561" s="291"/>
      <c r="L1561" s="306"/>
      <c r="M1561" s="291"/>
      <c r="N1561" s="291"/>
      <c r="O1561" s="291"/>
      <c r="P1561" s="291"/>
      <c r="Q1561" s="319"/>
      <c r="R1561" s="320"/>
      <c r="S1561" s="321"/>
      <c r="T1561" s="322"/>
      <c r="U1561" s="321"/>
      <c r="V1561" s="323"/>
      <c r="W1561" s="324"/>
    </row>
    <row r="1562" spans="1:23" s="143" customFormat="1" ht="43.5" customHeight="1">
      <c r="A1562" s="168" t="str">
        <f t="shared" si="24"/>
        <v>-</v>
      </c>
      <c r="B1562" s="317"/>
      <c r="C1562" s="318"/>
      <c r="D1562" s="318"/>
      <c r="E1562" s="318"/>
      <c r="F1562" s="291"/>
      <c r="G1562" s="291"/>
      <c r="H1562" s="306"/>
      <c r="I1562" s="291"/>
      <c r="J1562" s="306"/>
      <c r="K1562" s="291"/>
      <c r="L1562" s="306"/>
      <c r="M1562" s="291"/>
      <c r="N1562" s="291"/>
      <c r="O1562" s="291"/>
      <c r="P1562" s="291"/>
      <c r="Q1562" s="319"/>
      <c r="R1562" s="320"/>
      <c r="S1562" s="321"/>
      <c r="T1562" s="322"/>
      <c r="U1562" s="321"/>
      <c r="V1562" s="323"/>
      <c r="W1562" s="324"/>
    </row>
    <row r="1563" spans="1:23" s="143" customFormat="1" ht="43.5" customHeight="1">
      <c r="A1563" s="168" t="str">
        <f t="shared" si="24"/>
        <v>-</v>
      </c>
      <c r="B1563" s="317"/>
      <c r="C1563" s="318"/>
      <c r="D1563" s="318"/>
      <c r="E1563" s="318"/>
      <c r="F1563" s="291"/>
      <c r="G1563" s="291"/>
      <c r="H1563" s="306"/>
      <c r="I1563" s="291"/>
      <c r="J1563" s="306"/>
      <c r="K1563" s="291"/>
      <c r="L1563" s="306"/>
      <c r="M1563" s="291"/>
      <c r="N1563" s="291"/>
      <c r="O1563" s="291"/>
      <c r="P1563" s="291"/>
      <c r="Q1563" s="319"/>
      <c r="R1563" s="320"/>
      <c r="S1563" s="321"/>
      <c r="T1563" s="322"/>
      <c r="U1563" s="321"/>
      <c r="V1563" s="323"/>
      <c r="W1563" s="324"/>
    </row>
    <row r="1564" spans="1:23" s="143" customFormat="1" ht="43.5" customHeight="1">
      <c r="A1564" s="168" t="str">
        <f t="shared" si="24"/>
        <v>-</v>
      </c>
      <c r="B1564" s="317"/>
      <c r="C1564" s="318"/>
      <c r="D1564" s="318"/>
      <c r="E1564" s="318"/>
      <c r="F1564" s="291"/>
      <c r="G1564" s="291"/>
      <c r="H1564" s="306"/>
      <c r="I1564" s="291"/>
      <c r="J1564" s="306"/>
      <c r="K1564" s="291"/>
      <c r="L1564" s="306"/>
      <c r="M1564" s="291"/>
      <c r="N1564" s="291"/>
      <c r="O1564" s="291"/>
      <c r="P1564" s="291"/>
      <c r="Q1564" s="319"/>
      <c r="R1564" s="320"/>
      <c r="S1564" s="321"/>
      <c r="T1564" s="322"/>
      <c r="U1564" s="321"/>
      <c r="V1564" s="323"/>
      <c r="W1564" s="324"/>
    </row>
    <row r="1565" spans="1:23" s="143" customFormat="1" ht="43.5" customHeight="1">
      <c r="A1565" s="168" t="str">
        <f t="shared" si="24"/>
        <v>-</v>
      </c>
      <c r="B1565" s="317"/>
      <c r="C1565" s="318"/>
      <c r="D1565" s="318"/>
      <c r="E1565" s="318"/>
      <c r="F1565" s="291"/>
      <c r="G1565" s="291"/>
      <c r="H1565" s="306"/>
      <c r="I1565" s="291"/>
      <c r="J1565" s="306"/>
      <c r="K1565" s="291"/>
      <c r="L1565" s="306"/>
      <c r="M1565" s="291"/>
      <c r="N1565" s="291"/>
      <c r="O1565" s="291"/>
      <c r="P1565" s="291"/>
      <c r="Q1565" s="319"/>
      <c r="R1565" s="320"/>
      <c r="S1565" s="321"/>
      <c r="T1565" s="322"/>
      <c r="U1565" s="321"/>
      <c r="V1565" s="323"/>
      <c r="W1565" s="324"/>
    </row>
    <row r="1566" spans="1:23" s="143" customFormat="1" ht="43.5" customHeight="1">
      <c r="A1566" s="168" t="str">
        <f t="shared" si="24"/>
        <v>-</v>
      </c>
      <c r="B1566" s="317"/>
      <c r="C1566" s="318"/>
      <c r="D1566" s="318"/>
      <c r="E1566" s="318"/>
      <c r="F1566" s="291"/>
      <c r="G1566" s="291"/>
      <c r="H1566" s="306"/>
      <c r="I1566" s="291"/>
      <c r="J1566" s="306"/>
      <c r="K1566" s="291"/>
      <c r="L1566" s="306"/>
      <c r="M1566" s="291"/>
      <c r="N1566" s="291"/>
      <c r="O1566" s="291"/>
      <c r="P1566" s="291"/>
      <c r="Q1566" s="319"/>
      <c r="R1566" s="320"/>
      <c r="S1566" s="321"/>
      <c r="T1566" s="322"/>
      <c r="U1566" s="321"/>
      <c r="V1566" s="323"/>
      <c r="W1566" s="324"/>
    </row>
    <row r="1567" spans="1:23" s="143" customFormat="1" ht="43.5" customHeight="1">
      <c r="A1567" s="168" t="str">
        <f t="shared" si="24"/>
        <v>-</v>
      </c>
      <c r="B1567" s="317"/>
      <c r="C1567" s="318"/>
      <c r="D1567" s="318"/>
      <c r="E1567" s="318"/>
      <c r="F1567" s="291"/>
      <c r="G1567" s="291"/>
      <c r="H1567" s="306"/>
      <c r="I1567" s="291"/>
      <c r="J1567" s="306"/>
      <c r="K1567" s="291"/>
      <c r="L1567" s="306"/>
      <c r="M1567" s="291"/>
      <c r="N1567" s="291"/>
      <c r="O1567" s="291"/>
      <c r="P1567" s="291"/>
      <c r="Q1567" s="319"/>
      <c r="R1567" s="320"/>
      <c r="S1567" s="321"/>
      <c r="T1567" s="322"/>
      <c r="U1567" s="321"/>
      <c r="V1567" s="323"/>
      <c r="W1567" s="324"/>
    </row>
    <row r="1568" spans="1:23" s="143" customFormat="1" ht="43.5" customHeight="1">
      <c r="A1568" s="168" t="str">
        <f t="shared" si="24"/>
        <v>-</v>
      </c>
      <c r="B1568" s="317"/>
      <c r="C1568" s="318"/>
      <c r="D1568" s="318"/>
      <c r="E1568" s="318"/>
      <c r="F1568" s="291"/>
      <c r="G1568" s="291"/>
      <c r="H1568" s="306"/>
      <c r="I1568" s="291"/>
      <c r="J1568" s="306"/>
      <c r="K1568" s="291"/>
      <c r="L1568" s="306"/>
      <c r="M1568" s="291"/>
      <c r="N1568" s="291"/>
      <c r="O1568" s="291"/>
      <c r="P1568" s="291"/>
      <c r="Q1568" s="319"/>
      <c r="R1568" s="320"/>
      <c r="S1568" s="321"/>
      <c r="T1568" s="322"/>
      <c r="U1568" s="321"/>
      <c r="V1568" s="323"/>
      <c r="W1568" s="324"/>
    </row>
    <row r="1569" spans="1:23" s="143" customFormat="1" ht="43.5" customHeight="1">
      <c r="A1569" s="168" t="str">
        <f t="shared" si="24"/>
        <v>-</v>
      </c>
      <c r="B1569" s="317"/>
      <c r="C1569" s="318"/>
      <c r="D1569" s="318"/>
      <c r="E1569" s="318"/>
      <c r="F1569" s="291"/>
      <c r="G1569" s="291"/>
      <c r="H1569" s="306"/>
      <c r="I1569" s="291"/>
      <c r="J1569" s="306"/>
      <c r="K1569" s="291"/>
      <c r="L1569" s="306"/>
      <c r="M1569" s="291"/>
      <c r="N1569" s="291"/>
      <c r="O1569" s="291"/>
      <c r="P1569" s="291"/>
      <c r="Q1569" s="319"/>
      <c r="R1569" s="320"/>
      <c r="S1569" s="321"/>
      <c r="T1569" s="322"/>
      <c r="U1569" s="321"/>
      <c r="V1569" s="323"/>
      <c r="W1569" s="324"/>
    </row>
    <row r="1570" spans="1:23" s="143" customFormat="1" ht="43.5" customHeight="1">
      <c r="A1570" s="168" t="str">
        <f t="shared" si="24"/>
        <v>-</v>
      </c>
      <c r="B1570" s="317"/>
      <c r="C1570" s="318"/>
      <c r="D1570" s="318"/>
      <c r="E1570" s="318"/>
      <c r="F1570" s="291"/>
      <c r="G1570" s="291"/>
      <c r="H1570" s="306"/>
      <c r="I1570" s="291"/>
      <c r="J1570" s="306"/>
      <c r="K1570" s="291"/>
      <c r="L1570" s="306"/>
      <c r="M1570" s="291"/>
      <c r="N1570" s="291"/>
      <c r="O1570" s="291"/>
      <c r="P1570" s="291"/>
      <c r="Q1570" s="319"/>
      <c r="R1570" s="320"/>
      <c r="S1570" s="321"/>
      <c r="T1570" s="322"/>
      <c r="U1570" s="321"/>
      <c r="V1570" s="323"/>
      <c r="W1570" s="324"/>
    </row>
    <row r="1571" spans="1:23" s="143" customFormat="1" ht="43.5" customHeight="1">
      <c r="A1571" s="168" t="str">
        <f t="shared" si="24"/>
        <v>-</v>
      </c>
      <c r="B1571" s="317"/>
      <c r="C1571" s="318"/>
      <c r="D1571" s="318"/>
      <c r="E1571" s="318"/>
      <c r="F1571" s="291"/>
      <c r="G1571" s="291"/>
      <c r="H1571" s="306"/>
      <c r="I1571" s="291"/>
      <c r="J1571" s="306"/>
      <c r="K1571" s="291"/>
      <c r="L1571" s="306"/>
      <c r="M1571" s="291"/>
      <c r="N1571" s="291"/>
      <c r="O1571" s="291"/>
      <c r="P1571" s="291"/>
      <c r="Q1571" s="319"/>
      <c r="R1571" s="320"/>
      <c r="S1571" s="321"/>
      <c r="T1571" s="322"/>
      <c r="U1571" s="321"/>
      <c r="V1571" s="323"/>
      <c r="W1571" s="324"/>
    </row>
    <row r="1572" spans="1:23" s="143" customFormat="1" ht="43.5" customHeight="1">
      <c r="A1572" s="168" t="str">
        <f t="shared" si="24"/>
        <v>-</v>
      </c>
      <c r="B1572" s="317"/>
      <c r="C1572" s="318"/>
      <c r="D1572" s="318"/>
      <c r="E1572" s="318"/>
      <c r="F1572" s="291"/>
      <c r="G1572" s="291"/>
      <c r="H1572" s="306"/>
      <c r="I1572" s="291"/>
      <c r="J1572" s="306"/>
      <c r="K1572" s="291"/>
      <c r="L1572" s="306"/>
      <c r="M1572" s="291"/>
      <c r="N1572" s="291"/>
      <c r="O1572" s="291"/>
      <c r="P1572" s="291"/>
      <c r="Q1572" s="319"/>
      <c r="R1572" s="320"/>
      <c r="S1572" s="321"/>
      <c r="T1572" s="322"/>
      <c r="U1572" s="321"/>
      <c r="V1572" s="323"/>
      <c r="W1572" s="324"/>
    </row>
    <row r="1573" spans="1:23" s="143" customFormat="1" ht="43.5" customHeight="1">
      <c r="A1573" s="168" t="str">
        <f t="shared" si="24"/>
        <v>-</v>
      </c>
      <c r="B1573" s="317"/>
      <c r="C1573" s="318"/>
      <c r="D1573" s="318"/>
      <c r="E1573" s="318"/>
      <c r="F1573" s="291"/>
      <c r="G1573" s="291"/>
      <c r="H1573" s="306"/>
      <c r="I1573" s="291"/>
      <c r="J1573" s="306"/>
      <c r="K1573" s="291"/>
      <c r="L1573" s="306"/>
      <c r="M1573" s="291"/>
      <c r="N1573" s="291"/>
      <c r="O1573" s="291"/>
      <c r="P1573" s="291"/>
      <c r="Q1573" s="319"/>
      <c r="R1573" s="320"/>
      <c r="S1573" s="321"/>
      <c r="T1573" s="322"/>
      <c r="U1573" s="321"/>
      <c r="V1573" s="323"/>
      <c r="W1573" s="324"/>
    </row>
    <row r="1574" spans="1:23" s="143" customFormat="1" ht="43.5" customHeight="1">
      <c r="A1574" s="168" t="str">
        <f t="shared" si="24"/>
        <v>-</v>
      </c>
      <c r="B1574" s="317"/>
      <c r="C1574" s="318"/>
      <c r="D1574" s="318"/>
      <c r="E1574" s="318"/>
      <c r="F1574" s="291"/>
      <c r="G1574" s="291"/>
      <c r="H1574" s="306"/>
      <c r="I1574" s="291"/>
      <c r="J1574" s="306"/>
      <c r="K1574" s="291"/>
      <c r="L1574" s="306"/>
      <c r="M1574" s="291"/>
      <c r="N1574" s="291"/>
      <c r="O1574" s="291"/>
      <c r="P1574" s="291"/>
      <c r="Q1574" s="319"/>
      <c r="R1574" s="320"/>
      <c r="S1574" s="321"/>
      <c r="T1574" s="322"/>
      <c r="U1574" s="321"/>
      <c r="V1574" s="323"/>
      <c r="W1574" s="324"/>
    </row>
    <row r="1575" spans="1:23" s="143" customFormat="1" ht="43.5" customHeight="1">
      <c r="A1575" s="168" t="str">
        <f t="shared" si="24"/>
        <v>-</v>
      </c>
      <c r="B1575" s="317"/>
      <c r="C1575" s="318"/>
      <c r="D1575" s="318"/>
      <c r="E1575" s="318"/>
      <c r="F1575" s="291"/>
      <c r="G1575" s="291"/>
      <c r="H1575" s="306"/>
      <c r="I1575" s="291"/>
      <c r="J1575" s="306"/>
      <c r="K1575" s="291"/>
      <c r="L1575" s="306"/>
      <c r="M1575" s="291"/>
      <c r="N1575" s="291"/>
      <c r="O1575" s="291"/>
      <c r="P1575" s="291"/>
      <c r="Q1575" s="319"/>
      <c r="R1575" s="320"/>
      <c r="S1575" s="321"/>
      <c r="T1575" s="322"/>
      <c r="U1575" s="321"/>
      <c r="V1575" s="323"/>
      <c r="W1575" s="324"/>
    </row>
    <row r="1576" spans="1:23" s="143" customFormat="1" ht="43.5" customHeight="1">
      <c r="A1576" s="168" t="str">
        <f t="shared" si="24"/>
        <v>-</v>
      </c>
      <c r="B1576" s="317"/>
      <c r="C1576" s="318"/>
      <c r="D1576" s="318"/>
      <c r="E1576" s="318"/>
      <c r="F1576" s="291"/>
      <c r="G1576" s="291"/>
      <c r="H1576" s="306"/>
      <c r="I1576" s="291"/>
      <c r="J1576" s="306"/>
      <c r="K1576" s="291"/>
      <c r="L1576" s="306"/>
      <c r="M1576" s="291"/>
      <c r="N1576" s="291"/>
      <c r="O1576" s="291"/>
      <c r="P1576" s="291"/>
      <c r="Q1576" s="319"/>
      <c r="R1576" s="320"/>
      <c r="S1576" s="321"/>
      <c r="T1576" s="322"/>
      <c r="U1576" s="321"/>
      <c r="V1576" s="323"/>
      <c r="W1576" s="324"/>
    </row>
    <row r="1577" spans="1:23" s="143" customFormat="1" ht="43.5" customHeight="1">
      <c r="A1577" s="168" t="str">
        <f t="shared" si="24"/>
        <v>-</v>
      </c>
      <c r="B1577" s="317"/>
      <c r="C1577" s="318"/>
      <c r="D1577" s="318"/>
      <c r="E1577" s="318"/>
      <c r="F1577" s="291"/>
      <c r="G1577" s="291"/>
      <c r="H1577" s="306"/>
      <c r="I1577" s="291"/>
      <c r="J1577" s="306"/>
      <c r="K1577" s="291"/>
      <c r="L1577" s="306"/>
      <c r="M1577" s="291"/>
      <c r="N1577" s="291"/>
      <c r="O1577" s="291"/>
      <c r="P1577" s="291"/>
      <c r="Q1577" s="319"/>
      <c r="R1577" s="320"/>
      <c r="S1577" s="321"/>
      <c r="T1577" s="322"/>
      <c r="U1577" s="321"/>
      <c r="V1577" s="323"/>
      <c r="W1577" s="324"/>
    </row>
    <row r="1578" spans="1:23" s="143" customFormat="1" ht="43.5" customHeight="1">
      <c r="A1578" s="168" t="str">
        <f t="shared" si="24"/>
        <v>-</v>
      </c>
      <c r="B1578" s="317"/>
      <c r="C1578" s="318"/>
      <c r="D1578" s="318"/>
      <c r="E1578" s="318"/>
      <c r="F1578" s="291"/>
      <c r="G1578" s="291"/>
      <c r="H1578" s="306"/>
      <c r="I1578" s="291"/>
      <c r="J1578" s="306"/>
      <c r="K1578" s="291"/>
      <c r="L1578" s="306"/>
      <c r="M1578" s="291"/>
      <c r="N1578" s="291"/>
      <c r="O1578" s="291"/>
      <c r="P1578" s="291"/>
      <c r="Q1578" s="319"/>
      <c r="R1578" s="320"/>
      <c r="S1578" s="321"/>
      <c r="T1578" s="322"/>
      <c r="U1578" s="321"/>
      <c r="V1578" s="323"/>
      <c r="W1578" s="324"/>
    </row>
    <row r="1579" spans="1:23" s="143" customFormat="1" ht="43.5" customHeight="1">
      <c r="A1579" s="168" t="str">
        <f t="shared" si="24"/>
        <v>-</v>
      </c>
      <c r="B1579" s="317"/>
      <c r="C1579" s="318"/>
      <c r="D1579" s="318"/>
      <c r="E1579" s="318"/>
      <c r="F1579" s="291"/>
      <c r="G1579" s="291"/>
      <c r="H1579" s="306"/>
      <c r="I1579" s="291"/>
      <c r="J1579" s="306"/>
      <c r="K1579" s="291"/>
      <c r="L1579" s="306"/>
      <c r="M1579" s="291"/>
      <c r="N1579" s="291"/>
      <c r="O1579" s="291"/>
      <c r="P1579" s="291"/>
      <c r="Q1579" s="319"/>
      <c r="R1579" s="320"/>
      <c r="S1579" s="321"/>
      <c r="T1579" s="322"/>
      <c r="U1579" s="321"/>
      <c r="V1579" s="323"/>
      <c r="W1579" s="324"/>
    </row>
    <row r="1580" spans="1:23" s="143" customFormat="1" ht="43.5" customHeight="1">
      <c r="A1580" s="168" t="str">
        <f t="shared" si="24"/>
        <v>-</v>
      </c>
      <c r="B1580" s="317"/>
      <c r="C1580" s="318"/>
      <c r="D1580" s="318"/>
      <c r="E1580" s="318"/>
      <c r="F1580" s="291"/>
      <c r="G1580" s="291"/>
      <c r="H1580" s="306"/>
      <c r="I1580" s="291"/>
      <c r="J1580" s="306"/>
      <c r="K1580" s="291"/>
      <c r="L1580" s="306"/>
      <c r="M1580" s="291"/>
      <c r="N1580" s="291"/>
      <c r="O1580" s="291"/>
      <c r="P1580" s="291"/>
      <c r="Q1580" s="319"/>
      <c r="R1580" s="320"/>
      <c r="S1580" s="321"/>
      <c r="T1580" s="322"/>
      <c r="U1580" s="321"/>
      <c r="V1580" s="323"/>
      <c r="W1580" s="324"/>
    </row>
    <row r="1581" spans="1:23" s="143" customFormat="1" ht="43.5" customHeight="1">
      <c r="A1581" s="168" t="str">
        <f t="shared" si="24"/>
        <v>-</v>
      </c>
      <c r="B1581" s="317"/>
      <c r="C1581" s="318"/>
      <c r="D1581" s="318"/>
      <c r="E1581" s="318"/>
      <c r="F1581" s="291"/>
      <c r="G1581" s="291"/>
      <c r="H1581" s="306"/>
      <c r="I1581" s="291"/>
      <c r="J1581" s="306"/>
      <c r="K1581" s="291"/>
      <c r="L1581" s="306"/>
      <c r="M1581" s="291"/>
      <c r="N1581" s="291"/>
      <c r="O1581" s="291"/>
      <c r="P1581" s="291"/>
      <c r="Q1581" s="319"/>
      <c r="R1581" s="320"/>
      <c r="S1581" s="321"/>
      <c r="T1581" s="322"/>
      <c r="U1581" s="321"/>
      <c r="V1581" s="323"/>
      <c r="W1581" s="324"/>
    </row>
    <row r="1582" spans="1:23" s="143" customFormat="1" ht="43.5" customHeight="1">
      <c r="A1582" s="168" t="str">
        <f t="shared" si="24"/>
        <v>-</v>
      </c>
      <c r="B1582" s="317"/>
      <c r="C1582" s="318"/>
      <c r="D1582" s="318"/>
      <c r="E1582" s="318"/>
      <c r="F1582" s="291"/>
      <c r="G1582" s="291"/>
      <c r="H1582" s="306"/>
      <c r="I1582" s="291"/>
      <c r="J1582" s="306"/>
      <c r="K1582" s="291"/>
      <c r="L1582" s="306"/>
      <c r="M1582" s="291"/>
      <c r="N1582" s="291"/>
      <c r="O1582" s="291"/>
      <c r="P1582" s="291"/>
      <c r="Q1582" s="319"/>
      <c r="R1582" s="320"/>
      <c r="S1582" s="321"/>
      <c r="T1582" s="322"/>
      <c r="U1582" s="321"/>
      <c r="V1582" s="323"/>
      <c r="W1582" s="324"/>
    </row>
    <row r="1583" spans="1:23" s="143" customFormat="1" ht="43.5" customHeight="1">
      <c r="A1583" s="168" t="str">
        <f t="shared" si="24"/>
        <v>-</v>
      </c>
      <c r="B1583" s="317"/>
      <c r="C1583" s="318"/>
      <c r="D1583" s="318"/>
      <c r="E1583" s="318"/>
      <c r="F1583" s="291"/>
      <c r="G1583" s="291"/>
      <c r="H1583" s="306"/>
      <c r="I1583" s="291"/>
      <c r="J1583" s="306"/>
      <c r="K1583" s="291"/>
      <c r="L1583" s="306"/>
      <c r="M1583" s="291"/>
      <c r="N1583" s="291"/>
      <c r="O1583" s="291"/>
      <c r="P1583" s="291"/>
      <c r="Q1583" s="319"/>
      <c r="R1583" s="320"/>
      <c r="S1583" s="321"/>
      <c r="T1583" s="322"/>
      <c r="U1583" s="321"/>
      <c r="V1583" s="323"/>
      <c r="W1583" s="324"/>
    </row>
    <row r="1584" spans="1:23" s="143" customFormat="1" ht="43.5" customHeight="1">
      <c r="A1584" s="168" t="str">
        <f t="shared" si="24"/>
        <v>-</v>
      </c>
      <c r="B1584" s="317"/>
      <c r="C1584" s="318"/>
      <c r="D1584" s="318"/>
      <c r="E1584" s="318"/>
      <c r="F1584" s="291"/>
      <c r="G1584" s="291"/>
      <c r="H1584" s="306"/>
      <c r="I1584" s="291"/>
      <c r="J1584" s="306"/>
      <c r="K1584" s="291"/>
      <c r="L1584" s="306"/>
      <c r="M1584" s="291"/>
      <c r="N1584" s="291"/>
      <c r="O1584" s="291"/>
      <c r="P1584" s="291"/>
      <c r="Q1584" s="319"/>
      <c r="R1584" s="320"/>
      <c r="S1584" s="321"/>
      <c r="T1584" s="322"/>
      <c r="U1584" s="321"/>
      <c r="V1584" s="323"/>
      <c r="W1584" s="324"/>
    </row>
    <row r="1585" spans="1:23" s="143" customFormat="1" ht="43.5" customHeight="1">
      <c r="A1585" s="168" t="str">
        <f t="shared" si="24"/>
        <v>-</v>
      </c>
      <c r="B1585" s="317"/>
      <c r="C1585" s="318"/>
      <c r="D1585" s="318"/>
      <c r="E1585" s="318"/>
      <c r="F1585" s="291"/>
      <c r="G1585" s="291"/>
      <c r="H1585" s="306"/>
      <c r="I1585" s="291"/>
      <c r="J1585" s="306"/>
      <c r="K1585" s="291"/>
      <c r="L1585" s="306"/>
      <c r="M1585" s="291"/>
      <c r="N1585" s="291"/>
      <c r="O1585" s="291"/>
      <c r="P1585" s="291"/>
      <c r="Q1585" s="319"/>
      <c r="R1585" s="320"/>
      <c r="S1585" s="321"/>
      <c r="T1585" s="322"/>
      <c r="U1585" s="321"/>
      <c r="V1585" s="323"/>
      <c r="W1585" s="324"/>
    </row>
    <row r="1586" spans="1:23" s="143" customFormat="1" ht="43.5" customHeight="1">
      <c r="A1586" s="168" t="str">
        <f t="shared" si="24"/>
        <v>-</v>
      </c>
      <c r="B1586" s="317"/>
      <c r="C1586" s="318"/>
      <c r="D1586" s="318"/>
      <c r="E1586" s="318"/>
      <c r="F1586" s="291"/>
      <c r="G1586" s="291"/>
      <c r="H1586" s="306"/>
      <c r="I1586" s="291"/>
      <c r="J1586" s="306"/>
      <c r="K1586" s="291"/>
      <c r="L1586" s="306"/>
      <c r="M1586" s="291"/>
      <c r="N1586" s="291"/>
      <c r="O1586" s="291"/>
      <c r="P1586" s="291"/>
      <c r="Q1586" s="319"/>
      <c r="R1586" s="320"/>
      <c r="S1586" s="321"/>
      <c r="T1586" s="322"/>
      <c r="U1586" s="321"/>
      <c r="V1586" s="323"/>
      <c r="W1586" s="324"/>
    </row>
    <row r="1587" spans="1:23" s="143" customFormat="1" ht="43.5" customHeight="1">
      <c r="A1587" s="168" t="str">
        <f t="shared" si="24"/>
        <v>-</v>
      </c>
      <c r="B1587" s="317"/>
      <c r="C1587" s="318"/>
      <c r="D1587" s="318"/>
      <c r="E1587" s="318"/>
      <c r="F1587" s="291"/>
      <c r="G1587" s="291"/>
      <c r="H1587" s="306"/>
      <c r="I1587" s="291"/>
      <c r="J1587" s="306"/>
      <c r="K1587" s="291"/>
      <c r="L1587" s="306"/>
      <c r="M1587" s="291"/>
      <c r="N1587" s="291"/>
      <c r="O1587" s="291"/>
      <c r="P1587" s="291"/>
      <c r="Q1587" s="319"/>
      <c r="R1587" s="320"/>
      <c r="S1587" s="321"/>
      <c r="T1587" s="322"/>
      <c r="U1587" s="321"/>
      <c r="V1587" s="323"/>
      <c r="W1587" s="324"/>
    </row>
    <row r="1588" spans="1:23" s="143" customFormat="1" ht="43.5" customHeight="1">
      <c r="A1588" s="168" t="str">
        <f t="shared" si="24"/>
        <v>-</v>
      </c>
      <c r="B1588" s="317"/>
      <c r="C1588" s="318"/>
      <c r="D1588" s="318"/>
      <c r="E1588" s="318"/>
      <c r="F1588" s="291"/>
      <c r="G1588" s="291"/>
      <c r="H1588" s="306"/>
      <c r="I1588" s="291"/>
      <c r="J1588" s="306"/>
      <c r="K1588" s="291"/>
      <c r="L1588" s="306"/>
      <c r="M1588" s="291"/>
      <c r="N1588" s="291"/>
      <c r="O1588" s="291"/>
      <c r="P1588" s="291"/>
      <c r="Q1588" s="319"/>
      <c r="R1588" s="320"/>
      <c r="S1588" s="321"/>
      <c r="T1588" s="322"/>
      <c r="U1588" s="321"/>
      <c r="V1588" s="323"/>
      <c r="W1588" s="324"/>
    </row>
    <row r="1589" spans="1:23" s="143" customFormat="1" ht="43.5" customHeight="1">
      <c r="A1589" s="168" t="str">
        <f t="shared" si="24"/>
        <v>-</v>
      </c>
      <c r="B1589" s="317"/>
      <c r="C1589" s="318"/>
      <c r="D1589" s="318"/>
      <c r="E1589" s="318"/>
      <c r="F1589" s="291"/>
      <c r="G1589" s="291"/>
      <c r="H1589" s="306"/>
      <c r="I1589" s="291"/>
      <c r="J1589" s="306"/>
      <c r="K1589" s="291"/>
      <c r="L1589" s="306"/>
      <c r="M1589" s="291"/>
      <c r="N1589" s="291"/>
      <c r="O1589" s="291"/>
      <c r="P1589" s="291"/>
      <c r="Q1589" s="319"/>
      <c r="R1589" s="320"/>
      <c r="S1589" s="321"/>
      <c r="T1589" s="322"/>
      <c r="U1589" s="321"/>
      <c r="V1589" s="323"/>
      <c r="W1589" s="324"/>
    </row>
    <row r="1590" spans="1:23" s="143" customFormat="1" ht="43.5" customHeight="1">
      <c r="A1590" s="168" t="str">
        <f t="shared" si="24"/>
        <v>-</v>
      </c>
      <c r="B1590" s="317"/>
      <c r="C1590" s="318"/>
      <c r="D1590" s="318"/>
      <c r="E1590" s="318"/>
      <c r="F1590" s="291"/>
      <c r="G1590" s="291"/>
      <c r="H1590" s="306"/>
      <c r="I1590" s="291"/>
      <c r="J1590" s="306"/>
      <c r="K1590" s="291"/>
      <c r="L1590" s="306"/>
      <c r="M1590" s="291"/>
      <c r="N1590" s="291"/>
      <c r="O1590" s="291"/>
      <c r="P1590" s="291"/>
      <c r="Q1590" s="319"/>
      <c r="R1590" s="320"/>
      <c r="S1590" s="321"/>
      <c r="T1590" s="322"/>
      <c r="U1590" s="321"/>
      <c r="V1590" s="323"/>
      <c r="W1590" s="324"/>
    </row>
    <row r="1591" spans="1:23" s="143" customFormat="1" ht="43.5" customHeight="1" thickBot="1">
      <c r="A1591" s="169" t="str">
        <f t="shared" si="24"/>
        <v>-</v>
      </c>
      <c r="B1591" s="325"/>
      <c r="C1591" s="326"/>
      <c r="D1591" s="326"/>
      <c r="E1591" s="326"/>
      <c r="F1591" s="292"/>
      <c r="G1591" s="292"/>
      <c r="H1591" s="307"/>
      <c r="I1591" s="292"/>
      <c r="J1591" s="307"/>
      <c r="K1591" s="292"/>
      <c r="L1591" s="307"/>
      <c r="M1591" s="292"/>
      <c r="N1591" s="292"/>
      <c r="O1591" s="292"/>
      <c r="P1591" s="292"/>
      <c r="Q1591" s="327"/>
      <c r="R1591" s="328"/>
      <c r="S1591" s="329"/>
      <c r="T1591" s="330"/>
      <c r="U1591" s="329"/>
      <c r="V1591" s="331"/>
      <c r="W1591" s="332"/>
    </row>
    <row r="1592" spans="1:23" ht="15.75" thickTop="1"/>
  </sheetData>
  <sheetProtection password="CAA7" sheet="1" objects="1" scenarios="1" insertRows="0" deleteRows="0"/>
  <protectedRanges>
    <protectedRange sqref="B2:W1591" name="Rango1"/>
  </protectedRanges>
  <autoFilter ref="A1:W1"/>
  <dataValidations count="6">
    <dataValidation type="list" allowBlank="1" showInputMessage="1" showErrorMessage="1" sqref="O2:O1591">
      <formula1>Hoja2!$D$7:$D$8</formula1>
    </dataValidation>
    <dataValidation type="list" allowBlank="1" showInputMessage="1" showErrorMessage="1" sqref="P2:P1591">
      <formula1>Hoja2!$F$7:$F$9</formula1>
    </dataValidation>
    <dataValidation type="whole" allowBlank="1" showInputMessage="1" showErrorMessage="1" sqref="I2:I1591 K2:K1591 M2:M1591">
      <formula1>1</formula1>
      <formula2>99999999999</formula2>
    </dataValidation>
    <dataValidation type="list" allowBlank="1" showInputMessage="1" showErrorMessage="1" sqref="G2:G1591">
      <formula1>Hoja2!$B$7:$B$8</formula1>
    </dataValidation>
    <dataValidation type="list" allowBlank="1" showInputMessage="1" showErrorMessage="1" sqref="F2:F1591">
      <formula1>Hoja2!$J$7:$J$33</formula1>
    </dataValidation>
    <dataValidation type="list" allowBlank="1" showInputMessage="1" showErrorMessage="1" sqref="B2:B1591">
      <formula1>Hoja2!$L$7:$L$8</formula1>
    </dataValidation>
  </dataValidations>
  <pageMargins left="0.70866141732283472" right="0.70866141732283472" top="0.94488188976377963" bottom="0.74803149606299213" header="0.51181102362204722" footer="0.31496062992125984"/>
  <pageSetup paperSize="9" scale="42" fitToWidth="3" orientation="landscape" horizontalDpi="4294967295" verticalDpi="4294967295" r:id="rId1"/>
  <headerFooter>
    <oddHeader>&amp;C&amp;"-,Negrita Cursiva"&amp;22&amp;UPLANILLA DE OBRAS</oddHeader>
    <oddFooter>&amp;C&amp;"-,Negrita Cursiva"&amp;18Válido solamente para ser presentado en el ámbito de esta DNV&amp;"-,Normal"&amp;11
&amp;N</oddFooter>
  </headerFooter>
  <rowBreaks count="1" manualBreakCount="1">
    <brk id="7" max="16383" man="1"/>
  </rowBreaks>
</worksheet>
</file>

<file path=xl/worksheets/sheet4.xml><?xml version="1.0" encoding="utf-8"?>
<worksheet xmlns="http://schemas.openxmlformats.org/spreadsheetml/2006/main" xmlns:r="http://schemas.openxmlformats.org/officeDocument/2006/relationships">
  <sheetPr codeName="Hoja4"/>
  <dimension ref="A1:L1592"/>
  <sheetViews>
    <sheetView zoomScale="80" zoomScaleNormal="80" workbookViewId="0">
      <selection activeCell="A2" sqref="A2:A6"/>
    </sheetView>
  </sheetViews>
  <sheetFormatPr baseColWidth="10" defaultRowHeight="15"/>
  <cols>
    <col min="1" max="1" width="63.85546875" style="5" bestFit="1" customWidth="1"/>
    <col min="2" max="2" width="25.7109375" style="147" customWidth="1"/>
    <col min="3" max="3" width="48.85546875" style="147" customWidth="1"/>
    <col min="4" max="4" width="17.140625" style="177" customWidth="1"/>
    <col min="5" max="5" width="19.140625" style="178" customWidth="1"/>
    <col min="6" max="6" width="19.5703125" style="18" customWidth="1"/>
    <col min="7" max="7" width="25.42578125" style="179" customWidth="1"/>
    <col min="8" max="8" width="25.42578125" style="180" customWidth="1"/>
    <col min="9" max="9" width="25.42578125" style="181" customWidth="1"/>
    <col min="10" max="10" width="25.42578125" style="180" customWidth="1"/>
    <col min="11" max="11" width="25.42578125" style="181" customWidth="1"/>
    <col min="12" max="12" width="76.42578125" style="205" customWidth="1"/>
    <col min="13" max="16384" width="11.42578125" style="5"/>
  </cols>
  <sheetData>
    <row r="1" spans="1:12" ht="64.5" thickTop="1" thickBot="1">
      <c r="A1" s="166" t="s">
        <v>96</v>
      </c>
      <c r="B1" s="198" t="s">
        <v>64</v>
      </c>
      <c r="C1" s="156" t="s">
        <v>195</v>
      </c>
      <c r="D1" s="194" t="s">
        <v>107</v>
      </c>
      <c r="E1" s="188" t="s">
        <v>193</v>
      </c>
      <c r="F1" s="161" t="s">
        <v>2</v>
      </c>
      <c r="G1" s="207" t="s">
        <v>105</v>
      </c>
      <c r="H1" s="189" t="s">
        <v>103</v>
      </c>
      <c r="I1" s="190" t="s">
        <v>119</v>
      </c>
      <c r="J1" s="189" t="s">
        <v>106</v>
      </c>
      <c r="K1" s="208" t="s">
        <v>104</v>
      </c>
      <c r="L1" s="156" t="s">
        <v>81</v>
      </c>
    </row>
    <row r="2" spans="1:12" ht="31.5" customHeight="1" thickTop="1">
      <c r="A2" s="167"/>
      <c r="B2" s="199"/>
      <c r="C2" s="167" t="str">
        <f>A2&amp;"-"&amp;B2</f>
        <v>-</v>
      </c>
      <c r="D2" s="195"/>
      <c r="E2" s="182"/>
      <c r="F2" s="206"/>
      <c r="G2" s="209"/>
      <c r="H2" s="183"/>
      <c r="I2" s="184"/>
      <c r="J2" s="183"/>
      <c r="K2" s="210"/>
      <c r="L2" s="202"/>
    </row>
    <row r="3" spans="1:12" ht="31.5" customHeight="1">
      <c r="A3" s="168"/>
      <c r="B3" s="200"/>
      <c r="C3" s="168" t="str">
        <f>A3&amp;"-"&amp;B3</f>
        <v>-</v>
      </c>
      <c r="D3" s="196"/>
      <c r="E3" s="185"/>
      <c r="F3" s="154"/>
      <c r="G3" s="211"/>
      <c r="H3" s="186"/>
      <c r="I3" s="187"/>
      <c r="J3" s="186"/>
      <c r="K3" s="212"/>
      <c r="L3" s="203"/>
    </row>
    <row r="4" spans="1:12" ht="31.5" customHeight="1">
      <c r="A4" s="168"/>
      <c r="B4" s="200"/>
      <c r="C4" s="168" t="str">
        <f t="shared" ref="C4:C67" si="0">A4&amp;"-"&amp;B4</f>
        <v>-</v>
      </c>
      <c r="D4" s="196"/>
      <c r="E4" s="185"/>
      <c r="F4" s="154"/>
      <c r="G4" s="211"/>
      <c r="H4" s="186"/>
      <c r="I4" s="187"/>
      <c r="J4" s="186"/>
      <c r="K4" s="212"/>
      <c r="L4" s="203"/>
    </row>
    <row r="5" spans="1:12" ht="31.5" customHeight="1">
      <c r="A5" s="168"/>
      <c r="B5" s="200"/>
      <c r="C5" s="168" t="str">
        <f t="shared" si="0"/>
        <v>-</v>
      </c>
      <c r="D5" s="196"/>
      <c r="E5" s="185"/>
      <c r="F5" s="154"/>
      <c r="G5" s="211"/>
      <c r="H5" s="186"/>
      <c r="I5" s="187"/>
      <c r="J5" s="186"/>
      <c r="K5" s="212"/>
      <c r="L5" s="203"/>
    </row>
    <row r="6" spans="1:12" ht="31.5" customHeight="1">
      <c r="A6" s="168"/>
      <c r="B6" s="200"/>
      <c r="C6" s="168" t="str">
        <f t="shared" si="0"/>
        <v>-</v>
      </c>
      <c r="D6" s="196"/>
      <c r="E6" s="185"/>
      <c r="F6" s="154"/>
      <c r="G6" s="211"/>
      <c r="H6" s="186"/>
      <c r="I6" s="187"/>
      <c r="J6" s="186"/>
      <c r="K6" s="212"/>
      <c r="L6" s="203"/>
    </row>
    <row r="7" spans="1:12" ht="31.5" customHeight="1">
      <c r="A7" s="168"/>
      <c r="B7" s="200"/>
      <c r="C7" s="168" t="str">
        <f t="shared" si="0"/>
        <v>-</v>
      </c>
      <c r="D7" s="196"/>
      <c r="E7" s="185"/>
      <c r="F7" s="154"/>
      <c r="G7" s="211"/>
      <c r="H7" s="186"/>
      <c r="I7" s="187"/>
      <c r="J7" s="186"/>
      <c r="K7" s="212"/>
      <c r="L7" s="203"/>
    </row>
    <row r="8" spans="1:12" ht="31.5" customHeight="1">
      <c r="A8" s="168"/>
      <c r="B8" s="200"/>
      <c r="C8" s="168" t="str">
        <f t="shared" si="0"/>
        <v>-</v>
      </c>
      <c r="D8" s="196"/>
      <c r="E8" s="185"/>
      <c r="F8" s="154"/>
      <c r="G8" s="211"/>
      <c r="H8" s="186"/>
      <c r="I8" s="187"/>
      <c r="J8" s="186"/>
      <c r="K8" s="212"/>
      <c r="L8" s="203"/>
    </row>
    <row r="9" spans="1:12" ht="31.5" customHeight="1">
      <c r="A9" s="168"/>
      <c r="B9" s="200"/>
      <c r="C9" s="168" t="str">
        <f t="shared" si="0"/>
        <v>-</v>
      </c>
      <c r="D9" s="196"/>
      <c r="E9" s="185"/>
      <c r="F9" s="154"/>
      <c r="G9" s="211"/>
      <c r="H9" s="186"/>
      <c r="I9" s="187"/>
      <c r="J9" s="186"/>
      <c r="K9" s="212"/>
      <c r="L9" s="203"/>
    </row>
    <row r="10" spans="1:12" ht="31.5" customHeight="1">
      <c r="A10" s="168"/>
      <c r="B10" s="200"/>
      <c r="C10" s="168" t="str">
        <f t="shared" si="0"/>
        <v>-</v>
      </c>
      <c r="D10" s="196"/>
      <c r="E10" s="185"/>
      <c r="F10" s="154"/>
      <c r="G10" s="211"/>
      <c r="H10" s="186"/>
      <c r="I10" s="187"/>
      <c r="J10" s="186"/>
      <c r="K10" s="212"/>
      <c r="L10" s="203"/>
    </row>
    <row r="11" spans="1:12" ht="31.5" customHeight="1">
      <c r="A11" s="168"/>
      <c r="B11" s="200"/>
      <c r="C11" s="168" t="str">
        <f t="shared" si="0"/>
        <v>-</v>
      </c>
      <c r="D11" s="196"/>
      <c r="E11" s="185"/>
      <c r="F11" s="154"/>
      <c r="G11" s="211"/>
      <c r="H11" s="186"/>
      <c r="I11" s="187"/>
      <c r="J11" s="186"/>
      <c r="K11" s="212"/>
      <c r="L11" s="203"/>
    </row>
    <row r="12" spans="1:12" ht="31.5" customHeight="1">
      <c r="A12" s="168"/>
      <c r="B12" s="200"/>
      <c r="C12" s="168" t="str">
        <f t="shared" si="0"/>
        <v>-</v>
      </c>
      <c r="D12" s="196"/>
      <c r="E12" s="185"/>
      <c r="F12" s="154"/>
      <c r="G12" s="211"/>
      <c r="H12" s="186"/>
      <c r="I12" s="187"/>
      <c r="J12" s="186"/>
      <c r="K12" s="212"/>
      <c r="L12" s="203"/>
    </row>
    <row r="13" spans="1:12" ht="31.5" customHeight="1">
      <c r="A13" s="168"/>
      <c r="B13" s="200"/>
      <c r="C13" s="168" t="str">
        <f t="shared" si="0"/>
        <v>-</v>
      </c>
      <c r="D13" s="196"/>
      <c r="E13" s="185"/>
      <c r="F13" s="154"/>
      <c r="G13" s="211"/>
      <c r="H13" s="186"/>
      <c r="I13" s="187"/>
      <c r="J13" s="186"/>
      <c r="K13" s="212"/>
      <c r="L13" s="203"/>
    </row>
    <row r="14" spans="1:12" ht="31.5" customHeight="1">
      <c r="A14" s="168"/>
      <c r="B14" s="200"/>
      <c r="C14" s="168" t="str">
        <f t="shared" si="0"/>
        <v>-</v>
      </c>
      <c r="D14" s="196"/>
      <c r="E14" s="185"/>
      <c r="F14" s="154"/>
      <c r="G14" s="211"/>
      <c r="H14" s="186"/>
      <c r="I14" s="187"/>
      <c r="J14" s="186"/>
      <c r="K14" s="212"/>
      <c r="L14" s="203"/>
    </row>
    <row r="15" spans="1:12" ht="31.5" customHeight="1">
      <c r="A15" s="168"/>
      <c r="B15" s="200"/>
      <c r="C15" s="168" t="str">
        <f t="shared" si="0"/>
        <v>-</v>
      </c>
      <c r="D15" s="196"/>
      <c r="E15" s="185"/>
      <c r="F15" s="154"/>
      <c r="G15" s="211"/>
      <c r="H15" s="186"/>
      <c r="I15" s="187"/>
      <c r="J15" s="186"/>
      <c r="K15" s="212"/>
      <c r="L15" s="203"/>
    </row>
    <row r="16" spans="1:12" ht="31.5" customHeight="1">
      <c r="A16" s="168"/>
      <c r="B16" s="200"/>
      <c r="C16" s="168" t="str">
        <f t="shared" si="0"/>
        <v>-</v>
      </c>
      <c r="D16" s="196"/>
      <c r="E16" s="185"/>
      <c r="F16" s="154"/>
      <c r="G16" s="211"/>
      <c r="H16" s="186"/>
      <c r="I16" s="187"/>
      <c r="J16" s="186"/>
      <c r="K16" s="212"/>
      <c r="L16" s="203"/>
    </row>
    <row r="17" spans="1:12" ht="31.5" customHeight="1">
      <c r="A17" s="168"/>
      <c r="B17" s="200"/>
      <c r="C17" s="168" t="str">
        <f t="shared" si="0"/>
        <v>-</v>
      </c>
      <c r="D17" s="196"/>
      <c r="E17" s="185"/>
      <c r="F17" s="154"/>
      <c r="G17" s="211"/>
      <c r="H17" s="186"/>
      <c r="I17" s="187"/>
      <c r="J17" s="186"/>
      <c r="K17" s="212"/>
      <c r="L17" s="203"/>
    </row>
    <row r="18" spans="1:12" ht="31.5" customHeight="1">
      <c r="A18" s="168"/>
      <c r="B18" s="200"/>
      <c r="C18" s="168" t="str">
        <f t="shared" si="0"/>
        <v>-</v>
      </c>
      <c r="D18" s="196"/>
      <c r="E18" s="185"/>
      <c r="F18" s="154"/>
      <c r="G18" s="211"/>
      <c r="H18" s="186"/>
      <c r="I18" s="187"/>
      <c r="J18" s="186"/>
      <c r="K18" s="212"/>
      <c r="L18" s="203"/>
    </row>
    <row r="19" spans="1:12" ht="31.5" customHeight="1">
      <c r="A19" s="168"/>
      <c r="B19" s="200"/>
      <c r="C19" s="168" t="str">
        <f t="shared" si="0"/>
        <v>-</v>
      </c>
      <c r="D19" s="196"/>
      <c r="E19" s="185"/>
      <c r="F19" s="154"/>
      <c r="G19" s="211"/>
      <c r="H19" s="186"/>
      <c r="I19" s="187"/>
      <c r="J19" s="186"/>
      <c r="K19" s="212"/>
      <c r="L19" s="203"/>
    </row>
    <row r="20" spans="1:12" ht="31.5" customHeight="1">
      <c r="A20" s="168"/>
      <c r="B20" s="200"/>
      <c r="C20" s="168" t="str">
        <f t="shared" si="0"/>
        <v>-</v>
      </c>
      <c r="D20" s="196"/>
      <c r="E20" s="185"/>
      <c r="F20" s="154"/>
      <c r="G20" s="211"/>
      <c r="H20" s="186"/>
      <c r="I20" s="187"/>
      <c r="J20" s="186"/>
      <c r="K20" s="212"/>
      <c r="L20" s="203"/>
    </row>
    <row r="21" spans="1:12" ht="31.5" customHeight="1">
      <c r="A21" s="168"/>
      <c r="B21" s="200"/>
      <c r="C21" s="168" t="str">
        <f t="shared" si="0"/>
        <v>-</v>
      </c>
      <c r="D21" s="196"/>
      <c r="E21" s="185"/>
      <c r="F21" s="154"/>
      <c r="G21" s="211"/>
      <c r="H21" s="186"/>
      <c r="I21" s="187"/>
      <c r="J21" s="186"/>
      <c r="K21" s="212"/>
      <c r="L21" s="203"/>
    </row>
    <row r="22" spans="1:12" ht="31.5" customHeight="1">
      <c r="A22" s="168"/>
      <c r="B22" s="200"/>
      <c r="C22" s="168" t="str">
        <f t="shared" si="0"/>
        <v>-</v>
      </c>
      <c r="D22" s="196"/>
      <c r="E22" s="185"/>
      <c r="F22" s="154"/>
      <c r="G22" s="211"/>
      <c r="H22" s="186"/>
      <c r="I22" s="187"/>
      <c r="J22" s="186"/>
      <c r="K22" s="212"/>
      <c r="L22" s="203"/>
    </row>
    <row r="23" spans="1:12" ht="31.5" customHeight="1">
      <c r="A23" s="168"/>
      <c r="B23" s="200"/>
      <c r="C23" s="168" t="str">
        <f t="shared" si="0"/>
        <v>-</v>
      </c>
      <c r="D23" s="196"/>
      <c r="E23" s="185"/>
      <c r="F23" s="154"/>
      <c r="G23" s="211"/>
      <c r="H23" s="186"/>
      <c r="I23" s="187"/>
      <c r="J23" s="186"/>
      <c r="K23" s="212"/>
      <c r="L23" s="203"/>
    </row>
    <row r="24" spans="1:12" ht="31.5" customHeight="1">
      <c r="A24" s="168"/>
      <c r="B24" s="200"/>
      <c r="C24" s="168" t="str">
        <f t="shared" si="0"/>
        <v>-</v>
      </c>
      <c r="D24" s="196"/>
      <c r="E24" s="185"/>
      <c r="F24" s="154"/>
      <c r="G24" s="211"/>
      <c r="H24" s="186"/>
      <c r="I24" s="187"/>
      <c r="J24" s="186"/>
      <c r="K24" s="212"/>
      <c r="L24" s="203"/>
    </row>
    <row r="25" spans="1:12" ht="31.5" customHeight="1">
      <c r="A25" s="168"/>
      <c r="B25" s="200"/>
      <c r="C25" s="168" t="str">
        <f t="shared" si="0"/>
        <v>-</v>
      </c>
      <c r="D25" s="196"/>
      <c r="E25" s="185"/>
      <c r="F25" s="154"/>
      <c r="G25" s="211"/>
      <c r="H25" s="186"/>
      <c r="I25" s="187"/>
      <c r="J25" s="186"/>
      <c r="K25" s="212"/>
      <c r="L25" s="203"/>
    </row>
    <row r="26" spans="1:12" ht="31.5" customHeight="1">
      <c r="A26" s="168"/>
      <c r="B26" s="200"/>
      <c r="C26" s="168" t="str">
        <f t="shared" si="0"/>
        <v>-</v>
      </c>
      <c r="D26" s="196"/>
      <c r="E26" s="185"/>
      <c r="F26" s="154"/>
      <c r="G26" s="211"/>
      <c r="H26" s="186"/>
      <c r="I26" s="187"/>
      <c r="J26" s="186"/>
      <c r="K26" s="212"/>
      <c r="L26" s="203"/>
    </row>
    <row r="27" spans="1:12" ht="31.5" customHeight="1">
      <c r="A27" s="168"/>
      <c r="B27" s="200"/>
      <c r="C27" s="168" t="str">
        <f t="shared" si="0"/>
        <v>-</v>
      </c>
      <c r="D27" s="196"/>
      <c r="E27" s="185"/>
      <c r="F27" s="154"/>
      <c r="G27" s="211"/>
      <c r="H27" s="186"/>
      <c r="I27" s="187"/>
      <c r="J27" s="186"/>
      <c r="K27" s="212"/>
      <c r="L27" s="203"/>
    </row>
    <row r="28" spans="1:12" ht="31.5" customHeight="1">
      <c r="A28" s="168"/>
      <c r="B28" s="200"/>
      <c r="C28" s="168" t="str">
        <f t="shared" si="0"/>
        <v>-</v>
      </c>
      <c r="D28" s="196"/>
      <c r="E28" s="185"/>
      <c r="F28" s="154"/>
      <c r="G28" s="211"/>
      <c r="H28" s="186"/>
      <c r="I28" s="187"/>
      <c r="J28" s="186"/>
      <c r="K28" s="212"/>
      <c r="L28" s="203"/>
    </row>
    <row r="29" spans="1:12" ht="31.5" customHeight="1">
      <c r="A29" s="168"/>
      <c r="B29" s="200"/>
      <c r="C29" s="168" t="str">
        <f t="shared" si="0"/>
        <v>-</v>
      </c>
      <c r="D29" s="196"/>
      <c r="E29" s="185"/>
      <c r="F29" s="154"/>
      <c r="G29" s="211"/>
      <c r="H29" s="186"/>
      <c r="I29" s="187"/>
      <c r="J29" s="186"/>
      <c r="K29" s="212"/>
      <c r="L29" s="203"/>
    </row>
    <row r="30" spans="1:12" ht="31.5" customHeight="1">
      <c r="A30" s="168"/>
      <c r="B30" s="200"/>
      <c r="C30" s="168" t="str">
        <f t="shared" si="0"/>
        <v>-</v>
      </c>
      <c r="D30" s="196"/>
      <c r="E30" s="185"/>
      <c r="F30" s="154"/>
      <c r="G30" s="211"/>
      <c r="H30" s="186"/>
      <c r="I30" s="187"/>
      <c r="J30" s="186"/>
      <c r="K30" s="212"/>
      <c r="L30" s="203"/>
    </row>
    <row r="31" spans="1:12" ht="31.5" customHeight="1">
      <c r="A31" s="168"/>
      <c r="B31" s="200"/>
      <c r="C31" s="168" t="str">
        <f t="shared" si="0"/>
        <v>-</v>
      </c>
      <c r="D31" s="196"/>
      <c r="E31" s="185"/>
      <c r="F31" s="154"/>
      <c r="G31" s="211"/>
      <c r="H31" s="186"/>
      <c r="I31" s="187"/>
      <c r="J31" s="186"/>
      <c r="K31" s="212"/>
      <c r="L31" s="203"/>
    </row>
    <row r="32" spans="1:12" ht="31.5" customHeight="1">
      <c r="A32" s="168"/>
      <c r="B32" s="200"/>
      <c r="C32" s="168" t="str">
        <f t="shared" si="0"/>
        <v>-</v>
      </c>
      <c r="D32" s="196"/>
      <c r="E32" s="185"/>
      <c r="F32" s="154"/>
      <c r="G32" s="211"/>
      <c r="H32" s="186"/>
      <c r="I32" s="187"/>
      <c r="J32" s="186"/>
      <c r="K32" s="212"/>
      <c r="L32" s="203"/>
    </row>
    <row r="33" spans="1:12" ht="31.5" customHeight="1">
      <c r="A33" s="168"/>
      <c r="B33" s="200"/>
      <c r="C33" s="168" t="str">
        <f t="shared" si="0"/>
        <v>-</v>
      </c>
      <c r="D33" s="196"/>
      <c r="E33" s="185"/>
      <c r="F33" s="154"/>
      <c r="G33" s="211"/>
      <c r="H33" s="186"/>
      <c r="I33" s="187"/>
      <c r="J33" s="186"/>
      <c r="K33" s="212"/>
      <c r="L33" s="203"/>
    </row>
    <row r="34" spans="1:12" ht="31.5" customHeight="1">
      <c r="A34" s="168"/>
      <c r="B34" s="200"/>
      <c r="C34" s="168" t="str">
        <f t="shared" si="0"/>
        <v>-</v>
      </c>
      <c r="D34" s="196"/>
      <c r="E34" s="185"/>
      <c r="F34" s="154"/>
      <c r="G34" s="211"/>
      <c r="H34" s="186"/>
      <c r="I34" s="187"/>
      <c r="J34" s="186"/>
      <c r="K34" s="212"/>
      <c r="L34" s="203"/>
    </row>
    <row r="35" spans="1:12" ht="31.5" customHeight="1">
      <c r="A35" s="168"/>
      <c r="B35" s="200"/>
      <c r="C35" s="168" t="str">
        <f t="shared" si="0"/>
        <v>-</v>
      </c>
      <c r="D35" s="196"/>
      <c r="E35" s="185"/>
      <c r="F35" s="154"/>
      <c r="G35" s="211"/>
      <c r="H35" s="186"/>
      <c r="I35" s="187"/>
      <c r="J35" s="186"/>
      <c r="K35" s="212"/>
      <c r="L35" s="203"/>
    </row>
    <row r="36" spans="1:12" ht="31.5" customHeight="1">
      <c r="A36" s="168"/>
      <c r="B36" s="200"/>
      <c r="C36" s="168" t="str">
        <f t="shared" si="0"/>
        <v>-</v>
      </c>
      <c r="D36" s="196"/>
      <c r="E36" s="185"/>
      <c r="F36" s="154"/>
      <c r="G36" s="211"/>
      <c r="H36" s="186"/>
      <c r="I36" s="187"/>
      <c r="J36" s="186"/>
      <c r="K36" s="212"/>
      <c r="L36" s="203"/>
    </row>
    <row r="37" spans="1:12" ht="31.5" customHeight="1">
      <c r="A37" s="168"/>
      <c r="B37" s="200"/>
      <c r="C37" s="168" t="str">
        <f t="shared" si="0"/>
        <v>-</v>
      </c>
      <c r="D37" s="196"/>
      <c r="E37" s="185"/>
      <c r="F37" s="154"/>
      <c r="G37" s="211"/>
      <c r="H37" s="186"/>
      <c r="I37" s="187"/>
      <c r="J37" s="186"/>
      <c r="K37" s="212"/>
      <c r="L37" s="203"/>
    </row>
    <row r="38" spans="1:12" ht="31.5" customHeight="1">
      <c r="A38" s="168"/>
      <c r="B38" s="200"/>
      <c r="C38" s="168" t="str">
        <f t="shared" si="0"/>
        <v>-</v>
      </c>
      <c r="D38" s="196"/>
      <c r="E38" s="185"/>
      <c r="F38" s="154"/>
      <c r="G38" s="211"/>
      <c r="H38" s="186"/>
      <c r="I38" s="187"/>
      <c r="J38" s="186"/>
      <c r="K38" s="212"/>
      <c r="L38" s="203"/>
    </row>
    <row r="39" spans="1:12" ht="31.5" customHeight="1">
      <c r="A39" s="168"/>
      <c r="B39" s="200"/>
      <c r="C39" s="168" t="str">
        <f t="shared" si="0"/>
        <v>-</v>
      </c>
      <c r="D39" s="196"/>
      <c r="E39" s="185"/>
      <c r="F39" s="154"/>
      <c r="G39" s="211"/>
      <c r="H39" s="186"/>
      <c r="I39" s="187"/>
      <c r="J39" s="186"/>
      <c r="K39" s="212"/>
      <c r="L39" s="203"/>
    </row>
    <row r="40" spans="1:12" ht="31.5" customHeight="1">
      <c r="A40" s="168"/>
      <c r="B40" s="200"/>
      <c r="C40" s="168" t="str">
        <f t="shared" si="0"/>
        <v>-</v>
      </c>
      <c r="D40" s="196"/>
      <c r="E40" s="185"/>
      <c r="F40" s="154"/>
      <c r="G40" s="211"/>
      <c r="H40" s="186"/>
      <c r="I40" s="187"/>
      <c r="J40" s="186"/>
      <c r="K40" s="212"/>
      <c r="L40" s="203"/>
    </row>
    <row r="41" spans="1:12" ht="31.5" customHeight="1">
      <c r="A41" s="168"/>
      <c r="B41" s="200"/>
      <c r="C41" s="168" t="str">
        <f t="shared" si="0"/>
        <v>-</v>
      </c>
      <c r="D41" s="196"/>
      <c r="E41" s="185"/>
      <c r="F41" s="154"/>
      <c r="G41" s="211"/>
      <c r="H41" s="186"/>
      <c r="I41" s="187"/>
      <c r="J41" s="186"/>
      <c r="K41" s="212"/>
      <c r="L41" s="203"/>
    </row>
    <row r="42" spans="1:12" ht="31.5" customHeight="1">
      <c r="A42" s="168"/>
      <c r="B42" s="200"/>
      <c r="C42" s="168" t="str">
        <f t="shared" si="0"/>
        <v>-</v>
      </c>
      <c r="D42" s="196"/>
      <c r="E42" s="185"/>
      <c r="F42" s="154"/>
      <c r="G42" s="211"/>
      <c r="H42" s="186"/>
      <c r="I42" s="187"/>
      <c r="J42" s="186"/>
      <c r="K42" s="212"/>
      <c r="L42" s="203"/>
    </row>
    <row r="43" spans="1:12" ht="31.5" customHeight="1">
      <c r="A43" s="168"/>
      <c r="B43" s="200"/>
      <c r="C43" s="168" t="str">
        <f t="shared" si="0"/>
        <v>-</v>
      </c>
      <c r="D43" s="196"/>
      <c r="E43" s="185"/>
      <c r="F43" s="154"/>
      <c r="G43" s="211"/>
      <c r="H43" s="186"/>
      <c r="I43" s="187"/>
      <c r="J43" s="186"/>
      <c r="K43" s="212"/>
      <c r="L43" s="203"/>
    </row>
    <row r="44" spans="1:12" ht="31.5" customHeight="1">
      <c r="A44" s="168"/>
      <c r="B44" s="200"/>
      <c r="C44" s="168" t="str">
        <f t="shared" si="0"/>
        <v>-</v>
      </c>
      <c r="D44" s="196"/>
      <c r="E44" s="185"/>
      <c r="F44" s="154"/>
      <c r="G44" s="211"/>
      <c r="H44" s="186"/>
      <c r="I44" s="187"/>
      <c r="J44" s="186"/>
      <c r="K44" s="212"/>
      <c r="L44" s="203"/>
    </row>
    <row r="45" spans="1:12" ht="31.5" customHeight="1">
      <c r="A45" s="168"/>
      <c r="B45" s="200"/>
      <c r="C45" s="168" t="str">
        <f t="shared" si="0"/>
        <v>-</v>
      </c>
      <c r="D45" s="196"/>
      <c r="E45" s="185"/>
      <c r="F45" s="154"/>
      <c r="G45" s="211"/>
      <c r="H45" s="186"/>
      <c r="I45" s="187"/>
      <c r="J45" s="186"/>
      <c r="K45" s="212"/>
      <c r="L45" s="203"/>
    </row>
    <row r="46" spans="1:12" ht="31.5" customHeight="1">
      <c r="A46" s="168"/>
      <c r="B46" s="200"/>
      <c r="C46" s="168" t="str">
        <f t="shared" si="0"/>
        <v>-</v>
      </c>
      <c r="D46" s="196"/>
      <c r="E46" s="185"/>
      <c r="F46" s="154"/>
      <c r="G46" s="211"/>
      <c r="H46" s="186"/>
      <c r="I46" s="187"/>
      <c r="J46" s="186"/>
      <c r="K46" s="212"/>
      <c r="L46" s="203"/>
    </row>
    <row r="47" spans="1:12" ht="31.5" customHeight="1">
      <c r="A47" s="168"/>
      <c r="B47" s="200"/>
      <c r="C47" s="168" t="str">
        <f t="shared" si="0"/>
        <v>-</v>
      </c>
      <c r="D47" s="196"/>
      <c r="E47" s="185"/>
      <c r="F47" s="154"/>
      <c r="G47" s="211"/>
      <c r="H47" s="186"/>
      <c r="I47" s="187"/>
      <c r="J47" s="186"/>
      <c r="K47" s="212"/>
      <c r="L47" s="203"/>
    </row>
    <row r="48" spans="1:12" ht="31.5" customHeight="1">
      <c r="A48" s="168"/>
      <c r="B48" s="200"/>
      <c r="C48" s="168" t="str">
        <f t="shared" si="0"/>
        <v>-</v>
      </c>
      <c r="D48" s="196"/>
      <c r="E48" s="185"/>
      <c r="F48" s="154"/>
      <c r="G48" s="211"/>
      <c r="H48" s="186"/>
      <c r="I48" s="187"/>
      <c r="J48" s="186"/>
      <c r="K48" s="212"/>
      <c r="L48" s="203"/>
    </row>
    <row r="49" spans="1:12" ht="31.5" customHeight="1">
      <c r="A49" s="168"/>
      <c r="B49" s="200"/>
      <c r="C49" s="168" t="str">
        <f t="shared" si="0"/>
        <v>-</v>
      </c>
      <c r="D49" s="196"/>
      <c r="E49" s="185"/>
      <c r="F49" s="154"/>
      <c r="G49" s="211"/>
      <c r="H49" s="186"/>
      <c r="I49" s="187"/>
      <c r="J49" s="186"/>
      <c r="K49" s="212"/>
      <c r="L49" s="203"/>
    </row>
    <row r="50" spans="1:12" ht="31.5" customHeight="1">
      <c r="A50" s="168"/>
      <c r="B50" s="200"/>
      <c r="C50" s="168" t="str">
        <f t="shared" si="0"/>
        <v>-</v>
      </c>
      <c r="D50" s="196"/>
      <c r="E50" s="185"/>
      <c r="F50" s="154"/>
      <c r="G50" s="211"/>
      <c r="H50" s="186"/>
      <c r="I50" s="187"/>
      <c r="J50" s="186"/>
      <c r="K50" s="212"/>
      <c r="L50" s="203"/>
    </row>
    <row r="51" spans="1:12" ht="31.5" customHeight="1">
      <c r="A51" s="168"/>
      <c r="B51" s="200"/>
      <c r="C51" s="168" t="str">
        <f t="shared" si="0"/>
        <v>-</v>
      </c>
      <c r="D51" s="196"/>
      <c r="E51" s="185"/>
      <c r="F51" s="154"/>
      <c r="G51" s="211"/>
      <c r="H51" s="186"/>
      <c r="I51" s="187"/>
      <c r="J51" s="186"/>
      <c r="K51" s="212"/>
      <c r="L51" s="203"/>
    </row>
    <row r="52" spans="1:12" ht="31.5" customHeight="1">
      <c r="A52" s="168"/>
      <c r="B52" s="200"/>
      <c r="C52" s="168" t="str">
        <f t="shared" si="0"/>
        <v>-</v>
      </c>
      <c r="D52" s="196"/>
      <c r="E52" s="185"/>
      <c r="F52" s="154"/>
      <c r="G52" s="211"/>
      <c r="H52" s="186"/>
      <c r="I52" s="187"/>
      <c r="J52" s="186"/>
      <c r="K52" s="212"/>
      <c r="L52" s="203"/>
    </row>
    <row r="53" spans="1:12" ht="31.5" customHeight="1">
      <c r="A53" s="168"/>
      <c r="B53" s="200"/>
      <c r="C53" s="168" t="str">
        <f t="shared" si="0"/>
        <v>-</v>
      </c>
      <c r="D53" s="196"/>
      <c r="E53" s="185"/>
      <c r="F53" s="154"/>
      <c r="G53" s="211"/>
      <c r="H53" s="186"/>
      <c r="I53" s="187"/>
      <c r="J53" s="186"/>
      <c r="K53" s="212"/>
      <c r="L53" s="203"/>
    </row>
    <row r="54" spans="1:12" ht="31.5" customHeight="1">
      <c r="A54" s="168"/>
      <c r="B54" s="200"/>
      <c r="C54" s="168" t="str">
        <f t="shared" si="0"/>
        <v>-</v>
      </c>
      <c r="D54" s="196"/>
      <c r="E54" s="185"/>
      <c r="F54" s="154"/>
      <c r="G54" s="211"/>
      <c r="H54" s="186"/>
      <c r="I54" s="187"/>
      <c r="J54" s="186"/>
      <c r="K54" s="212"/>
      <c r="L54" s="203"/>
    </row>
    <row r="55" spans="1:12" ht="31.5" customHeight="1">
      <c r="A55" s="168"/>
      <c r="B55" s="200"/>
      <c r="C55" s="168" t="str">
        <f t="shared" si="0"/>
        <v>-</v>
      </c>
      <c r="D55" s="196"/>
      <c r="E55" s="185"/>
      <c r="F55" s="154"/>
      <c r="G55" s="211"/>
      <c r="H55" s="186"/>
      <c r="I55" s="187"/>
      <c r="J55" s="186"/>
      <c r="K55" s="212"/>
      <c r="L55" s="203"/>
    </row>
    <row r="56" spans="1:12" ht="31.5" customHeight="1">
      <c r="A56" s="168"/>
      <c r="B56" s="200"/>
      <c r="C56" s="168" t="str">
        <f t="shared" si="0"/>
        <v>-</v>
      </c>
      <c r="D56" s="196"/>
      <c r="E56" s="185"/>
      <c r="F56" s="154"/>
      <c r="G56" s="211"/>
      <c r="H56" s="186"/>
      <c r="I56" s="187"/>
      <c r="J56" s="186"/>
      <c r="K56" s="212"/>
      <c r="L56" s="203"/>
    </row>
    <row r="57" spans="1:12" ht="31.5" customHeight="1">
      <c r="A57" s="168"/>
      <c r="B57" s="200"/>
      <c r="C57" s="168" t="str">
        <f t="shared" si="0"/>
        <v>-</v>
      </c>
      <c r="D57" s="196"/>
      <c r="E57" s="185"/>
      <c r="F57" s="154"/>
      <c r="G57" s="211"/>
      <c r="H57" s="186"/>
      <c r="I57" s="187"/>
      <c r="J57" s="186"/>
      <c r="K57" s="212"/>
      <c r="L57" s="203"/>
    </row>
    <row r="58" spans="1:12" ht="31.5" customHeight="1">
      <c r="A58" s="168"/>
      <c r="B58" s="200"/>
      <c r="C58" s="168" t="str">
        <f t="shared" si="0"/>
        <v>-</v>
      </c>
      <c r="D58" s="196"/>
      <c r="E58" s="185"/>
      <c r="F58" s="154"/>
      <c r="G58" s="211"/>
      <c r="H58" s="186"/>
      <c r="I58" s="187"/>
      <c r="J58" s="186"/>
      <c r="K58" s="212"/>
      <c r="L58" s="203"/>
    </row>
    <row r="59" spans="1:12" ht="31.5" customHeight="1">
      <c r="A59" s="168"/>
      <c r="B59" s="200"/>
      <c r="C59" s="168" t="str">
        <f t="shared" si="0"/>
        <v>-</v>
      </c>
      <c r="D59" s="196"/>
      <c r="E59" s="185"/>
      <c r="F59" s="154"/>
      <c r="G59" s="211"/>
      <c r="H59" s="186"/>
      <c r="I59" s="187"/>
      <c r="J59" s="186"/>
      <c r="K59" s="212"/>
      <c r="L59" s="203"/>
    </row>
    <row r="60" spans="1:12" ht="31.5" customHeight="1">
      <c r="A60" s="168"/>
      <c r="B60" s="200"/>
      <c r="C60" s="168" t="str">
        <f t="shared" si="0"/>
        <v>-</v>
      </c>
      <c r="D60" s="196"/>
      <c r="E60" s="185"/>
      <c r="F60" s="154"/>
      <c r="G60" s="211"/>
      <c r="H60" s="186"/>
      <c r="I60" s="187"/>
      <c r="J60" s="186"/>
      <c r="K60" s="212"/>
      <c r="L60" s="203"/>
    </row>
    <row r="61" spans="1:12" ht="31.5" customHeight="1">
      <c r="A61" s="168"/>
      <c r="B61" s="200"/>
      <c r="C61" s="168" t="str">
        <f t="shared" si="0"/>
        <v>-</v>
      </c>
      <c r="D61" s="196"/>
      <c r="E61" s="185"/>
      <c r="F61" s="154"/>
      <c r="G61" s="211"/>
      <c r="H61" s="186"/>
      <c r="I61" s="187"/>
      <c r="J61" s="186"/>
      <c r="K61" s="212"/>
      <c r="L61" s="203"/>
    </row>
    <row r="62" spans="1:12" ht="31.5" customHeight="1">
      <c r="A62" s="168"/>
      <c r="B62" s="200"/>
      <c r="C62" s="168" t="str">
        <f t="shared" si="0"/>
        <v>-</v>
      </c>
      <c r="D62" s="196"/>
      <c r="E62" s="185"/>
      <c r="F62" s="154"/>
      <c r="G62" s="211"/>
      <c r="H62" s="186"/>
      <c r="I62" s="187"/>
      <c r="J62" s="186"/>
      <c r="K62" s="212"/>
      <c r="L62" s="203"/>
    </row>
    <row r="63" spans="1:12" ht="31.5" customHeight="1">
      <c r="A63" s="168"/>
      <c r="B63" s="200"/>
      <c r="C63" s="168" t="str">
        <f t="shared" si="0"/>
        <v>-</v>
      </c>
      <c r="D63" s="196"/>
      <c r="E63" s="185"/>
      <c r="F63" s="154"/>
      <c r="G63" s="211"/>
      <c r="H63" s="186"/>
      <c r="I63" s="187"/>
      <c r="J63" s="186"/>
      <c r="K63" s="212"/>
      <c r="L63" s="203"/>
    </row>
    <row r="64" spans="1:12" ht="31.5" customHeight="1">
      <c r="A64" s="168"/>
      <c r="B64" s="200"/>
      <c r="C64" s="168" t="str">
        <f t="shared" si="0"/>
        <v>-</v>
      </c>
      <c r="D64" s="196"/>
      <c r="E64" s="185"/>
      <c r="F64" s="154"/>
      <c r="G64" s="211"/>
      <c r="H64" s="186"/>
      <c r="I64" s="187"/>
      <c r="J64" s="186"/>
      <c r="K64" s="212"/>
      <c r="L64" s="203"/>
    </row>
    <row r="65" spans="1:12" ht="31.5" customHeight="1">
      <c r="A65" s="168"/>
      <c r="B65" s="200"/>
      <c r="C65" s="168" t="str">
        <f t="shared" si="0"/>
        <v>-</v>
      </c>
      <c r="D65" s="196"/>
      <c r="E65" s="185"/>
      <c r="F65" s="154"/>
      <c r="G65" s="211"/>
      <c r="H65" s="186"/>
      <c r="I65" s="187"/>
      <c r="J65" s="186"/>
      <c r="K65" s="212"/>
      <c r="L65" s="203"/>
    </row>
    <row r="66" spans="1:12" ht="31.5" customHeight="1">
      <c r="A66" s="168"/>
      <c r="B66" s="200"/>
      <c r="C66" s="168" t="str">
        <f t="shared" si="0"/>
        <v>-</v>
      </c>
      <c r="D66" s="196"/>
      <c r="E66" s="185"/>
      <c r="F66" s="154"/>
      <c r="G66" s="211"/>
      <c r="H66" s="186"/>
      <c r="I66" s="187"/>
      <c r="J66" s="186"/>
      <c r="K66" s="212"/>
      <c r="L66" s="203"/>
    </row>
    <row r="67" spans="1:12" ht="31.5" customHeight="1">
      <c r="A67" s="168"/>
      <c r="B67" s="200"/>
      <c r="C67" s="168" t="str">
        <f t="shared" si="0"/>
        <v>-</v>
      </c>
      <c r="D67" s="196"/>
      <c r="E67" s="185"/>
      <c r="F67" s="154"/>
      <c r="G67" s="211"/>
      <c r="H67" s="186"/>
      <c r="I67" s="187"/>
      <c r="J67" s="186"/>
      <c r="K67" s="212"/>
      <c r="L67" s="203"/>
    </row>
    <row r="68" spans="1:12" ht="31.5" customHeight="1">
      <c r="A68" s="168"/>
      <c r="B68" s="200"/>
      <c r="C68" s="168" t="str">
        <f t="shared" ref="C68:C131" si="1">A68&amp;"-"&amp;B68</f>
        <v>-</v>
      </c>
      <c r="D68" s="196"/>
      <c r="E68" s="185"/>
      <c r="F68" s="154"/>
      <c r="G68" s="211"/>
      <c r="H68" s="186"/>
      <c r="I68" s="187"/>
      <c r="J68" s="186"/>
      <c r="K68" s="212"/>
      <c r="L68" s="203"/>
    </row>
    <row r="69" spans="1:12" ht="31.5" customHeight="1">
      <c r="A69" s="168"/>
      <c r="B69" s="200"/>
      <c r="C69" s="168" t="str">
        <f t="shared" si="1"/>
        <v>-</v>
      </c>
      <c r="D69" s="196"/>
      <c r="E69" s="185"/>
      <c r="F69" s="154"/>
      <c r="G69" s="211"/>
      <c r="H69" s="186"/>
      <c r="I69" s="187"/>
      <c r="J69" s="186"/>
      <c r="K69" s="212"/>
      <c r="L69" s="203"/>
    </row>
    <row r="70" spans="1:12" ht="31.5" customHeight="1">
      <c r="A70" s="168"/>
      <c r="B70" s="200"/>
      <c r="C70" s="168" t="str">
        <f t="shared" si="1"/>
        <v>-</v>
      </c>
      <c r="D70" s="196"/>
      <c r="E70" s="185"/>
      <c r="F70" s="154"/>
      <c r="G70" s="211"/>
      <c r="H70" s="186"/>
      <c r="I70" s="187"/>
      <c r="J70" s="186"/>
      <c r="K70" s="212"/>
      <c r="L70" s="203"/>
    </row>
    <row r="71" spans="1:12" ht="31.5" customHeight="1">
      <c r="A71" s="168"/>
      <c r="B71" s="200"/>
      <c r="C71" s="168" t="str">
        <f t="shared" si="1"/>
        <v>-</v>
      </c>
      <c r="D71" s="196"/>
      <c r="E71" s="185"/>
      <c r="F71" s="154"/>
      <c r="G71" s="211"/>
      <c r="H71" s="186"/>
      <c r="I71" s="187"/>
      <c r="J71" s="186"/>
      <c r="K71" s="212"/>
      <c r="L71" s="203"/>
    </row>
    <row r="72" spans="1:12" ht="31.5" customHeight="1">
      <c r="A72" s="168"/>
      <c r="B72" s="200"/>
      <c r="C72" s="168" t="str">
        <f t="shared" si="1"/>
        <v>-</v>
      </c>
      <c r="D72" s="196"/>
      <c r="E72" s="185"/>
      <c r="F72" s="154"/>
      <c r="G72" s="211"/>
      <c r="H72" s="186"/>
      <c r="I72" s="187"/>
      <c r="J72" s="186"/>
      <c r="K72" s="212"/>
      <c r="L72" s="203"/>
    </row>
    <row r="73" spans="1:12" ht="31.5" customHeight="1">
      <c r="A73" s="168"/>
      <c r="B73" s="200"/>
      <c r="C73" s="168" t="str">
        <f t="shared" si="1"/>
        <v>-</v>
      </c>
      <c r="D73" s="196"/>
      <c r="E73" s="185"/>
      <c r="F73" s="154"/>
      <c r="G73" s="211"/>
      <c r="H73" s="186"/>
      <c r="I73" s="187"/>
      <c r="J73" s="186"/>
      <c r="K73" s="212"/>
      <c r="L73" s="203"/>
    </row>
    <row r="74" spans="1:12" ht="31.5" customHeight="1">
      <c r="A74" s="168"/>
      <c r="B74" s="200"/>
      <c r="C74" s="168" t="str">
        <f t="shared" si="1"/>
        <v>-</v>
      </c>
      <c r="D74" s="196"/>
      <c r="E74" s="185"/>
      <c r="F74" s="154"/>
      <c r="G74" s="211"/>
      <c r="H74" s="186"/>
      <c r="I74" s="187"/>
      <c r="J74" s="186"/>
      <c r="K74" s="212"/>
      <c r="L74" s="203"/>
    </row>
    <row r="75" spans="1:12" ht="31.5" customHeight="1">
      <c r="A75" s="168"/>
      <c r="B75" s="200"/>
      <c r="C75" s="168" t="str">
        <f t="shared" si="1"/>
        <v>-</v>
      </c>
      <c r="D75" s="196"/>
      <c r="E75" s="185"/>
      <c r="F75" s="154"/>
      <c r="G75" s="211"/>
      <c r="H75" s="186"/>
      <c r="I75" s="187"/>
      <c r="J75" s="186"/>
      <c r="K75" s="212"/>
      <c r="L75" s="203"/>
    </row>
    <row r="76" spans="1:12" ht="31.5" customHeight="1">
      <c r="A76" s="168"/>
      <c r="B76" s="200"/>
      <c r="C76" s="168" t="str">
        <f t="shared" si="1"/>
        <v>-</v>
      </c>
      <c r="D76" s="196"/>
      <c r="E76" s="185"/>
      <c r="F76" s="154"/>
      <c r="G76" s="211"/>
      <c r="H76" s="186"/>
      <c r="I76" s="187"/>
      <c r="J76" s="186"/>
      <c r="K76" s="212"/>
      <c r="L76" s="203"/>
    </row>
    <row r="77" spans="1:12" ht="31.5" customHeight="1">
      <c r="A77" s="168"/>
      <c r="B77" s="200"/>
      <c r="C77" s="168" t="str">
        <f t="shared" si="1"/>
        <v>-</v>
      </c>
      <c r="D77" s="196"/>
      <c r="E77" s="185"/>
      <c r="F77" s="154"/>
      <c r="G77" s="211"/>
      <c r="H77" s="186"/>
      <c r="I77" s="187"/>
      <c r="J77" s="186"/>
      <c r="K77" s="212"/>
      <c r="L77" s="203"/>
    </row>
    <row r="78" spans="1:12" ht="31.5" customHeight="1">
      <c r="A78" s="168"/>
      <c r="B78" s="200"/>
      <c r="C78" s="168" t="str">
        <f t="shared" si="1"/>
        <v>-</v>
      </c>
      <c r="D78" s="196"/>
      <c r="E78" s="185"/>
      <c r="F78" s="154"/>
      <c r="G78" s="211"/>
      <c r="H78" s="186"/>
      <c r="I78" s="187"/>
      <c r="J78" s="186"/>
      <c r="K78" s="212"/>
      <c r="L78" s="203"/>
    </row>
    <row r="79" spans="1:12" ht="31.5" customHeight="1">
      <c r="A79" s="168"/>
      <c r="B79" s="200"/>
      <c r="C79" s="168" t="str">
        <f t="shared" si="1"/>
        <v>-</v>
      </c>
      <c r="D79" s="196"/>
      <c r="E79" s="185"/>
      <c r="F79" s="154"/>
      <c r="G79" s="211"/>
      <c r="H79" s="186"/>
      <c r="I79" s="187"/>
      <c r="J79" s="186"/>
      <c r="K79" s="212"/>
      <c r="L79" s="203"/>
    </row>
    <row r="80" spans="1:12" ht="31.5" customHeight="1">
      <c r="A80" s="168"/>
      <c r="B80" s="200"/>
      <c r="C80" s="168" t="str">
        <f t="shared" si="1"/>
        <v>-</v>
      </c>
      <c r="D80" s="196"/>
      <c r="E80" s="185"/>
      <c r="F80" s="154"/>
      <c r="G80" s="211"/>
      <c r="H80" s="186"/>
      <c r="I80" s="187"/>
      <c r="J80" s="186"/>
      <c r="K80" s="212"/>
      <c r="L80" s="203"/>
    </row>
    <row r="81" spans="1:12" ht="31.5" customHeight="1">
      <c r="A81" s="168"/>
      <c r="B81" s="200"/>
      <c r="C81" s="168" t="str">
        <f t="shared" si="1"/>
        <v>-</v>
      </c>
      <c r="D81" s="196"/>
      <c r="E81" s="185"/>
      <c r="F81" s="154"/>
      <c r="G81" s="211"/>
      <c r="H81" s="186"/>
      <c r="I81" s="187"/>
      <c r="J81" s="186"/>
      <c r="K81" s="212"/>
      <c r="L81" s="203"/>
    </row>
    <row r="82" spans="1:12" ht="31.5" customHeight="1">
      <c r="A82" s="168"/>
      <c r="B82" s="200"/>
      <c r="C82" s="168" t="str">
        <f t="shared" si="1"/>
        <v>-</v>
      </c>
      <c r="D82" s="196"/>
      <c r="E82" s="185"/>
      <c r="F82" s="154"/>
      <c r="G82" s="211"/>
      <c r="H82" s="186"/>
      <c r="I82" s="187"/>
      <c r="J82" s="186"/>
      <c r="K82" s="212"/>
      <c r="L82" s="203"/>
    </row>
    <row r="83" spans="1:12" ht="31.5" customHeight="1">
      <c r="A83" s="168"/>
      <c r="B83" s="200"/>
      <c r="C83" s="168" t="str">
        <f t="shared" si="1"/>
        <v>-</v>
      </c>
      <c r="D83" s="196"/>
      <c r="E83" s="185"/>
      <c r="F83" s="154"/>
      <c r="G83" s="211"/>
      <c r="H83" s="186"/>
      <c r="I83" s="187"/>
      <c r="J83" s="186"/>
      <c r="K83" s="212"/>
      <c r="L83" s="203"/>
    </row>
    <row r="84" spans="1:12" ht="31.5" customHeight="1">
      <c r="A84" s="168"/>
      <c r="B84" s="200"/>
      <c r="C84" s="168" t="str">
        <f t="shared" si="1"/>
        <v>-</v>
      </c>
      <c r="D84" s="196"/>
      <c r="E84" s="185"/>
      <c r="F84" s="154"/>
      <c r="G84" s="211"/>
      <c r="H84" s="186"/>
      <c r="I84" s="187"/>
      <c r="J84" s="186"/>
      <c r="K84" s="212"/>
      <c r="L84" s="203"/>
    </row>
    <row r="85" spans="1:12" ht="31.5" customHeight="1">
      <c r="A85" s="168"/>
      <c r="B85" s="200"/>
      <c r="C85" s="168" t="str">
        <f t="shared" si="1"/>
        <v>-</v>
      </c>
      <c r="D85" s="196"/>
      <c r="E85" s="185"/>
      <c r="F85" s="154"/>
      <c r="G85" s="211"/>
      <c r="H85" s="186"/>
      <c r="I85" s="187"/>
      <c r="J85" s="186"/>
      <c r="K85" s="212"/>
      <c r="L85" s="203"/>
    </row>
    <row r="86" spans="1:12" ht="31.5" customHeight="1">
      <c r="A86" s="168"/>
      <c r="B86" s="200"/>
      <c r="C86" s="168" t="str">
        <f t="shared" si="1"/>
        <v>-</v>
      </c>
      <c r="D86" s="196"/>
      <c r="E86" s="185"/>
      <c r="F86" s="154"/>
      <c r="G86" s="211"/>
      <c r="H86" s="186"/>
      <c r="I86" s="187"/>
      <c r="J86" s="186"/>
      <c r="K86" s="212"/>
      <c r="L86" s="203"/>
    </row>
    <row r="87" spans="1:12" ht="31.5" customHeight="1">
      <c r="A87" s="168"/>
      <c r="B87" s="200"/>
      <c r="C87" s="168" t="str">
        <f t="shared" si="1"/>
        <v>-</v>
      </c>
      <c r="D87" s="196"/>
      <c r="E87" s="185"/>
      <c r="F87" s="154"/>
      <c r="G87" s="211"/>
      <c r="H87" s="186"/>
      <c r="I87" s="187"/>
      <c r="J87" s="186"/>
      <c r="K87" s="212"/>
      <c r="L87" s="203"/>
    </row>
    <row r="88" spans="1:12" ht="31.5" customHeight="1">
      <c r="A88" s="168"/>
      <c r="B88" s="200"/>
      <c r="C88" s="168" t="str">
        <f t="shared" si="1"/>
        <v>-</v>
      </c>
      <c r="D88" s="196"/>
      <c r="E88" s="185"/>
      <c r="F88" s="154"/>
      <c r="G88" s="211"/>
      <c r="H88" s="186"/>
      <c r="I88" s="187"/>
      <c r="J88" s="186"/>
      <c r="K88" s="212"/>
      <c r="L88" s="203"/>
    </row>
    <row r="89" spans="1:12" ht="31.5" customHeight="1">
      <c r="A89" s="168"/>
      <c r="B89" s="200"/>
      <c r="C89" s="168" t="str">
        <f t="shared" si="1"/>
        <v>-</v>
      </c>
      <c r="D89" s="196"/>
      <c r="E89" s="185"/>
      <c r="F89" s="154"/>
      <c r="G89" s="211"/>
      <c r="H89" s="186"/>
      <c r="I89" s="187"/>
      <c r="J89" s="186"/>
      <c r="K89" s="212"/>
      <c r="L89" s="203"/>
    </row>
    <row r="90" spans="1:12" ht="31.5" customHeight="1">
      <c r="A90" s="168"/>
      <c r="B90" s="200"/>
      <c r="C90" s="168" t="str">
        <f t="shared" si="1"/>
        <v>-</v>
      </c>
      <c r="D90" s="196"/>
      <c r="E90" s="185"/>
      <c r="F90" s="154"/>
      <c r="G90" s="211"/>
      <c r="H90" s="186"/>
      <c r="I90" s="187"/>
      <c r="J90" s="186"/>
      <c r="K90" s="212"/>
      <c r="L90" s="203"/>
    </row>
    <row r="91" spans="1:12" ht="31.5" customHeight="1">
      <c r="A91" s="168"/>
      <c r="B91" s="200"/>
      <c r="C91" s="168" t="str">
        <f t="shared" si="1"/>
        <v>-</v>
      </c>
      <c r="D91" s="196"/>
      <c r="E91" s="185"/>
      <c r="F91" s="154"/>
      <c r="G91" s="211"/>
      <c r="H91" s="186"/>
      <c r="I91" s="187"/>
      <c r="J91" s="186"/>
      <c r="K91" s="212"/>
      <c r="L91" s="203"/>
    </row>
    <row r="92" spans="1:12" ht="31.5" customHeight="1">
      <c r="A92" s="168"/>
      <c r="B92" s="200"/>
      <c r="C92" s="168" t="str">
        <f t="shared" si="1"/>
        <v>-</v>
      </c>
      <c r="D92" s="196"/>
      <c r="E92" s="185"/>
      <c r="F92" s="154"/>
      <c r="G92" s="211"/>
      <c r="H92" s="186"/>
      <c r="I92" s="187"/>
      <c r="J92" s="186"/>
      <c r="K92" s="212"/>
      <c r="L92" s="203"/>
    </row>
    <row r="93" spans="1:12" ht="31.5" customHeight="1">
      <c r="A93" s="168"/>
      <c r="B93" s="200"/>
      <c r="C93" s="168" t="str">
        <f t="shared" si="1"/>
        <v>-</v>
      </c>
      <c r="D93" s="196"/>
      <c r="E93" s="185"/>
      <c r="F93" s="154"/>
      <c r="G93" s="211"/>
      <c r="H93" s="186"/>
      <c r="I93" s="187"/>
      <c r="J93" s="186"/>
      <c r="K93" s="212"/>
      <c r="L93" s="203"/>
    </row>
    <row r="94" spans="1:12" ht="31.5" customHeight="1">
      <c r="A94" s="168"/>
      <c r="B94" s="200"/>
      <c r="C94" s="168" t="str">
        <f t="shared" si="1"/>
        <v>-</v>
      </c>
      <c r="D94" s="196"/>
      <c r="E94" s="185"/>
      <c r="F94" s="154"/>
      <c r="G94" s="211"/>
      <c r="H94" s="186"/>
      <c r="I94" s="187"/>
      <c r="J94" s="186"/>
      <c r="K94" s="212"/>
      <c r="L94" s="203"/>
    </row>
    <row r="95" spans="1:12" ht="31.5" customHeight="1">
      <c r="A95" s="168"/>
      <c r="B95" s="200"/>
      <c r="C95" s="168" t="str">
        <f t="shared" si="1"/>
        <v>-</v>
      </c>
      <c r="D95" s="196"/>
      <c r="E95" s="185"/>
      <c r="F95" s="154"/>
      <c r="G95" s="211"/>
      <c r="H95" s="186"/>
      <c r="I95" s="187"/>
      <c r="J95" s="186"/>
      <c r="K95" s="212"/>
      <c r="L95" s="203"/>
    </row>
    <row r="96" spans="1:12" ht="31.5" customHeight="1">
      <c r="A96" s="168"/>
      <c r="B96" s="200"/>
      <c r="C96" s="168" t="str">
        <f t="shared" si="1"/>
        <v>-</v>
      </c>
      <c r="D96" s="196"/>
      <c r="E96" s="185"/>
      <c r="F96" s="154"/>
      <c r="G96" s="211"/>
      <c r="H96" s="186"/>
      <c r="I96" s="187"/>
      <c r="J96" s="186"/>
      <c r="K96" s="212"/>
      <c r="L96" s="203"/>
    </row>
    <row r="97" spans="1:12" ht="31.5" customHeight="1">
      <c r="A97" s="168"/>
      <c r="B97" s="200"/>
      <c r="C97" s="168" t="str">
        <f t="shared" si="1"/>
        <v>-</v>
      </c>
      <c r="D97" s="196"/>
      <c r="E97" s="185"/>
      <c r="F97" s="154"/>
      <c r="G97" s="211"/>
      <c r="H97" s="186"/>
      <c r="I97" s="187"/>
      <c r="J97" s="186"/>
      <c r="K97" s="212"/>
      <c r="L97" s="203"/>
    </row>
    <row r="98" spans="1:12" ht="31.5" customHeight="1">
      <c r="A98" s="168"/>
      <c r="B98" s="200"/>
      <c r="C98" s="168" t="str">
        <f t="shared" si="1"/>
        <v>-</v>
      </c>
      <c r="D98" s="196"/>
      <c r="E98" s="185"/>
      <c r="F98" s="154"/>
      <c r="G98" s="211"/>
      <c r="H98" s="186"/>
      <c r="I98" s="187"/>
      <c r="J98" s="186"/>
      <c r="K98" s="212"/>
      <c r="L98" s="203"/>
    </row>
    <row r="99" spans="1:12" ht="31.5" customHeight="1">
      <c r="A99" s="168"/>
      <c r="B99" s="200"/>
      <c r="C99" s="168" t="str">
        <f t="shared" si="1"/>
        <v>-</v>
      </c>
      <c r="D99" s="196"/>
      <c r="E99" s="185"/>
      <c r="F99" s="154"/>
      <c r="G99" s="211"/>
      <c r="H99" s="186"/>
      <c r="I99" s="187"/>
      <c r="J99" s="186"/>
      <c r="K99" s="212"/>
      <c r="L99" s="203"/>
    </row>
    <row r="100" spans="1:12" ht="31.5" customHeight="1">
      <c r="A100" s="168"/>
      <c r="B100" s="200"/>
      <c r="C100" s="168" t="str">
        <f t="shared" si="1"/>
        <v>-</v>
      </c>
      <c r="D100" s="196"/>
      <c r="E100" s="185"/>
      <c r="F100" s="154"/>
      <c r="G100" s="211"/>
      <c r="H100" s="186"/>
      <c r="I100" s="187"/>
      <c r="J100" s="186"/>
      <c r="K100" s="212"/>
      <c r="L100" s="203"/>
    </row>
    <row r="101" spans="1:12" ht="31.5" customHeight="1">
      <c r="A101" s="168"/>
      <c r="B101" s="200"/>
      <c r="C101" s="168" t="str">
        <f t="shared" si="1"/>
        <v>-</v>
      </c>
      <c r="D101" s="196"/>
      <c r="E101" s="185"/>
      <c r="F101" s="154"/>
      <c r="G101" s="211"/>
      <c r="H101" s="186"/>
      <c r="I101" s="187"/>
      <c r="J101" s="186"/>
      <c r="K101" s="212"/>
      <c r="L101" s="203"/>
    </row>
    <row r="102" spans="1:12" ht="31.5" customHeight="1">
      <c r="A102" s="168"/>
      <c r="B102" s="200"/>
      <c r="C102" s="168" t="str">
        <f t="shared" si="1"/>
        <v>-</v>
      </c>
      <c r="D102" s="196"/>
      <c r="E102" s="185"/>
      <c r="F102" s="154"/>
      <c r="G102" s="211"/>
      <c r="H102" s="186"/>
      <c r="I102" s="187"/>
      <c r="J102" s="186"/>
      <c r="K102" s="212"/>
      <c r="L102" s="203"/>
    </row>
    <row r="103" spans="1:12" ht="31.5" customHeight="1">
      <c r="A103" s="168"/>
      <c r="B103" s="200"/>
      <c r="C103" s="168" t="str">
        <f t="shared" si="1"/>
        <v>-</v>
      </c>
      <c r="D103" s="196"/>
      <c r="E103" s="185"/>
      <c r="F103" s="154"/>
      <c r="G103" s="211"/>
      <c r="H103" s="186"/>
      <c r="I103" s="187"/>
      <c r="J103" s="186"/>
      <c r="K103" s="212"/>
      <c r="L103" s="203"/>
    </row>
    <row r="104" spans="1:12" ht="31.5" customHeight="1">
      <c r="A104" s="168"/>
      <c r="B104" s="200"/>
      <c r="C104" s="168" t="str">
        <f t="shared" si="1"/>
        <v>-</v>
      </c>
      <c r="D104" s="196"/>
      <c r="E104" s="185"/>
      <c r="F104" s="154"/>
      <c r="G104" s="211"/>
      <c r="H104" s="186"/>
      <c r="I104" s="187"/>
      <c r="J104" s="186"/>
      <c r="K104" s="212"/>
      <c r="L104" s="203"/>
    </row>
    <row r="105" spans="1:12" ht="31.5" customHeight="1">
      <c r="A105" s="168"/>
      <c r="B105" s="200"/>
      <c r="C105" s="168" t="str">
        <f t="shared" si="1"/>
        <v>-</v>
      </c>
      <c r="D105" s="196"/>
      <c r="E105" s="185"/>
      <c r="F105" s="154"/>
      <c r="G105" s="211"/>
      <c r="H105" s="186"/>
      <c r="I105" s="187"/>
      <c r="J105" s="186"/>
      <c r="K105" s="212"/>
      <c r="L105" s="203"/>
    </row>
    <row r="106" spans="1:12" ht="31.5" customHeight="1">
      <c r="A106" s="168"/>
      <c r="B106" s="200"/>
      <c r="C106" s="168" t="str">
        <f t="shared" si="1"/>
        <v>-</v>
      </c>
      <c r="D106" s="196"/>
      <c r="E106" s="185"/>
      <c r="F106" s="154"/>
      <c r="G106" s="211"/>
      <c r="H106" s="186"/>
      <c r="I106" s="187"/>
      <c r="J106" s="186"/>
      <c r="K106" s="212"/>
      <c r="L106" s="203"/>
    </row>
    <row r="107" spans="1:12" ht="31.5" customHeight="1">
      <c r="A107" s="168"/>
      <c r="B107" s="200"/>
      <c r="C107" s="168" t="str">
        <f t="shared" si="1"/>
        <v>-</v>
      </c>
      <c r="D107" s="196"/>
      <c r="E107" s="185"/>
      <c r="F107" s="154"/>
      <c r="G107" s="211"/>
      <c r="H107" s="186"/>
      <c r="I107" s="187"/>
      <c r="J107" s="186"/>
      <c r="K107" s="212"/>
      <c r="L107" s="203"/>
    </row>
    <row r="108" spans="1:12" ht="31.5" customHeight="1">
      <c r="A108" s="168"/>
      <c r="B108" s="200"/>
      <c r="C108" s="168" t="str">
        <f t="shared" si="1"/>
        <v>-</v>
      </c>
      <c r="D108" s="196"/>
      <c r="E108" s="185"/>
      <c r="F108" s="154"/>
      <c r="G108" s="211"/>
      <c r="H108" s="186"/>
      <c r="I108" s="187"/>
      <c r="J108" s="186"/>
      <c r="K108" s="212"/>
      <c r="L108" s="203"/>
    </row>
    <row r="109" spans="1:12" ht="31.5" customHeight="1">
      <c r="A109" s="168"/>
      <c r="B109" s="200"/>
      <c r="C109" s="168" t="str">
        <f t="shared" si="1"/>
        <v>-</v>
      </c>
      <c r="D109" s="196"/>
      <c r="E109" s="185"/>
      <c r="F109" s="154"/>
      <c r="G109" s="211"/>
      <c r="H109" s="186"/>
      <c r="I109" s="187"/>
      <c r="J109" s="186"/>
      <c r="K109" s="212"/>
      <c r="L109" s="203"/>
    </row>
    <row r="110" spans="1:12" ht="31.5" customHeight="1">
      <c r="A110" s="168"/>
      <c r="B110" s="200"/>
      <c r="C110" s="168" t="str">
        <f t="shared" si="1"/>
        <v>-</v>
      </c>
      <c r="D110" s="196"/>
      <c r="E110" s="185"/>
      <c r="F110" s="154"/>
      <c r="G110" s="211"/>
      <c r="H110" s="186"/>
      <c r="I110" s="187"/>
      <c r="J110" s="186"/>
      <c r="K110" s="212"/>
      <c r="L110" s="203"/>
    </row>
    <row r="111" spans="1:12" ht="31.5" customHeight="1">
      <c r="A111" s="168"/>
      <c r="B111" s="200"/>
      <c r="C111" s="168" t="str">
        <f t="shared" si="1"/>
        <v>-</v>
      </c>
      <c r="D111" s="196"/>
      <c r="E111" s="185"/>
      <c r="F111" s="154"/>
      <c r="G111" s="211"/>
      <c r="H111" s="186"/>
      <c r="I111" s="187"/>
      <c r="J111" s="186"/>
      <c r="K111" s="212"/>
      <c r="L111" s="203"/>
    </row>
    <row r="112" spans="1:12" ht="31.5" customHeight="1">
      <c r="A112" s="168"/>
      <c r="B112" s="200"/>
      <c r="C112" s="168" t="str">
        <f t="shared" si="1"/>
        <v>-</v>
      </c>
      <c r="D112" s="196"/>
      <c r="E112" s="185"/>
      <c r="F112" s="154"/>
      <c r="G112" s="211"/>
      <c r="H112" s="186"/>
      <c r="I112" s="187"/>
      <c r="J112" s="186"/>
      <c r="K112" s="212"/>
      <c r="L112" s="203"/>
    </row>
    <row r="113" spans="1:12" ht="31.5" customHeight="1">
      <c r="A113" s="168"/>
      <c r="B113" s="200"/>
      <c r="C113" s="168" t="str">
        <f t="shared" si="1"/>
        <v>-</v>
      </c>
      <c r="D113" s="196"/>
      <c r="E113" s="185"/>
      <c r="F113" s="154"/>
      <c r="G113" s="211"/>
      <c r="H113" s="186"/>
      <c r="I113" s="187"/>
      <c r="J113" s="186"/>
      <c r="K113" s="212"/>
      <c r="L113" s="203"/>
    </row>
    <row r="114" spans="1:12" ht="31.5" customHeight="1">
      <c r="A114" s="168"/>
      <c r="B114" s="200"/>
      <c r="C114" s="168" t="str">
        <f t="shared" si="1"/>
        <v>-</v>
      </c>
      <c r="D114" s="196"/>
      <c r="E114" s="185"/>
      <c r="F114" s="154"/>
      <c r="G114" s="211"/>
      <c r="H114" s="186"/>
      <c r="I114" s="187"/>
      <c r="J114" s="186"/>
      <c r="K114" s="212"/>
      <c r="L114" s="203"/>
    </row>
    <row r="115" spans="1:12" ht="31.5" customHeight="1">
      <c r="A115" s="168"/>
      <c r="B115" s="200"/>
      <c r="C115" s="168" t="str">
        <f t="shared" si="1"/>
        <v>-</v>
      </c>
      <c r="D115" s="196"/>
      <c r="E115" s="185"/>
      <c r="F115" s="154"/>
      <c r="G115" s="211"/>
      <c r="H115" s="186"/>
      <c r="I115" s="187"/>
      <c r="J115" s="186"/>
      <c r="K115" s="212"/>
      <c r="L115" s="203"/>
    </row>
    <row r="116" spans="1:12" ht="31.5" customHeight="1">
      <c r="A116" s="168"/>
      <c r="B116" s="200"/>
      <c r="C116" s="168" t="str">
        <f t="shared" si="1"/>
        <v>-</v>
      </c>
      <c r="D116" s="196"/>
      <c r="E116" s="185"/>
      <c r="F116" s="154"/>
      <c r="G116" s="211"/>
      <c r="H116" s="186"/>
      <c r="I116" s="187"/>
      <c r="J116" s="186"/>
      <c r="K116" s="212"/>
      <c r="L116" s="203"/>
    </row>
    <row r="117" spans="1:12" ht="31.5" customHeight="1">
      <c r="A117" s="168"/>
      <c r="B117" s="200"/>
      <c r="C117" s="168" t="str">
        <f t="shared" si="1"/>
        <v>-</v>
      </c>
      <c r="D117" s="196"/>
      <c r="E117" s="185"/>
      <c r="F117" s="154"/>
      <c r="G117" s="211"/>
      <c r="H117" s="186"/>
      <c r="I117" s="187"/>
      <c r="J117" s="186"/>
      <c r="K117" s="212"/>
      <c r="L117" s="203"/>
    </row>
    <row r="118" spans="1:12" ht="31.5" customHeight="1">
      <c r="A118" s="168"/>
      <c r="B118" s="200"/>
      <c r="C118" s="168" t="str">
        <f t="shared" si="1"/>
        <v>-</v>
      </c>
      <c r="D118" s="196"/>
      <c r="E118" s="185"/>
      <c r="F118" s="154"/>
      <c r="G118" s="211"/>
      <c r="H118" s="186"/>
      <c r="I118" s="187"/>
      <c r="J118" s="186"/>
      <c r="K118" s="212"/>
      <c r="L118" s="203"/>
    </row>
    <row r="119" spans="1:12" ht="31.5" customHeight="1">
      <c r="A119" s="168"/>
      <c r="B119" s="200"/>
      <c r="C119" s="168" t="str">
        <f t="shared" si="1"/>
        <v>-</v>
      </c>
      <c r="D119" s="196"/>
      <c r="E119" s="185"/>
      <c r="F119" s="154"/>
      <c r="G119" s="211"/>
      <c r="H119" s="186"/>
      <c r="I119" s="187"/>
      <c r="J119" s="186"/>
      <c r="K119" s="212"/>
      <c r="L119" s="203"/>
    </row>
    <row r="120" spans="1:12" ht="31.5" customHeight="1">
      <c r="A120" s="168"/>
      <c r="B120" s="200"/>
      <c r="C120" s="168" t="str">
        <f t="shared" si="1"/>
        <v>-</v>
      </c>
      <c r="D120" s="196"/>
      <c r="E120" s="185"/>
      <c r="F120" s="154"/>
      <c r="G120" s="211"/>
      <c r="H120" s="186"/>
      <c r="I120" s="187"/>
      <c r="J120" s="186"/>
      <c r="K120" s="212"/>
      <c r="L120" s="203"/>
    </row>
    <row r="121" spans="1:12" ht="31.5" customHeight="1">
      <c r="A121" s="168"/>
      <c r="B121" s="200"/>
      <c r="C121" s="168" t="str">
        <f t="shared" si="1"/>
        <v>-</v>
      </c>
      <c r="D121" s="196"/>
      <c r="E121" s="185"/>
      <c r="F121" s="154"/>
      <c r="G121" s="211"/>
      <c r="H121" s="186"/>
      <c r="I121" s="187"/>
      <c r="J121" s="186"/>
      <c r="K121" s="212"/>
      <c r="L121" s="203"/>
    </row>
    <row r="122" spans="1:12" ht="31.5" customHeight="1">
      <c r="A122" s="168"/>
      <c r="B122" s="200"/>
      <c r="C122" s="168" t="str">
        <f t="shared" si="1"/>
        <v>-</v>
      </c>
      <c r="D122" s="196"/>
      <c r="E122" s="185"/>
      <c r="F122" s="154"/>
      <c r="G122" s="211"/>
      <c r="H122" s="186"/>
      <c r="I122" s="187"/>
      <c r="J122" s="186"/>
      <c r="K122" s="212"/>
      <c r="L122" s="203"/>
    </row>
    <row r="123" spans="1:12" ht="31.5" customHeight="1">
      <c r="A123" s="168"/>
      <c r="B123" s="200"/>
      <c r="C123" s="168" t="str">
        <f t="shared" si="1"/>
        <v>-</v>
      </c>
      <c r="D123" s="196"/>
      <c r="E123" s="185"/>
      <c r="F123" s="154"/>
      <c r="G123" s="211"/>
      <c r="H123" s="186"/>
      <c r="I123" s="187"/>
      <c r="J123" s="186"/>
      <c r="K123" s="212"/>
      <c r="L123" s="203"/>
    </row>
    <row r="124" spans="1:12" ht="31.5" customHeight="1">
      <c r="A124" s="168"/>
      <c r="B124" s="200"/>
      <c r="C124" s="168" t="str">
        <f t="shared" si="1"/>
        <v>-</v>
      </c>
      <c r="D124" s="196"/>
      <c r="E124" s="185"/>
      <c r="F124" s="154"/>
      <c r="G124" s="211"/>
      <c r="H124" s="186"/>
      <c r="I124" s="187"/>
      <c r="J124" s="186"/>
      <c r="K124" s="212"/>
      <c r="L124" s="203"/>
    </row>
    <row r="125" spans="1:12" ht="31.5" customHeight="1">
      <c r="A125" s="168"/>
      <c r="B125" s="200"/>
      <c r="C125" s="168" t="str">
        <f t="shared" si="1"/>
        <v>-</v>
      </c>
      <c r="D125" s="196"/>
      <c r="E125" s="185"/>
      <c r="F125" s="154"/>
      <c r="G125" s="211"/>
      <c r="H125" s="186"/>
      <c r="I125" s="187"/>
      <c r="J125" s="186"/>
      <c r="K125" s="212"/>
      <c r="L125" s="203"/>
    </row>
    <row r="126" spans="1:12" ht="31.5" customHeight="1">
      <c r="A126" s="168"/>
      <c r="B126" s="200"/>
      <c r="C126" s="168" t="str">
        <f t="shared" si="1"/>
        <v>-</v>
      </c>
      <c r="D126" s="196"/>
      <c r="E126" s="185"/>
      <c r="F126" s="154"/>
      <c r="G126" s="211"/>
      <c r="H126" s="186"/>
      <c r="I126" s="187"/>
      <c r="J126" s="186"/>
      <c r="K126" s="212"/>
      <c r="L126" s="203"/>
    </row>
    <row r="127" spans="1:12" ht="31.5" customHeight="1">
      <c r="A127" s="168"/>
      <c r="B127" s="200"/>
      <c r="C127" s="168" t="str">
        <f t="shared" si="1"/>
        <v>-</v>
      </c>
      <c r="D127" s="196"/>
      <c r="E127" s="185"/>
      <c r="F127" s="154"/>
      <c r="G127" s="211"/>
      <c r="H127" s="186"/>
      <c r="I127" s="187"/>
      <c r="J127" s="186"/>
      <c r="K127" s="212"/>
      <c r="L127" s="203"/>
    </row>
    <row r="128" spans="1:12" ht="31.5" customHeight="1">
      <c r="A128" s="168"/>
      <c r="B128" s="200"/>
      <c r="C128" s="168" t="str">
        <f t="shared" si="1"/>
        <v>-</v>
      </c>
      <c r="D128" s="196"/>
      <c r="E128" s="185"/>
      <c r="F128" s="154"/>
      <c r="G128" s="211"/>
      <c r="H128" s="186"/>
      <c r="I128" s="187"/>
      <c r="J128" s="186"/>
      <c r="K128" s="212"/>
      <c r="L128" s="203"/>
    </row>
    <row r="129" spans="1:12" ht="31.5" customHeight="1">
      <c r="A129" s="168"/>
      <c r="B129" s="200"/>
      <c r="C129" s="168" t="str">
        <f t="shared" si="1"/>
        <v>-</v>
      </c>
      <c r="D129" s="196"/>
      <c r="E129" s="185"/>
      <c r="F129" s="154"/>
      <c r="G129" s="211"/>
      <c r="H129" s="186"/>
      <c r="I129" s="187"/>
      <c r="J129" s="186"/>
      <c r="K129" s="212"/>
      <c r="L129" s="203"/>
    </row>
    <row r="130" spans="1:12" ht="31.5" customHeight="1">
      <c r="A130" s="168"/>
      <c r="B130" s="200"/>
      <c r="C130" s="168" t="str">
        <f t="shared" si="1"/>
        <v>-</v>
      </c>
      <c r="D130" s="196"/>
      <c r="E130" s="185"/>
      <c r="F130" s="154"/>
      <c r="G130" s="211"/>
      <c r="H130" s="186"/>
      <c r="I130" s="187"/>
      <c r="J130" s="186"/>
      <c r="K130" s="212"/>
      <c r="L130" s="203"/>
    </row>
    <row r="131" spans="1:12" ht="31.5" customHeight="1">
      <c r="A131" s="168"/>
      <c r="B131" s="200"/>
      <c r="C131" s="168" t="str">
        <f t="shared" si="1"/>
        <v>-</v>
      </c>
      <c r="D131" s="196"/>
      <c r="E131" s="185"/>
      <c r="F131" s="154"/>
      <c r="G131" s="211"/>
      <c r="H131" s="186"/>
      <c r="I131" s="187"/>
      <c r="J131" s="186"/>
      <c r="K131" s="212"/>
      <c r="L131" s="203"/>
    </row>
    <row r="132" spans="1:12" ht="31.5" customHeight="1">
      <c r="A132" s="168"/>
      <c r="B132" s="200"/>
      <c r="C132" s="168" t="str">
        <f t="shared" ref="C132:C195" si="2">A132&amp;"-"&amp;B132</f>
        <v>-</v>
      </c>
      <c r="D132" s="196"/>
      <c r="E132" s="185"/>
      <c r="F132" s="154"/>
      <c r="G132" s="211"/>
      <c r="H132" s="186"/>
      <c r="I132" s="187"/>
      <c r="J132" s="186"/>
      <c r="K132" s="212"/>
      <c r="L132" s="203"/>
    </row>
    <row r="133" spans="1:12" ht="31.5" customHeight="1">
      <c r="A133" s="168"/>
      <c r="B133" s="200"/>
      <c r="C133" s="168" t="str">
        <f t="shared" si="2"/>
        <v>-</v>
      </c>
      <c r="D133" s="196"/>
      <c r="E133" s="185"/>
      <c r="F133" s="154"/>
      <c r="G133" s="211"/>
      <c r="H133" s="186"/>
      <c r="I133" s="187"/>
      <c r="J133" s="186"/>
      <c r="K133" s="212"/>
      <c r="L133" s="203"/>
    </row>
    <row r="134" spans="1:12" ht="31.5" customHeight="1">
      <c r="A134" s="168"/>
      <c r="B134" s="200"/>
      <c r="C134" s="168" t="str">
        <f t="shared" si="2"/>
        <v>-</v>
      </c>
      <c r="D134" s="196"/>
      <c r="E134" s="185"/>
      <c r="F134" s="154"/>
      <c r="G134" s="211"/>
      <c r="H134" s="186"/>
      <c r="I134" s="187"/>
      <c r="J134" s="186"/>
      <c r="K134" s="212"/>
      <c r="L134" s="203"/>
    </row>
    <row r="135" spans="1:12" ht="31.5" customHeight="1">
      <c r="A135" s="168"/>
      <c r="B135" s="200"/>
      <c r="C135" s="168" t="str">
        <f t="shared" si="2"/>
        <v>-</v>
      </c>
      <c r="D135" s="196"/>
      <c r="E135" s="185"/>
      <c r="F135" s="154"/>
      <c r="G135" s="211"/>
      <c r="H135" s="186"/>
      <c r="I135" s="187"/>
      <c r="J135" s="186"/>
      <c r="K135" s="212"/>
      <c r="L135" s="203"/>
    </row>
    <row r="136" spans="1:12" ht="31.5" customHeight="1">
      <c r="A136" s="168"/>
      <c r="B136" s="200"/>
      <c r="C136" s="168" t="str">
        <f t="shared" si="2"/>
        <v>-</v>
      </c>
      <c r="D136" s="196"/>
      <c r="E136" s="185"/>
      <c r="F136" s="154"/>
      <c r="G136" s="211"/>
      <c r="H136" s="186"/>
      <c r="I136" s="187"/>
      <c r="J136" s="186"/>
      <c r="K136" s="212"/>
      <c r="L136" s="203"/>
    </row>
    <row r="137" spans="1:12" ht="31.5" customHeight="1">
      <c r="A137" s="168"/>
      <c r="B137" s="200"/>
      <c r="C137" s="168" t="str">
        <f t="shared" si="2"/>
        <v>-</v>
      </c>
      <c r="D137" s="196"/>
      <c r="E137" s="185"/>
      <c r="F137" s="154"/>
      <c r="G137" s="211"/>
      <c r="H137" s="186"/>
      <c r="I137" s="187"/>
      <c r="J137" s="186"/>
      <c r="K137" s="212"/>
      <c r="L137" s="203"/>
    </row>
    <row r="138" spans="1:12" ht="31.5" customHeight="1">
      <c r="A138" s="168"/>
      <c r="B138" s="200"/>
      <c r="C138" s="168" t="str">
        <f t="shared" si="2"/>
        <v>-</v>
      </c>
      <c r="D138" s="196"/>
      <c r="E138" s="185"/>
      <c r="F138" s="154"/>
      <c r="G138" s="211"/>
      <c r="H138" s="186"/>
      <c r="I138" s="187"/>
      <c r="J138" s="186"/>
      <c r="K138" s="212"/>
      <c r="L138" s="203"/>
    </row>
    <row r="139" spans="1:12" ht="31.5" customHeight="1">
      <c r="A139" s="168"/>
      <c r="B139" s="200"/>
      <c r="C139" s="168" t="str">
        <f t="shared" si="2"/>
        <v>-</v>
      </c>
      <c r="D139" s="196"/>
      <c r="E139" s="185"/>
      <c r="F139" s="154"/>
      <c r="G139" s="211"/>
      <c r="H139" s="186"/>
      <c r="I139" s="187"/>
      <c r="J139" s="186"/>
      <c r="K139" s="212"/>
      <c r="L139" s="203"/>
    </row>
    <row r="140" spans="1:12" ht="31.5" customHeight="1">
      <c r="A140" s="168"/>
      <c r="B140" s="200"/>
      <c r="C140" s="168" t="str">
        <f t="shared" si="2"/>
        <v>-</v>
      </c>
      <c r="D140" s="196"/>
      <c r="E140" s="185"/>
      <c r="F140" s="154"/>
      <c r="G140" s="211"/>
      <c r="H140" s="186"/>
      <c r="I140" s="187"/>
      <c r="J140" s="186"/>
      <c r="K140" s="212"/>
      <c r="L140" s="203"/>
    </row>
    <row r="141" spans="1:12" ht="31.5" customHeight="1">
      <c r="A141" s="168"/>
      <c r="B141" s="200"/>
      <c r="C141" s="168" t="str">
        <f t="shared" si="2"/>
        <v>-</v>
      </c>
      <c r="D141" s="196"/>
      <c r="E141" s="185"/>
      <c r="F141" s="154"/>
      <c r="G141" s="211"/>
      <c r="H141" s="186"/>
      <c r="I141" s="187"/>
      <c r="J141" s="186"/>
      <c r="K141" s="212"/>
      <c r="L141" s="203"/>
    </row>
    <row r="142" spans="1:12" ht="31.5" customHeight="1">
      <c r="A142" s="168"/>
      <c r="B142" s="200"/>
      <c r="C142" s="168" t="str">
        <f t="shared" si="2"/>
        <v>-</v>
      </c>
      <c r="D142" s="196"/>
      <c r="E142" s="185"/>
      <c r="F142" s="154"/>
      <c r="G142" s="211"/>
      <c r="H142" s="186"/>
      <c r="I142" s="187"/>
      <c r="J142" s="186"/>
      <c r="K142" s="212"/>
      <c r="L142" s="203"/>
    </row>
    <row r="143" spans="1:12" ht="31.5" customHeight="1">
      <c r="A143" s="168"/>
      <c r="B143" s="200"/>
      <c r="C143" s="168" t="str">
        <f t="shared" si="2"/>
        <v>-</v>
      </c>
      <c r="D143" s="196"/>
      <c r="E143" s="185"/>
      <c r="F143" s="154"/>
      <c r="G143" s="211"/>
      <c r="H143" s="186"/>
      <c r="I143" s="187"/>
      <c r="J143" s="186"/>
      <c r="K143" s="212"/>
      <c r="L143" s="203"/>
    </row>
    <row r="144" spans="1:12" ht="31.5" customHeight="1">
      <c r="A144" s="168"/>
      <c r="B144" s="200"/>
      <c r="C144" s="168" t="str">
        <f t="shared" si="2"/>
        <v>-</v>
      </c>
      <c r="D144" s="196"/>
      <c r="E144" s="185"/>
      <c r="F144" s="154"/>
      <c r="G144" s="211"/>
      <c r="H144" s="186"/>
      <c r="I144" s="187"/>
      <c r="J144" s="186"/>
      <c r="K144" s="212"/>
      <c r="L144" s="203"/>
    </row>
    <row r="145" spans="1:12" ht="31.5" customHeight="1">
      <c r="A145" s="168"/>
      <c r="B145" s="200"/>
      <c r="C145" s="168" t="str">
        <f t="shared" si="2"/>
        <v>-</v>
      </c>
      <c r="D145" s="196"/>
      <c r="E145" s="185"/>
      <c r="F145" s="154"/>
      <c r="G145" s="211"/>
      <c r="H145" s="186"/>
      <c r="I145" s="187"/>
      <c r="J145" s="186"/>
      <c r="K145" s="212"/>
      <c r="L145" s="203"/>
    </row>
    <row r="146" spans="1:12" ht="31.5" customHeight="1">
      <c r="A146" s="168"/>
      <c r="B146" s="200"/>
      <c r="C146" s="168" t="str">
        <f t="shared" si="2"/>
        <v>-</v>
      </c>
      <c r="D146" s="196"/>
      <c r="E146" s="185"/>
      <c r="F146" s="154"/>
      <c r="G146" s="211"/>
      <c r="H146" s="186"/>
      <c r="I146" s="187"/>
      <c r="J146" s="186"/>
      <c r="K146" s="212"/>
      <c r="L146" s="203"/>
    </row>
    <row r="147" spans="1:12" ht="31.5" customHeight="1">
      <c r="A147" s="168"/>
      <c r="B147" s="200"/>
      <c r="C147" s="168" t="str">
        <f t="shared" si="2"/>
        <v>-</v>
      </c>
      <c r="D147" s="196"/>
      <c r="E147" s="185"/>
      <c r="F147" s="154"/>
      <c r="G147" s="211"/>
      <c r="H147" s="186"/>
      <c r="I147" s="187"/>
      <c r="J147" s="186"/>
      <c r="K147" s="212"/>
      <c r="L147" s="203"/>
    </row>
    <row r="148" spans="1:12" ht="31.5" customHeight="1">
      <c r="A148" s="168"/>
      <c r="B148" s="200"/>
      <c r="C148" s="168" t="str">
        <f t="shared" si="2"/>
        <v>-</v>
      </c>
      <c r="D148" s="196"/>
      <c r="E148" s="185"/>
      <c r="F148" s="154"/>
      <c r="G148" s="211"/>
      <c r="H148" s="186"/>
      <c r="I148" s="187"/>
      <c r="J148" s="186"/>
      <c r="K148" s="212"/>
      <c r="L148" s="203"/>
    </row>
    <row r="149" spans="1:12" ht="31.5" customHeight="1">
      <c r="A149" s="168"/>
      <c r="B149" s="200"/>
      <c r="C149" s="168" t="str">
        <f t="shared" si="2"/>
        <v>-</v>
      </c>
      <c r="D149" s="196"/>
      <c r="E149" s="185"/>
      <c r="F149" s="154"/>
      <c r="G149" s="211"/>
      <c r="H149" s="186"/>
      <c r="I149" s="187"/>
      <c r="J149" s="186"/>
      <c r="K149" s="212"/>
      <c r="L149" s="203"/>
    </row>
    <row r="150" spans="1:12" ht="31.5" customHeight="1">
      <c r="A150" s="168"/>
      <c r="B150" s="200"/>
      <c r="C150" s="168" t="str">
        <f t="shared" si="2"/>
        <v>-</v>
      </c>
      <c r="D150" s="196"/>
      <c r="E150" s="185"/>
      <c r="F150" s="154"/>
      <c r="G150" s="211"/>
      <c r="H150" s="186"/>
      <c r="I150" s="187"/>
      <c r="J150" s="186"/>
      <c r="K150" s="212"/>
      <c r="L150" s="203"/>
    </row>
    <row r="151" spans="1:12" ht="31.5" customHeight="1">
      <c r="A151" s="168"/>
      <c r="B151" s="200"/>
      <c r="C151" s="168" t="str">
        <f t="shared" si="2"/>
        <v>-</v>
      </c>
      <c r="D151" s="196"/>
      <c r="E151" s="185"/>
      <c r="F151" s="154"/>
      <c r="G151" s="211"/>
      <c r="H151" s="186"/>
      <c r="I151" s="187"/>
      <c r="J151" s="186"/>
      <c r="K151" s="212"/>
      <c r="L151" s="203"/>
    </row>
    <row r="152" spans="1:12" ht="31.5" customHeight="1">
      <c r="A152" s="168"/>
      <c r="B152" s="200"/>
      <c r="C152" s="168" t="str">
        <f t="shared" si="2"/>
        <v>-</v>
      </c>
      <c r="D152" s="196"/>
      <c r="E152" s="185"/>
      <c r="F152" s="154"/>
      <c r="G152" s="211"/>
      <c r="H152" s="186"/>
      <c r="I152" s="187"/>
      <c r="J152" s="186"/>
      <c r="K152" s="212"/>
      <c r="L152" s="203"/>
    </row>
    <row r="153" spans="1:12" ht="31.5" customHeight="1">
      <c r="A153" s="168"/>
      <c r="B153" s="200"/>
      <c r="C153" s="168" t="str">
        <f t="shared" si="2"/>
        <v>-</v>
      </c>
      <c r="D153" s="196"/>
      <c r="E153" s="185"/>
      <c r="F153" s="154"/>
      <c r="G153" s="211"/>
      <c r="H153" s="186"/>
      <c r="I153" s="187"/>
      <c r="J153" s="186"/>
      <c r="K153" s="212"/>
      <c r="L153" s="203"/>
    </row>
    <row r="154" spans="1:12" ht="31.5" customHeight="1">
      <c r="A154" s="168"/>
      <c r="B154" s="200"/>
      <c r="C154" s="168" t="str">
        <f t="shared" si="2"/>
        <v>-</v>
      </c>
      <c r="D154" s="196"/>
      <c r="E154" s="185"/>
      <c r="F154" s="154"/>
      <c r="G154" s="211"/>
      <c r="H154" s="186"/>
      <c r="I154" s="187"/>
      <c r="J154" s="186"/>
      <c r="K154" s="212"/>
      <c r="L154" s="203"/>
    </row>
    <row r="155" spans="1:12" ht="31.5" customHeight="1">
      <c r="A155" s="168"/>
      <c r="B155" s="200"/>
      <c r="C155" s="168" t="str">
        <f t="shared" si="2"/>
        <v>-</v>
      </c>
      <c r="D155" s="196"/>
      <c r="E155" s="185"/>
      <c r="F155" s="154"/>
      <c r="G155" s="211"/>
      <c r="H155" s="186"/>
      <c r="I155" s="187"/>
      <c r="J155" s="186"/>
      <c r="K155" s="212"/>
      <c r="L155" s="203"/>
    </row>
    <row r="156" spans="1:12" ht="31.5" customHeight="1">
      <c r="A156" s="168"/>
      <c r="B156" s="200"/>
      <c r="C156" s="168" t="str">
        <f t="shared" si="2"/>
        <v>-</v>
      </c>
      <c r="D156" s="196"/>
      <c r="E156" s="185"/>
      <c r="F156" s="154"/>
      <c r="G156" s="211"/>
      <c r="H156" s="186"/>
      <c r="I156" s="187"/>
      <c r="J156" s="186"/>
      <c r="K156" s="212"/>
      <c r="L156" s="203"/>
    </row>
    <row r="157" spans="1:12" ht="31.5" customHeight="1">
      <c r="A157" s="168"/>
      <c r="B157" s="200"/>
      <c r="C157" s="168" t="str">
        <f t="shared" si="2"/>
        <v>-</v>
      </c>
      <c r="D157" s="196"/>
      <c r="E157" s="185"/>
      <c r="F157" s="154"/>
      <c r="G157" s="211"/>
      <c r="H157" s="186"/>
      <c r="I157" s="187"/>
      <c r="J157" s="186"/>
      <c r="K157" s="212"/>
      <c r="L157" s="203"/>
    </row>
    <row r="158" spans="1:12" ht="31.5" customHeight="1">
      <c r="A158" s="168"/>
      <c r="B158" s="200"/>
      <c r="C158" s="168" t="str">
        <f t="shared" si="2"/>
        <v>-</v>
      </c>
      <c r="D158" s="196"/>
      <c r="E158" s="185"/>
      <c r="F158" s="154"/>
      <c r="G158" s="211"/>
      <c r="H158" s="186"/>
      <c r="I158" s="187"/>
      <c r="J158" s="186"/>
      <c r="K158" s="212"/>
      <c r="L158" s="203"/>
    </row>
    <row r="159" spans="1:12" ht="31.5" customHeight="1">
      <c r="A159" s="168"/>
      <c r="B159" s="200"/>
      <c r="C159" s="168" t="str">
        <f t="shared" si="2"/>
        <v>-</v>
      </c>
      <c r="D159" s="196"/>
      <c r="E159" s="185"/>
      <c r="F159" s="154"/>
      <c r="G159" s="211"/>
      <c r="H159" s="186"/>
      <c r="I159" s="187"/>
      <c r="J159" s="186"/>
      <c r="K159" s="212"/>
      <c r="L159" s="203"/>
    </row>
    <row r="160" spans="1:12" ht="31.5" customHeight="1">
      <c r="A160" s="168"/>
      <c r="B160" s="200"/>
      <c r="C160" s="168" t="str">
        <f t="shared" si="2"/>
        <v>-</v>
      </c>
      <c r="D160" s="196"/>
      <c r="E160" s="185"/>
      <c r="F160" s="154"/>
      <c r="G160" s="211"/>
      <c r="H160" s="186"/>
      <c r="I160" s="187"/>
      <c r="J160" s="186"/>
      <c r="K160" s="212"/>
      <c r="L160" s="203"/>
    </row>
    <row r="161" spans="1:12" ht="31.5" customHeight="1">
      <c r="A161" s="168"/>
      <c r="B161" s="200"/>
      <c r="C161" s="168" t="str">
        <f t="shared" si="2"/>
        <v>-</v>
      </c>
      <c r="D161" s="196"/>
      <c r="E161" s="185"/>
      <c r="F161" s="154"/>
      <c r="G161" s="211"/>
      <c r="H161" s="186"/>
      <c r="I161" s="187"/>
      <c r="J161" s="186"/>
      <c r="K161" s="212"/>
      <c r="L161" s="203"/>
    </row>
    <row r="162" spans="1:12" ht="31.5" customHeight="1">
      <c r="A162" s="168"/>
      <c r="B162" s="200"/>
      <c r="C162" s="168" t="str">
        <f t="shared" si="2"/>
        <v>-</v>
      </c>
      <c r="D162" s="196"/>
      <c r="E162" s="185"/>
      <c r="F162" s="154"/>
      <c r="G162" s="211"/>
      <c r="H162" s="186"/>
      <c r="I162" s="187"/>
      <c r="J162" s="186"/>
      <c r="K162" s="212"/>
      <c r="L162" s="203"/>
    </row>
    <row r="163" spans="1:12" ht="31.5" customHeight="1">
      <c r="A163" s="168"/>
      <c r="B163" s="200"/>
      <c r="C163" s="168" t="str">
        <f t="shared" si="2"/>
        <v>-</v>
      </c>
      <c r="D163" s="196"/>
      <c r="E163" s="185"/>
      <c r="F163" s="154"/>
      <c r="G163" s="211"/>
      <c r="H163" s="186"/>
      <c r="I163" s="187"/>
      <c r="J163" s="186"/>
      <c r="K163" s="212"/>
      <c r="L163" s="203"/>
    </row>
    <row r="164" spans="1:12" ht="31.5" customHeight="1">
      <c r="A164" s="168"/>
      <c r="B164" s="200"/>
      <c r="C164" s="168" t="str">
        <f t="shared" si="2"/>
        <v>-</v>
      </c>
      <c r="D164" s="196"/>
      <c r="E164" s="185"/>
      <c r="F164" s="154"/>
      <c r="G164" s="211"/>
      <c r="H164" s="186"/>
      <c r="I164" s="187"/>
      <c r="J164" s="186"/>
      <c r="K164" s="212"/>
      <c r="L164" s="203"/>
    </row>
    <row r="165" spans="1:12" ht="31.5" customHeight="1">
      <c r="A165" s="168"/>
      <c r="B165" s="200"/>
      <c r="C165" s="168" t="str">
        <f t="shared" si="2"/>
        <v>-</v>
      </c>
      <c r="D165" s="196"/>
      <c r="E165" s="185"/>
      <c r="F165" s="154"/>
      <c r="G165" s="211"/>
      <c r="H165" s="186"/>
      <c r="I165" s="187"/>
      <c r="J165" s="186"/>
      <c r="K165" s="212"/>
      <c r="L165" s="203"/>
    </row>
    <row r="166" spans="1:12" ht="31.5" customHeight="1">
      <c r="A166" s="168"/>
      <c r="B166" s="200"/>
      <c r="C166" s="168" t="str">
        <f t="shared" si="2"/>
        <v>-</v>
      </c>
      <c r="D166" s="196"/>
      <c r="E166" s="185"/>
      <c r="F166" s="154"/>
      <c r="G166" s="211"/>
      <c r="H166" s="186"/>
      <c r="I166" s="187"/>
      <c r="J166" s="186"/>
      <c r="K166" s="212"/>
      <c r="L166" s="203"/>
    </row>
    <row r="167" spans="1:12" ht="31.5" customHeight="1">
      <c r="A167" s="168"/>
      <c r="B167" s="200"/>
      <c r="C167" s="168" t="str">
        <f t="shared" si="2"/>
        <v>-</v>
      </c>
      <c r="D167" s="196"/>
      <c r="E167" s="185"/>
      <c r="F167" s="154"/>
      <c r="G167" s="211"/>
      <c r="H167" s="186"/>
      <c r="I167" s="187"/>
      <c r="J167" s="186"/>
      <c r="K167" s="212"/>
      <c r="L167" s="203"/>
    </row>
    <row r="168" spans="1:12" ht="31.5" customHeight="1">
      <c r="A168" s="168"/>
      <c r="B168" s="200"/>
      <c r="C168" s="168" t="str">
        <f t="shared" si="2"/>
        <v>-</v>
      </c>
      <c r="D168" s="196"/>
      <c r="E168" s="185"/>
      <c r="F168" s="154"/>
      <c r="G168" s="211"/>
      <c r="H168" s="186"/>
      <c r="I168" s="187"/>
      <c r="J168" s="186"/>
      <c r="K168" s="212"/>
      <c r="L168" s="203"/>
    </row>
    <row r="169" spans="1:12" ht="31.5" customHeight="1">
      <c r="A169" s="168"/>
      <c r="B169" s="200"/>
      <c r="C169" s="168" t="str">
        <f t="shared" si="2"/>
        <v>-</v>
      </c>
      <c r="D169" s="196"/>
      <c r="E169" s="185"/>
      <c r="F169" s="154"/>
      <c r="G169" s="211"/>
      <c r="H169" s="186"/>
      <c r="I169" s="187"/>
      <c r="J169" s="186"/>
      <c r="K169" s="212"/>
      <c r="L169" s="203"/>
    </row>
    <row r="170" spans="1:12" ht="31.5" customHeight="1">
      <c r="A170" s="168"/>
      <c r="B170" s="200"/>
      <c r="C170" s="168" t="str">
        <f t="shared" si="2"/>
        <v>-</v>
      </c>
      <c r="D170" s="196"/>
      <c r="E170" s="185"/>
      <c r="F170" s="154"/>
      <c r="G170" s="211"/>
      <c r="H170" s="186"/>
      <c r="I170" s="187"/>
      <c r="J170" s="186"/>
      <c r="K170" s="212"/>
      <c r="L170" s="203"/>
    </row>
    <row r="171" spans="1:12" ht="31.5" customHeight="1">
      <c r="A171" s="168"/>
      <c r="B171" s="200"/>
      <c r="C171" s="168" t="str">
        <f t="shared" si="2"/>
        <v>-</v>
      </c>
      <c r="D171" s="196"/>
      <c r="E171" s="185"/>
      <c r="F171" s="154"/>
      <c r="G171" s="211"/>
      <c r="H171" s="186"/>
      <c r="I171" s="187"/>
      <c r="J171" s="186"/>
      <c r="K171" s="212"/>
      <c r="L171" s="203"/>
    </row>
    <row r="172" spans="1:12" ht="31.5" customHeight="1">
      <c r="A172" s="168"/>
      <c r="B172" s="200"/>
      <c r="C172" s="168" t="str">
        <f t="shared" si="2"/>
        <v>-</v>
      </c>
      <c r="D172" s="196"/>
      <c r="E172" s="185"/>
      <c r="F172" s="154"/>
      <c r="G172" s="211"/>
      <c r="H172" s="186"/>
      <c r="I172" s="187"/>
      <c r="J172" s="186"/>
      <c r="K172" s="212"/>
      <c r="L172" s="203"/>
    </row>
    <row r="173" spans="1:12" ht="31.5" customHeight="1">
      <c r="A173" s="168"/>
      <c r="B173" s="200"/>
      <c r="C173" s="168" t="str">
        <f t="shared" si="2"/>
        <v>-</v>
      </c>
      <c r="D173" s="196"/>
      <c r="E173" s="185"/>
      <c r="F173" s="154"/>
      <c r="G173" s="211"/>
      <c r="H173" s="186"/>
      <c r="I173" s="187"/>
      <c r="J173" s="186"/>
      <c r="K173" s="212"/>
      <c r="L173" s="203"/>
    </row>
    <row r="174" spans="1:12" ht="31.5" customHeight="1">
      <c r="A174" s="168"/>
      <c r="B174" s="200"/>
      <c r="C174" s="168" t="str">
        <f t="shared" si="2"/>
        <v>-</v>
      </c>
      <c r="D174" s="196"/>
      <c r="E174" s="185"/>
      <c r="F174" s="154"/>
      <c r="G174" s="211"/>
      <c r="H174" s="186"/>
      <c r="I174" s="187"/>
      <c r="J174" s="186"/>
      <c r="K174" s="212"/>
      <c r="L174" s="203"/>
    </row>
    <row r="175" spans="1:12" ht="31.5" customHeight="1">
      <c r="A175" s="168"/>
      <c r="B175" s="200"/>
      <c r="C175" s="168" t="str">
        <f t="shared" si="2"/>
        <v>-</v>
      </c>
      <c r="D175" s="196"/>
      <c r="E175" s="185"/>
      <c r="F175" s="154"/>
      <c r="G175" s="211"/>
      <c r="H175" s="186"/>
      <c r="I175" s="187"/>
      <c r="J175" s="186"/>
      <c r="K175" s="212"/>
      <c r="L175" s="203"/>
    </row>
    <row r="176" spans="1:12" ht="31.5" customHeight="1">
      <c r="A176" s="168"/>
      <c r="B176" s="200"/>
      <c r="C176" s="168" t="str">
        <f t="shared" si="2"/>
        <v>-</v>
      </c>
      <c r="D176" s="196"/>
      <c r="E176" s="185"/>
      <c r="F176" s="154"/>
      <c r="G176" s="211"/>
      <c r="H176" s="186"/>
      <c r="I176" s="187"/>
      <c r="J176" s="186"/>
      <c r="K176" s="212"/>
      <c r="L176" s="203"/>
    </row>
    <row r="177" spans="1:12" ht="31.5" customHeight="1">
      <c r="A177" s="168"/>
      <c r="B177" s="200"/>
      <c r="C177" s="168" t="str">
        <f t="shared" si="2"/>
        <v>-</v>
      </c>
      <c r="D177" s="196"/>
      <c r="E177" s="185"/>
      <c r="F177" s="154"/>
      <c r="G177" s="211"/>
      <c r="H177" s="186"/>
      <c r="I177" s="187"/>
      <c r="J177" s="186"/>
      <c r="K177" s="212"/>
      <c r="L177" s="203"/>
    </row>
    <row r="178" spans="1:12" ht="31.5" customHeight="1">
      <c r="A178" s="168"/>
      <c r="B178" s="200"/>
      <c r="C178" s="168" t="str">
        <f t="shared" si="2"/>
        <v>-</v>
      </c>
      <c r="D178" s="196"/>
      <c r="E178" s="185"/>
      <c r="F178" s="154"/>
      <c r="G178" s="211"/>
      <c r="H178" s="186"/>
      <c r="I178" s="187"/>
      <c r="J178" s="186"/>
      <c r="K178" s="212"/>
      <c r="L178" s="203"/>
    </row>
    <row r="179" spans="1:12" ht="31.5" customHeight="1">
      <c r="A179" s="168"/>
      <c r="B179" s="200"/>
      <c r="C179" s="168" t="str">
        <f t="shared" si="2"/>
        <v>-</v>
      </c>
      <c r="D179" s="196"/>
      <c r="E179" s="185"/>
      <c r="F179" s="154"/>
      <c r="G179" s="211"/>
      <c r="H179" s="186"/>
      <c r="I179" s="187"/>
      <c r="J179" s="186"/>
      <c r="K179" s="212"/>
      <c r="L179" s="203"/>
    </row>
    <row r="180" spans="1:12" ht="31.5" customHeight="1">
      <c r="A180" s="168"/>
      <c r="B180" s="200"/>
      <c r="C180" s="168" t="str">
        <f t="shared" si="2"/>
        <v>-</v>
      </c>
      <c r="D180" s="196"/>
      <c r="E180" s="185"/>
      <c r="F180" s="154"/>
      <c r="G180" s="211"/>
      <c r="H180" s="186"/>
      <c r="I180" s="187"/>
      <c r="J180" s="186"/>
      <c r="K180" s="212"/>
      <c r="L180" s="203"/>
    </row>
    <row r="181" spans="1:12" ht="31.5" customHeight="1">
      <c r="A181" s="168"/>
      <c r="B181" s="200"/>
      <c r="C181" s="168" t="str">
        <f t="shared" si="2"/>
        <v>-</v>
      </c>
      <c r="D181" s="196"/>
      <c r="E181" s="185"/>
      <c r="F181" s="154"/>
      <c r="G181" s="211"/>
      <c r="H181" s="186"/>
      <c r="I181" s="187"/>
      <c r="J181" s="186"/>
      <c r="K181" s="212"/>
      <c r="L181" s="203"/>
    </row>
    <row r="182" spans="1:12" ht="31.5" customHeight="1">
      <c r="A182" s="168"/>
      <c r="B182" s="200"/>
      <c r="C182" s="168" t="str">
        <f t="shared" si="2"/>
        <v>-</v>
      </c>
      <c r="D182" s="196"/>
      <c r="E182" s="185"/>
      <c r="F182" s="154"/>
      <c r="G182" s="211"/>
      <c r="H182" s="186"/>
      <c r="I182" s="187"/>
      <c r="J182" s="186"/>
      <c r="K182" s="212"/>
      <c r="L182" s="203"/>
    </row>
    <row r="183" spans="1:12" ht="31.5" customHeight="1">
      <c r="A183" s="168"/>
      <c r="B183" s="200"/>
      <c r="C183" s="168" t="str">
        <f t="shared" si="2"/>
        <v>-</v>
      </c>
      <c r="D183" s="196"/>
      <c r="E183" s="185"/>
      <c r="F183" s="154"/>
      <c r="G183" s="211"/>
      <c r="H183" s="186"/>
      <c r="I183" s="187"/>
      <c r="J183" s="186"/>
      <c r="K183" s="212"/>
      <c r="L183" s="203"/>
    </row>
    <row r="184" spans="1:12" ht="31.5" customHeight="1">
      <c r="A184" s="168"/>
      <c r="B184" s="200"/>
      <c r="C184" s="168" t="str">
        <f t="shared" si="2"/>
        <v>-</v>
      </c>
      <c r="D184" s="196"/>
      <c r="E184" s="185"/>
      <c r="F184" s="154"/>
      <c r="G184" s="211"/>
      <c r="H184" s="186"/>
      <c r="I184" s="187"/>
      <c r="J184" s="186"/>
      <c r="K184" s="212"/>
      <c r="L184" s="203"/>
    </row>
    <row r="185" spans="1:12" ht="31.5" customHeight="1">
      <c r="A185" s="168"/>
      <c r="B185" s="200"/>
      <c r="C185" s="168" t="str">
        <f t="shared" si="2"/>
        <v>-</v>
      </c>
      <c r="D185" s="196"/>
      <c r="E185" s="185"/>
      <c r="F185" s="154"/>
      <c r="G185" s="211"/>
      <c r="H185" s="186"/>
      <c r="I185" s="187"/>
      <c r="J185" s="186"/>
      <c r="K185" s="212"/>
      <c r="L185" s="203"/>
    </row>
    <row r="186" spans="1:12" ht="31.5" customHeight="1">
      <c r="A186" s="168"/>
      <c r="B186" s="200"/>
      <c r="C186" s="168" t="str">
        <f t="shared" si="2"/>
        <v>-</v>
      </c>
      <c r="D186" s="196"/>
      <c r="E186" s="185"/>
      <c r="F186" s="154"/>
      <c r="G186" s="211"/>
      <c r="H186" s="186"/>
      <c r="I186" s="187"/>
      <c r="J186" s="186"/>
      <c r="K186" s="212"/>
      <c r="L186" s="203"/>
    </row>
    <row r="187" spans="1:12" ht="31.5" customHeight="1">
      <c r="A187" s="168"/>
      <c r="B187" s="200"/>
      <c r="C187" s="168" t="str">
        <f t="shared" si="2"/>
        <v>-</v>
      </c>
      <c r="D187" s="196"/>
      <c r="E187" s="185"/>
      <c r="F187" s="154"/>
      <c r="G187" s="211"/>
      <c r="H187" s="186"/>
      <c r="I187" s="187"/>
      <c r="J187" s="186"/>
      <c r="K187" s="212"/>
      <c r="L187" s="203"/>
    </row>
    <row r="188" spans="1:12" ht="31.5" customHeight="1">
      <c r="A188" s="168"/>
      <c r="B188" s="200"/>
      <c r="C188" s="168" t="str">
        <f t="shared" si="2"/>
        <v>-</v>
      </c>
      <c r="D188" s="196"/>
      <c r="E188" s="185"/>
      <c r="F188" s="154"/>
      <c r="G188" s="211"/>
      <c r="H188" s="186"/>
      <c r="I188" s="187"/>
      <c r="J188" s="186"/>
      <c r="K188" s="212"/>
      <c r="L188" s="203"/>
    </row>
    <row r="189" spans="1:12" ht="31.5" customHeight="1">
      <c r="A189" s="168"/>
      <c r="B189" s="200"/>
      <c r="C189" s="168" t="str">
        <f t="shared" si="2"/>
        <v>-</v>
      </c>
      <c r="D189" s="196"/>
      <c r="E189" s="185"/>
      <c r="F189" s="154"/>
      <c r="G189" s="211"/>
      <c r="H189" s="186"/>
      <c r="I189" s="187"/>
      <c r="J189" s="186"/>
      <c r="K189" s="212"/>
      <c r="L189" s="203"/>
    </row>
    <row r="190" spans="1:12" ht="31.5" customHeight="1">
      <c r="A190" s="168"/>
      <c r="B190" s="200"/>
      <c r="C190" s="168" t="str">
        <f t="shared" si="2"/>
        <v>-</v>
      </c>
      <c r="D190" s="196"/>
      <c r="E190" s="185"/>
      <c r="F190" s="154"/>
      <c r="G190" s="211"/>
      <c r="H190" s="186"/>
      <c r="I190" s="187"/>
      <c r="J190" s="186"/>
      <c r="K190" s="212"/>
      <c r="L190" s="203"/>
    </row>
    <row r="191" spans="1:12" ht="31.5" customHeight="1">
      <c r="A191" s="168"/>
      <c r="B191" s="200"/>
      <c r="C191" s="168" t="str">
        <f t="shared" si="2"/>
        <v>-</v>
      </c>
      <c r="D191" s="196"/>
      <c r="E191" s="185"/>
      <c r="F191" s="154"/>
      <c r="G191" s="211"/>
      <c r="H191" s="186"/>
      <c r="I191" s="187"/>
      <c r="J191" s="186"/>
      <c r="K191" s="212"/>
      <c r="L191" s="203"/>
    </row>
    <row r="192" spans="1:12" ht="31.5" customHeight="1">
      <c r="A192" s="168"/>
      <c r="B192" s="200"/>
      <c r="C192" s="168" t="str">
        <f t="shared" si="2"/>
        <v>-</v>
      </c>
      <c r="D192" s="196"/>
      <c r="E192" s="185"/>
      <c r="F192" s="154"/>
      <c r="G192" s="211"/>
      <c r="H192" s="186"/>
      <c r="I192" s="187"/>
      <c r="J192" s="186"/>
      <c r="K192" s="212"/>
      <c r="L192" s="203"/>
    </row>
    <row r="193" spans="1:12" ht="31.5" customHeight="1">
      <c r="A193" s="168"/>
      <c r="B193" s="200"/>
      <c r="C193" s="168" t="str">
        <f t="shared" si="2"/>
        <v>-</v>
      </c>
      <c r="D193" s="196"/>
      <c r="E193" s="185"/>
      <c r="F193" s="154"/>
      <c r="G193" s="211"/>
      <c r="H193" s="186"/>
      <c r="I193" s="187"/>
      <c r="J193" s="186"/>
      <c r="K193" s="212"/>
      <c r="L193" s="203"/>
    </row>
    <row r="194" spans="1:12" ht="31.5" customHeight="1">
      <c r="A194" s="168"/>
      <c r="B194" s="200"/>
      <c r="C194" s="168" t="str">
        <f t="shared" si="2"/>
        <v>-</v>
      </c>
      <c r="D194" s="196"/>
      <c r="E194" s="185"/>
      <c r="F194" s="154"/>
      <c r="G194" s="211"/>
      <c r="H194" s="186"/>
      <c r="I194" s="187"/>
      <c r="J194" s="186"/>
      <c r="K194" s="212"/>
      <c r="L194" s="203"/>
    </row>
    <row r="195" spans="1:12" ht="31.5" customHeight="1">
      <c r="A195" s="168"/>
      <c r="B195" s="200"/>
      <c r="C195" s="168" t="str">
        <f t="shared" si="2"/>
        <v>-</v>
      </c>
      <c r="D195" s="196"/>
      <c r="E195" s="185"/>
      <c r="F195" s="154"/>
      <c r="G195" s="211"/>
      <c r="H195" s="186"/>
      <c r="I195" s="187"/>
      <c r="J195" s="186"/>
      <c r="K195" s="212"/>
      <c r="L195" s="203"/>
    </row>
    <row r="196" spans="1:12" ht="31.5" customHeight="1">
      <c r="A196" s="168"/>
      <c r="B196" s="200"/>
      <c r="C196" s="168" t="str">
        <f t="shared" ref="C196:C259" si="3">A196&amp;"-"&amp;B196</f>
        <v>-</v>
      </c>
      <c r="D196" s="196"/>
      <c r="E196" s="185"/>
      <c r="F196" s="154"/>
      <c r="G196" s="211"/>
      <c r="H196" s="186"/>
      <c r="I196" s="187"/>
      <c r="J196" s="186"/>
      <c r="K196" s="212"/>
      <c r="L196" s="203"/>
    </row>
    <row r="197" spans="1:12" ht="31.5" customHeight="1">
      <c r="A197" s="168"/>
      <c r="B197" s="200"/>
      <c r="C197" s="168" t="str">
        <f t="shared" si="3"/>
        <v>-</v>
      </c>
      <c r="D197" s="196"/>
      <c r="E197" s="185"/>
      <c r="F197" s="154"/>
      <c r="G197" s="211"/>
      <c r="H197" s="186"/>
      <c r="I197" s="187"/>
      <c r="J197" s="186"/>
      <c r="K197" s="212"/>
      <c r="L197" s="203"/>
    </row>
    <row r="198" spans="1:12" ht="31.5" customHeight="1">
      <c r="A198" s="168"/>
      <c r="B198" s="200"/>
      <c r="C198" s="168" t="str">
        <f t="shared" si="3"/>
        <v>-</v>
      </c>
      <c r="D198" s="196"/>
      <c r="E198" s="185"/>
      <c r="F198" s="154"/>
      <c r="G198" s="211"/>
      <c r="H198" s="186"/>
      <c r="I198" s="187"/>
      <c r="J198" s="186"/>
      <c r="K198" s="212"/>
      <c r="L198" s="203"/>
    </row>
    <row r="199" spans="1:12" ht="31.5" customHeight="1">
      <c r="A199" s="168"/>
      <c r="B199" s="200"/>
      <c r="C199" s="168" t="str">
        <f t="shared" si="3"/>
        <v>-</v>
      </c>
      <c r="D199" s="196"/>
      <c r="E199" s="185"/>
      <c r="F199" s="154"/>
      <c r="G199" s="211"/>
      <c r="H199" s="186"/>
      <c r="I199" s="187"/>
      <c r="J199" s="186"/>
      <c r="K199" s="212"/>
      <c r="L199" s="203"/>
    </row>
    <row r="200" spans="1:12" ht="31.5" customHeight="1">
      <c r="A200" s="168"/>
      <c r="B200" s="200"/>
      <c r="C200" s="168" t="str">
        <f t="shared" si="3"/>
        <v>-</v>
      </c>
      <c r="D200" s="196"/>
      <c r="E200" s="185"/>
      <c r="F200" s="154"/>
      <c r="G200" s="211"/>
      <c r="H200" s="186"/>
      <c r="I200" s="187"/>
      <c r="J200" s="186"/>
      <c r="K200" s="212"/>
      <c r="L200" s="203"/>
    </row>
    <row r="201" spans="1:12" ht="31.5" customHeight="1">
      <c r="A201" s="168"/>
      <c r="B201" s="200"/>
      <c r="C201" s="168" t="str">
        <f t="shared" si="3"/>
        <v>-</v>
      </c>
      <c r="D201" s="196"/>
      <c r="E201" s="185"/>
      <c r="F201" s="154"/>
      <c r="G201" s="211"/>
      <c r="H201" s="186"/>
      <c r="I201" s="187"/>
      <c r="J201" s="186"/>
      <c r="K201" s="212"/>
      <c r="L201" s="203"/>
    </row>
    <row r="202" spans="1:12" ht="31.5" customHeight="1">
      <c r="A202" s="168"/>
      <c r="B202" s="200"/>
      <c r="C202" s="168" t="str">
        <f t="shared" si="3"/>
        <v>-</v>
      </c>
      <c r="D202" s="196"/>
      <c r="E202" s="185"/>
      <c r="F202" s="154"/>
      <c r="G202" s="211"/>
      <c r="H202" s="186"/>
      <c r="I202" s="187"/>
      <c r="J202" s="186"/>
      <c r="K202" s="212"/>
      <c r="L202" s="203"/>
    </row>
    <row r="203" spans="1:12" ht="31.5" customHeight="1">
      <c r="A203" s="168"/>
      <c r="B203" s="200"/>
      <c r="C203" s="168" t="str">
        <f t="shared" si="3"/>
        <v>-</v>
      </c>
      <c r="D203" s="196"/>
      <c r="E203" s="185"/>
      <c r="F203" s="154"/>
      <c r="G203" s="211"/>
      <c r="H203" s="186"/>
      <c r="I203" s="187"/>
      <c r="J203" s="186"/>
      <c r="K203" s="212"/>
      <c r="L203" s="203"/>
    </row>
    <row r="204" spans="1:12" ht="31.5" customHeight="1">
      <c r="A204" s="168"/>
      <c r="B204" s="200"/>
      <c r="C204" s="168" t="str">
        <f t="shared" si="3"/>
        <v>-</v>
      </c>
      <c r="D204" s="196"/>
      <c r="E204" s="185"/>
      <c r="F204" s="154"/>
      <c r="G204" s="211"/>
      <c r="H204" s="186"/>
      <c r="I204" s="187"/>
      <c r="J204" s="186"/>
      <c r="K204" s="212"/>
      <c r="L204" s="203"/>
    </row>
    <row r="205" spans="1:12" ht="31.5" customHeight="1">
      <c r="A205" s="168"/>
      <c r="B205" s="200"/>
      <c r="C205" s="168" t="str">
        <f t="shared" si="3"/>
        <v>-</v>
      </c>
      <c r="D205" s="196"/>
      <c r="E205" s="185"/>
      <c r="F205" s="154"/>
      <c r="G205" s="211"/>
      <c r="H205" s="186"/>
      <c r="I205" s="187"/>
      <c r="J205" s="186"/>
      <c r="K205" s="212"/>
      <c r="L205" s="203"/>
    </row>
    <row r="206" spans="1:12" ht="31.5" customHeight="1">
      <c r="A206" s="168"/>
      <c r="B206" s="200"/>
      <c r="C206" s="168" t="str">
        <f t="shared" si="3"/>
        <v>-</v>
      </c>
      <c r="D206" s="196"/>
      <c r="E206" s="185"/>
      <c r="F206" s="154"/>
      <c r="G206" s="211"/>
      <c r="H206" s="186"/>
      <c r="I206" s="187"/>
      <c r="J206" s="186"/>
      <c r="K206" s="212"/>
      <c r="L206" s="203"/>
    </row>
    <row r="207" spans="1:12" ht="31.5" customHeight="1">
      <c r="A207" s="168"/>
      <c r="B207" s="200"/>
      <c r="C207" s="168" t="str">
        <f t="shared" si="3"/>
        <v>-</v>
      </c>
      <c r="D207" s="196"/>
      <c r="E207" s="185"/>
      <c r="F207" s="154"/>
      <c r="G207" s="211"/>
      <c r="H207" s="186"/>
      <c r="I207" s="187"/>
      <c r="J207" s="186"/>
      <c r="K207" s="212"/>
      <c r="L207" s="203"/>
    </row>
    <row r="208" spans="1:12" ht="31.5" customHeight="1">
      <c r="A208" s="168"/>
      <c r="B208" s="200"/>
      <c r="C208" s="168" t="str">
        <f t="shared" si="3"/>
        <v>-</v>
      </c>
      <c r="D208" s="196"/>
      <c r="E208" s="185"/>
      <c r="F208" s="154"/>
      <c r="G208" s="211"/>
      <c r="H208" s="186"/>
      <c r="I208" s="187"/>
      <c r="J208" s="186"/>
      <c r="K208" s="212"/>
      <c r="L208" s="203"/>
    </row>
    <row r="209" spans="1:12" ht="31.5" customHeight="1">
      <c r="A209" s="168"/>
      <c r="B209" s="200"/>
      <c r="C209" s="168" t="str">
        <f t="shared" si="3"/>
        <v>-</v>
      </c>
      <c r="D209" s="196"/>
      <c r="E209" s="185"/>
      <c r="F209" s="154"/>
      <c r="G209" s="211"/>
      <c r="H209" s="186"/>
      <c r="I209" s="187"/>
      <c r="J209" s="186"/>
      <c r="K209" s="212"/>
      <c r="L209" s="203"/>
    </row>
    <row r="210" spans="1:12" ht="31.5" customHeight="1">
      <c r="A210" s="168"/>
      <c r="B210" s="200"/>
      <c r="C210" s="168" t="str">
        <f t="shared" si="3"/>
        <v>-</v>
      </c>
      <c r="D210" s="196"/>
      <c r="E210" s="185"/>
      <c r="F210" s="154"/>
      <c r="G210" s="211"/>
      <c r="H210" s="186"/>
      <c r="I210" s="187"/>
      <c r="J210" s="186"/>
      <c r="K210" s="212"/>
      <c r="L210" s="203"/>
    </row>
    <row r="211" spans="1:12" ht="31.5" customHeight="1">
      <c r="A211" s="168"/>
      <c r="B211" s="200"/>
      <c r="C211" s="168" t="str">
        <f t="shared" si="3"/>
        <v>-</v>
      </c>
      <c r="D211" s="196"/>
      <c r="E211" s="185"/>
      <c r="F211" s="154"/>
      <c r="G211" s="211"/>
      <c r="H211" s="186"/>
      <c r="I211" s="187"/>
      <c r="J211" s="186"/>
      <c r="K211" s="212"/>
      <c r="L211" s="203"/>
    </row>
    <row r="212" spans="1:12" ht="31.5" customHeight="1">
      <c r="A212" s="168"/>
      <c r="B212" s="200"/>
      <c r="C212" s="168" t="str">
        <f t="shared" si="3"/>
        <v>-</v>
      </c>
      <c r="D212" s="196"/>
      <c r="E212" s="185"/>
      <c r="F212" s="154"/>
      <c r="G212" s="211"/>
      <c r="H212" s="186"/>
      <c r="I212" s="187"/>
      <c r="J212" s="186"/>
      <c r="K212" s="212"/>
      <c r="L212" s="203"/>
    </row>
    <row r="213" spans="1:12" ht="31.5" customHeight="1">
      <c r="A213" s="168"/>
      <c r="B213" s="200"/>
      <c r="C213" s="168" t="str">
        <f t="shared" si="3"/>
        <v>-</v>
      </c>
      <c r="D213" s="196"/>
      <c r="E213" s="185"/>
      <c r="F213" s="154"/>
      <c r="G213" s="211"/>
      <c r="H213" s="186"/>
      <c r="I213" s="187"/>
      <c r="J213" s="186"/>
      <c r="K213" s="212"/>
      <c r="L213" s="203"/>
    </row>
    <row r="214" spans="1:12" ht="31.5" customHeight="1">
      <c r="A214" s="168"/>
      <c r="B214" s="200"/>
      <c r="C214" s="168" t="str">
        <f t="shared" si="3"/>
        <v>-</v>
      </c>
      <c r="D214" s="196"/>
      <c r="E214" s="185"/>
      <c r="F214" s="154"/>
      <c r="G214" s="211"/>
      <c r="H214" s="186"/>
      <c r="I214" s="187"/>
      <c r="J214" s="186"/>
      <c r="K214" s="212"/>
      <c r="L214" s="203"/>
    </row>
    <row r="215" spans="1:12" ht="31.5" customHeight="1">
      <c r="A215" s="168"/>
      <c r="B215" s="200"/>
      <c r="C215" s="168" t="str">
        <f t="shared" si="3"/>
        <v>-</v>
      </c>
      <c r="D215" s="196"/>
      <c r="E215" s="185"/>
      <c r="F215" s="154"/>
      <c r="G215" s="211"/>
      <c r="H215" s="186"/>
      <c r="I215" s="187"/>
      <c r="J215" s="186"/>
      <c r="K215" s="212"/>
      <c r="L215" s="203"/>
    </row>
    <row r="216" spans="1:12" ht="31.5" customHeight="1">
      <c r="A216" s="168"/>
      <c r="B216" s="200"/>
      <c r="C216" s="168" t="str">
        <f t="shared" si="3"/>
        <v>-</v>
      </c>
      <c r="D216" s="196"/>
      <c r="E216" s="185"/>
      <c r="F216" s="154"/>
      <c r="G216" s="211"/>
      <c r="H216" s="186"/>
      <c r="I216" s="187"/>
      <c r="J216" s="186"/>
      <c r="K216" s="212"/>
      <c r="L216" s="203"/>
    </row>
    <row r="217" spans="1:12" ht="31.5" customHeight="1">
      <c r="A217" s="168"/>
      <c r="B217" s="200"/>
      <c r="C217" s="168" t="str">
        <f t="shared" si="3"/>
        <v>-</v>
      </c>
      <c r="D217" s="196"/>
      <c r="E217" s="185"/>
      <c r="F217" s="154"/>
      <c r="G217" s="211"/>
      <c r="H217" s="186"/>
      <c r="I217" s="187"/>
      <c r="J217" s="186"/>
      <c r="K217" s="212"/>
      <c r="L217" s="203"/>
    </row>
    <row r="218" spans="1:12" ht="31.5" customHeight="1">
      <c r="A218" s="168"/>
      <c r="B218" s="200"/>
      <c r="C218" s="168" t="str">
        <f t="shared" si="3"/>
        <v>-</v>
      </c>
      <c r="D218" s="196"/>
      <c r="E218" s="185"/>
      <c r="F218" s="154"/>
      <c r="G218" s="211"/>
      <c r="H218" s="186"/>
      <c r="I218" s="187"/>
      <c r="J218" s="186"/>
      <c r="K218" s="212"/>
      <c r="L218" s="203"/>
    </row>
    <row r="219" spans="1:12" ht="31.5" customHeight="1">
      <c r="A219" s="168"/>
      <c r="B219" s="200"/>
      <c r="C219" s="168" t="str">
        <f t="shared" si="3"/>
        <v>-</v>
      </c>
      <c r="D219" s="196"/>
      <c r="E219" s="185"/>
      <c r="F219" s="154"/>
      <c r="G219" s="211"/>
      <c r="H219" s="186"/>
      <c r="I219" s="187"/>
      <c r="J219" s="186"/>
      <c r="K219" s="212"/>
      <c r="L219" s="203"/>
    </row>
    <row r="220" spans="1:12" ht="31.5" customHeight="1">
      <c r="A220" s="168"/>
      <c r="B220" s="200"/>
      <c r="C220" s="168" t="str">
        <f t="shared" si="3"/>
        <v>-</v>
      </c>
      <c r="D220" s="196"/>
      <c r="E220" s="185"/>
      <c r="F220" s="154"/>
      <c r="G220" s="211"/>
      <c r="H220" s="186"/>
      <c r="I220" s="187"/>
      <c r="J220" s="186"/>
      <c r="K220" s="212"/>
      <c r="L220" s="203"/>
    </row>
    <row r="221" spans="1:12" ht="31.5" customHeight="1">
      <c r="A221" s="168"/>
      <c r="B221" s="200"/>
      <c r="C221" s="168" t="str">
        <f t="shared" si="3"/>
        <v>-</v>
      </c>
      <c r="D221" s="196"/>
      <c r="E221" s="185"/>
      <c r="F221" s="154"/>
      <c r="G221" s="211"/>
      <c r="H221" s="186"/>
      <c r="I221" s="187"/>
      <c r="J221" s="186"/>
      <c r="K221" s="212"/>
      <c r="L221" s="203"/>
    </row>
    <row r="222" spans="1:12" ht="31.5" customHeight="1">
      <c r="A222" s="168"/>
      <c r="B222" s="200"/>
      <c r="C222" s="168" t="str">
        <f t="shared" si="3"/>
        <v>-</v>
      </c>
      <c r="D222" s="196"/>
      <c r="E222" s="185"/>
      <c r="F222" s="154"/>
      <c r="G222" s="211"/>
      <c r="H222" s="186"/>
      <c r="I222" s="187"/>
      <c r="J222" s="186"/>
      <c r="K222" s="212"/>
      <c r="L222" s="203"/>
    </row>
    <row r="223" spans="1:12" ht="31.5" customHeight="1">
      <c r="A223" s="168"/>
      <c r="B223" s="200"/>
      <c r="C223" s="168" t="str">
        <f t="shared" si="3"/>
        <v>-</v>
      </c>
      <c r="D223" s="196"/>
      <c r="E223" s="185"/>
      <c r="F223" s="154"/>
      <c r="G223" s="211"/>
      <c r="H223" s="186"/>
      <c r="I223" s="187"/>
      <c r="J223" s="186"/>
      <c r="K223" s="212"/>
      <c r="L223" s="203"/>
    </row>
    <row r="224" spans="1:12" ht="31.5" customHeight="1">
      <c r="A224" s="168"/>
      <c r="B224" s="200"/>
      <c r="C224" s="168" t="str">
        <f t="shared" si="3"/>
        <v>-</v>
      </c>
      <c r="D224" s="196"/>
      <c r="E224" s="185"/>
      <c r="F224" s="154"/>
      <c r="G224" s="211"/>
      <c r="H224" s="186"/>
      <c r="I224" s="187"/>
      <c r="J224" s="186"/>
      <c r="K224" s="212"/>
      <c r="L224" s="203"/>
    </row>
    <row r="225" spans="1:12" ht="31.5" customHeight="1">
      <c r="A225" s="168"/>
      <c r="B225" s="200"/>
      <c r="C225" s="168" t="str">
        <f t="shared" si="3"/>
        <v>-</v>
      </c>
      <c r="D225" s="196"/>
      <c r="E225" s="185"/>
      <c r="F225" s="154"/>
      <c r="G225" s="211"/>
      <c r="H225" s="186"/>
      <c r="I225" s="187"/>
      <c r="J225" s="186"/>
      <c r="K225" s="212"/>
      <c r="L225" s="203"/>
    </row>
    <row r="226" spans="1:12" ht="31.5" customHeight="1">
      <c r="A226" s="168"/>
      <c r="B226" s="200"/>
      <c r="C226" s="168" t="str">
        <f t="shared" si="3"/>
        <v>-</v>
      </c>
      <c r="D226" s="196"/>
      <c r="E226" s="185"/>
      <c r="F226" s="154"/>
      <c r="G226" s="211"/>
      <c r="H226" s="186"/>
      <c r="I226" s="187"/>
      <c r="J226" s="186"/>
      <c r="K226" s="212"/>
      <c r="L226" s="203"/>
    </row>
    <row r="227" spans="1:12" ht="31.5" customHeight="1">
      <c r="A227" s="168"/>
      <c r="B227" s="200"/>
      <c r="C227" s="168" t="str">
        <f t="shared" si="3"/>
        <v>-</v>
      </c>
      <c r="D227" s="196"/>
      <c r="E227" s="185"/>
      <c r="F227" s="154"/>
      <c r="G227" s="211"/>
      <c r="H227" s="186"/>
      <c r="I227" s="187"/>
      <c r="J227" s="186"/>
      <c r="K227" s="212"/>
      <c r="L227" s="203"/>
    </row>
    <row r="228" spans="1:12" ht="31.5" customHeight="1">
      <c r="A228" s="168"/>
      <c r="B228" s="200"/>
      <c r="C228" s="168" t="str">
        <f t="shared" si="3"/>
        <v>-</v>
      </c>
      <c r="D228" s="196"/>
      <c r="E228" s="185"/>
      <c r="F228" s="154"/>
      <c r="G228" s="211"/>
      <c r="H228" s="186"/>
      <c r="I228" s="187"/>
      <c r="J228" s="186"/>
      <c r="K228" s="212"/>
      <c r="L228" s="203"/>
    </row>
    <row r="229" spans="1:12" ht="31.5" customHeight="1">
      <c r="A229" s="168"/>
      <c r="B229" s="200"/>
      <c r="C229" s="168" t="str">
        <f t="shared" si="3"/>
        <v>-</v>
      </c>
      <c r="D229" s="196"/>
      <c r="E229" s="185"/>
      <c r="F229" s="154"/>
      <c r="G229" s="211"/>
      <c r="H229" s="186"/>
      <c r="I229" s="187"/>
      <c r="J229" s="186"/>
      <c r="K229" s="212"/>
      <c r="L229" s="203"/>
    </row>
    <row r="230" spans="1:12" ht="31.5" customHeight="1">
      <c r="A230" s="168"/>
      <c r="B230" s="200"/>
      <c r="C230" s="168" t="str">
        <f t="shared" si="3"/>
        <v>-</v>
      </c>
      <c r="D230" s="196"/>
      <c r="E230" s="185"/>
      <c r="F230" s="154"/>
      <c r="G230" s="211"/>
      <c r="H230" s="186"/>
      <c r="I230" s="187"/>
      <c r="J230" s="186"/>
      <c r="K230" s="212"/>
      <c r="L230" s="203"/>
    </row>
    <row r="231" spans="1:12" ht="31.5" customHeight="1">
      <c r="A231" s="168"/>
      <c r="B231" s="200"/>
      <c r="C231" s="168" t="str">
        <f t="shared" si="3"/>
        <v>-</v>
      </c>
      <c r="D231" s="196"/>
      <c r="E231" s="185"/>
      <c r="F231" s="154"/>
      <c r="G231" s="211"/>
      <c r="H231" s="186"/>
      <c r="I231" s="187"/>
      <c r="J231" s="186"/>
      <c r="K231" s="212"/>
      <c r="L231" s="203"/>
    </row>
    <row r="232" spans="1:12" ht="31.5" customHeight="1">
      <c r="A232" s="168"/>
      <c r="B232" s="200"/>
      <c r="C232" s="168" t="str">
        <f t="shared" si="3"/>
        <v>-</v>
      </c>
      <c r="D232" s="196"/>
      <c r="E232" s="185"/>
      <c r="F232" s="154"/>
      <c r="G232" s="211"/>
      <c r="H232" s="186"/>
      <c r="I232" s="187"/>
      <c r="J232" s="186"/>
      <c r="K232" s="212"/>
      <c r="L232" s="203"/>
    </row>
    <row r="233" spans="1:12" ht="31.5" customHeight="1">
      <c r="A233" s="168"/>
      <c r="B233" s="200"/>
      <c r="C233" s="168" t="str">
        <f t="shared" si="3"/>
        <v>-</v>
      </c>
      <c r="D233" s="196"/>
      <c r="E233" s="185"/>
      <c r="F233" s="154"/>
      <c r="G233" s="211"/>
      <c r="H233" s="186"/>
      <c r="I233" s="187"/>
      <c r="J233" s="186"/>
      <c r="K233" s="212"/>
      <c r="L233" s="203"/>
    </row>
    <row r="234" spans="1:12" ht="31.5" customHeight="1">
      <c r="A234" s="168"/>
      <c r="B234" s="200"/>
      <c r="C234" s="168" t="str">
        <f t="shared" si="3"/>
        <v>-</v>
      </c>
      <c r="D234" s="196"/>
      <c r="E234" s="185"/>
      <c r="F234" s="154"/>
      <c r="G234" s="211"/>
      <c r="H234" s="186"/>
      <c r="I234" s="187"/>
      <c r="J234" s="186"/>
      <c r="K234" s="212"/>
      <c r="L234" s="203"/>
    </row>
    <row r="235" spans="1:12" ht="31.5" customHeight="1">
      <c r="A235" s="168"/>
      <c r="B235" s="200"/>
      <c r="C235" s="168" t="str">
        <f t="shared" si="3"/>
        <v>-</v>
      </c>
      <c r="D235" s="196"/>
      <c r="E235" s="185"/>
      <c r="F235" s="154"/>
      <c r="G235" s="211"/>
      <c r="H235" s="186"/>
      <c r="I235" s="187"/>
      <c r="J235" s="186"/>
      <c r="K235" s="212"/>
      <c r="L235" s="203"/>
    </row>
    <row r="236" spans="1:12" ht="31.5" customHeight="1">
      <c r="A236" s="168"/>
      <c r="B236" s="200"/>
      <c r="C236" s="168" t="str">
        <f t="shared" si="3"/>
        <v>-</v>
      </c>
      <c r="D236" s="196"/>
      <c r="E236" s="185"/>
      <c r="F236" s="154"/>
      <c r="G236" s="211"/>
      <c r="H236" s="186"/>
      <c r="I236" s="187"/>
      <c r="J236" s="186"/>
      <c r="K236" s="212"/>
      <c r="L236" s="203"/>
    </row>
    <row r="237" spans="1:12" ht="31.5" customHeight="1">
      <c r="A237" s="168"/>
      <c r="B237" s="200"/>
      <c r="C237" s="168" t="str">
        <f t="shared" si="3"/>
        <v>-</v>
      </c>
      <c r="D237" s="196"/>
      <c r="E237" s="185"/>
      <c r="F237" s="154"/>
      <c r="G237" s="211"/>
      <c r="H237" s="186"/>
      <c r="I237" s="187"/>
      <c r="J237" s="186"/>
      <c r="K237" s="212"/>
      <c r="L237" s="203"/>
    </row>
    <row r="238" spans="1:12" ht="31.5" customHeight="1">
      <c r="A238" s="168"/>
      <c r="B238" s="200"/>
      <c r="C238" s="168" t="str">
        <f t="shared" si="3"/>
        <v>-</v>
      </c>
      <c r="D238" s="196"/>
      <c r="E238" s="185"/>
      <c r="F238" s="154"/>
      <c r="G238" s="211"/>
      <c r="H238" s="186"/>
      <c r="I238" s="187"/>
      <c r="J238" s="186"/>
      <c r="K238" s="212"/>
      <c r="L238" s="203"/>
    </row>
    <row r="239" spans="1:12" ht="31.5" customHeight="1">
      <c r="A239" s="168"/>
      <c r="B239" s="200"/>
      <c r="C239" s="168" t="str">
        <f t="shared" si="3"/>
        <v>-</v>
      </c>
      <c r="D239" s="196"/>
      <c r="E239" s="185"/>
      <c r="F239" s="154"/>
      <c r="G239" s="211"/>
      <c r="H239" s="186"/>
      <c r="I239" s="187"/>
      <c r="J239" s="186"/>
      <c r="K239" s="212"/>
      <c r="L239" s="203"/>
    </row>
    <row r="240" spans="1:12" ht="31.5" customHeight="1">
      <c r="A240" s="168"/>
      <c r="B240" s="200"/>
      <c r="C240" s="168" t="str">
        <f t="shared" si="3"/>
        <v>-</v>
      </c>
      <c r="D240" s="196"/>
      <c r="E240" s="185"/>
      <c r="F240" s="154"/>
      <c r="G240" s="211"/>
      <c r="H240" s="186"/>
      <c r="I240" s="187"/>
      <c r="J240" s="186"/>
      <c r="K240" s="212"/>
      <c r="L240" s="203"/>
    </row>
    <row r="241" spans="1:12" ht="31.5" customHeight="1">
      <c r="A241" s="168"/>
      <c r="B241" s="200"/>
      <c r="C241" s="168" t="str">
        <f t="shared" si="3"/>
        <v>-</v>
      </c>
      <c r="D241" s="196"/>
      <c r="E241" s="185"/>
      <c r="F241" s="154"/>
      <c r="G241" s="211"/>
      <c r="H241" s="186"/>
      <c r="I241" s="187"/>
      <c r="J241" s="186"/>
      <c r="K241" s="212"/>
      <c r="L241" s="203"/>
    </row>
    <row r="242" spans="1:12" ht="31.5" customHeight="1">
      <c r="A242" s="168"/>
      <c r="B242" s="200"/>
      <c r="C242" s="168" t="str">
        <f t="shared" si="3"/>
        <v>-</v>
      </c>
      <c r="D242" s="196"/>
      <c r="E242" s="185"/>
      <c r="F242" s="154"/>
      <c r="G242" s="211"/>
      <c r="H242" s="186"/>
      <c r="I242" s="187"/>
      <c r="J242" s="186"/>
      <c r="K242" s="212"/>
      <c r="L242" s="203"/>
    </row>
    <row r="243" spans="1:12" ht="31.5" customHeight="1">
      <c r="A243" s="168"/>
      <c r="B243" s="200"/>
      <c r="C243" s="168" t="str">
        <f t="shared" si="3"/>
        <v>-</v>
      </c>
      <c r="D243" s="196"/>
      <c r="E243" s="185"/>
      <c r="F243" s="154"/>
      <c r="G243" s="211"/>
      <c r="H243" s="186"/>
      <c r="I243" s="187"/>
      <c r="J243" s="186"/>
      <c r="K243" s="212"/>
      <c r="L243" s="203"/>
    </row>
    <row r="244" spans="1:12" ht="31.5" customHeight="1">
      <c r="A244" s="168"/>
      <c r="B244" s="200"/>
      <c r="C244" s="168" t="str">
        <f t="shared" si="3"/>
        <v>-</v>
      </c>
      <c r="D244" s="196"/>
      <c r="E244" s="185"/>
      <c r="F244" s="154"/>
      <c r="G244" s="211"/>
      <c r="H244" s="186"/>
      <c r="I244" s="187"/>
      <c r="J244" s="186"/>
      <c r="K244" s="212"/>
      <c r="L244" s="203"/>
    </row>
    <row r="245" spans="1:12" ht="31.5" customHeight="1">
      <c r="A245" s="168"/>
      <c r="B245" s="200"/>
      <c r="C245" s="168" t="str">
        <f t="shared" si="3"/>
        <v>-</v>
      </c>
      <c r="D245" s="196"/>
      <c r="E245" s="185"/>
      <c r="F245" s="154"/>
      <c r="G245" s="211"/>
      <c r="H245" s="186"/>
      <c r="I245" s="187"/>
      <c r="J245" s="186"/>
      <c r="K245" s="212"/>
      <c r="L245" s="203"/>
    </row>
    <row r="246" spans="1:12" ht="31.5" customHeight="1">
      <c r="A246" s="168"/>
      <c r="B246" s="200"/>
      <c r="C246" s="168" t="str">
        <f t="shared" si="3"/>
        <v>-</v>
      </c>
      <c r="D246" s="196"/>
      <c r="E246" s="185"/>
      <c r="F246" s="154"/>
      <c r="G246" s="211"/>
      <c r="H246" s="186"/>
      <c r="I246" s="187"/>
      <c r="J246" s="186"/>
      <c r="K246" s="212"/>
      <c r="L246" s="203"/>
    </row>
    <row r="247" spans="1:12" ht="31.5" customHeight="1">
      <c r="A247" s="168"/>
      <c r="B247" s="200"/>
      <c r="C247" s="168" t="str">
        <f t="shared" si="3"/>
        <v>-</v>
      </c>
      <c r="D247" s="196"/>
      <c r="E247" s="185"/>
      <c r="F247" s="154"/>
      <c r="G247" s="211"/>
      <c r="H247" s="186"/>
      <c r="I247" s="187"/>
      <c r="J247" s="186"/>
      <c r="K247" s="212"/>
      <c r="L247" s="203"/>
    </row>
    <row r="248" spans="1:12" ht="31.5" customHeight="1">
      <c r="A248" s="168"/>
      <c r="B248" s="200"/>
      <c r="C248" s="168" t="str">
        <f t="shared" si="3"/>
        <v>-</v>
      </c>
      <c r="D248" s="196"/>
      <c r="E248" s="185"/>
      <c r="F248" s="154"/>
      <c r="G248" s="211"/>
      <c r="H248" s="186"/>
      <c r="I248" s="187"/>
      <c r="J248" s="186"/>
      <c r="K248" s="212"/>
      <c r="L248" s="203"/>
    </row>
    <row r="249" spans="1:12" ht="31.5" customHeight="1">
      <c r="A249" s="168"/>
      <c r="B249" s="200"/>
      <c r="C249" s="168" t="str">
        <f t="shared" si="3"/>
        <v>-</v>
      </c>
      <c r="D249" s="196"/>
      <c r="E249" s="185"/>
      <c r="F249" s="154"/>
      <c r="G249" s="211"/>
      <c r="H249" s="186"/>
      <c r="I249" s="187"/>
      <c r="J249" s="186"/>
      <c r="K249" s="212"/>
      <c r="L249" s="203"/>
    </row>
    <row r="250" spans="1:12" ht="31.5" customHeight="1">
      <c r="A250" s="168"/>
      <c r="B250" s="200"/>
      <c r="C250" s="168" t="str">
        <f t="shared" si="3"/>
        <v>-</v>
      </c>
      <c r="D250" s="196"/>
      <c r="E250" s="185"/>
      <c r="F250" s="154"/>
      <c r="G250" s="211"/>
      <c r="H250" s="186"/>
      <c r="I250" s="187"/>
      <c r="J250" s="186"/>
      <c r="K250" s="212"/>
      <c r="L250" s="203"/>
    </row>
    <row r="251" spans="1:12" ht="31.5" customHeight="1">
      <c r="A251" s="168"/>
      <c r="B251" s="200"/>
      <c r="C251" s="168" t="str">
        <f t="shared" si="3"/>
        <v>-</v>
      </c>
      <c r="D251" s="196"/>
      <c r="E251" s="185"/>
      <c r="F251" s="154"/>
      <c r="G251" s="211"/>
      <c r="H251" s="186"/>
      <c r="I251" s="187"/>
      <c r="J251" s="186"/>
      <c r="K251" s="212"/>
      <c r="L251" s="203"/>
    </row>
    <row r="252" spans="1:12" ht="31.5" customHeight="1">
      <c r="A252" s="168"/>
      <c r="B252" s="200"/>
      <c r="C252" s="168" t="str">
        <f t="shared" si="3"/>
        <v>-</v>
      </c>
      <c r="D252" s="196"/>
      <c r="E252" s="185"/>
      <c r="F252" s="154"/>
      <c r="G252" s="211"/>
      <c r="H252" s="186"/>
      <c r="I252" s="187"/>
      <c r="J252" s="186"/>
      <c r="K252" s="212"/>
      <c r="L252" s="203"/>
    </row>
    <row r="253" spans="1:12" ht="31.5" customHeight="1">
      <c r="A253" s="168"/>
      <c r="B253" s="200"/>
      <c r="C253" s="168" t="str">
        <f t="shared" si="3"/>
        <v>-</v>
      </c>
      <c r="D253" s="196"/>
      <c r="E253" s="185"/>
      <c r="F253" s="154"/>
      <c r="G253" s="211"/>
      <c r="H253" s="186"/>
      <c r="I253" s="187"/>
      <c r="J253" s="186"/>
      <c r="K253" s="212"/>
      <c r="L253" s="203"/>
    </row>
    <row r="254" spans="1:12" ht="31.5" customHeight="1">
      <c r="A254" s="168"/>
      <c r="B254" s="200"/>
      <c r="C254" s="168" t="str">
        <f t="shared" si="3"/>
        <v>-</v>
      </c>
      <c r="D254" s="196"/>
      <c r="E254" s="185"/>
      <c r="F254" s="154"/>
      <c r="G254" s="211"/>
      <c r="H254" s="186"/>
      <c r="I254" s="187"/>
      <c r="J254" s="186"/>
      <c r="K254" s="212"/>
      <c r="L254" s="203"/>
    </row>
    <row r="255" spans="1:12" ht="31.5" customHeight="1">
      <c r="A255" s="168"/>
      <c r="B255" s="200"/>
      <c r="C255" s="168" t="str">
        <f t="shared" si="3"/>
        <v>-</v>
      </c>
      <c r="D255" s="196"/>
      <c r="E255" s="185"/>
      <c r="F255" s="154"/>
      <c r="G255" s="211"/>
      <c r="H255" s="186"/>
      <c r="I255" s="187"/>
      <c r="J255" s="186"/>
      <c r="K255" s="212"/>
      <c r="L255" s="203"/>
    </row>
    <row r="256" spans="1:12" ht="31.5" customHeight="1">
      <c r="A256" s="168"/>
      <c r="B256" s="200"/>
      <c r="C256" s="168" t="str">
        <f t="shared" si="3"/>
        <v>-</v>
      </c>
      <c r="D256" s="196"/>
      <c r="E256" s="185"/>
      <c r="F256" s="154"/>
      <c r="G256" s="211"/>
      <c r="H256" s="186"/>
      <c r="I256" s="187"/>
      <c r="J256" s="186"/>
      <c r="K256" s="212"/>
      <c r="L256" s="203"/>
    </row>
    <row r="257" spans="1:12" ht="31.5" customHeight="1">
      <c r="A257" s="168"/>
      <c r="B257" s="200"/>
      <c r="C257" s="168" t="str">
        <f t="shared" si="3"/>
        <v>-</v>
      </c>
      <c r="D257" s="196"/>
      <c r="E257" s="185"/>
      <c r="F257" s="154"/>
      <c r="G257" s="211"/>
      <c r="H257" s="186"/>
      <c r="I257" s="187"/>
      <c r="J257" s="186"/>
      <c r="K257" s="212"/>
      <c r="L257" s="203"/>
    </row>
    <row r="258" spans="1:12" ht="31.5" customHeight="1">
      <c r="A258" s="168"/>
      <c r="B258" s="200"/>
      <c r="C258" s="168" t="str">
        <f t="shared" si="3"/>
        <v>-</v>
      </c>
      <c r="D258" s="196"/>
      <c r="E258" s="185"/>
      <c r="F258" s="154"/>
      <c r="G258" s="211"/>
      <c r="H258" s="186"/>
      <c r="I258" s="187"/>
      <c r="J258" s="186"/>
      <c r="K258" s="212"/>
      <c r="L258" s="203"/>
    </row>
    <row r="259" spans="1:12" ht="31.5" customHeight="1">
      <c r="A259" s="168"/>
      <c r="B259" s="200"/>
      <c r="C259" s="168" t="str">
        <f t="shared" si="3"/>
        <v>-</v>
      </c>
      <c r="D259" s="196"/>
      <c r="E259" s="185"/>
      <c r="F259" s="154"/>
      <c r="G259" s="211"/>
      <c r="H259" s="186"/>
      <c r="I259" s="187"/>
      <c r="J259" s="186"/>
      <c r="K259" s="212"/>
      <c r="L259" s="203"/>
    </row>
    <row r="260" spans="1:12" ht="31.5" customHeight="1">
      <c r="A260" s="168"/>
      <c r="B260" s="200"/>
      <c r="C260" s="168" t="str">
        <f t="shared" ref="C260:C323" si="4">A260&amp;"-"&amp;B260</f>
        <v>-</v>
      </c>
      <c r="D260" s="196"/>
      <c r="E260" s="185"/>
      <c r="F260" s="154"/>
      <c r="G260" s="211"/>
      <c r="H260" s="186"/>
      <c r="I260" s="187"/>
      <c r="J260" s="186"/>
      <c r="K260" s="212"/>
      <c r="L260" s="203"/>
    </row>
    <row r="261" spans="1:12" ht="31.5" customHeight="1">
      <c r="A261" s="168"/>
      <c r="B261" s="200"/>
      <c r="C261" s="168" t="str">
        <f t="shared" si="4"/>
        <v>-</v>
      </c>
      <c r="D261" s="196"/>
      <c r="E261" s="185"/>
      <c r="F261" s="154"/>
      <c r="G261" s="211"/>
      <c r="H261" s="186"/>
      <c r="I261" s="187"/>
      <c r="J261" s="186"/>
      <c r="K261" s="212"/>
      <c r="L261" s="203"/>
    </row>
    <row r="262" spans="1:12" ht="31.5" customHeight="1">
      <c r="A262" s="168"/>
      <c r="B262" s="200"/>
      <c r="C262" s="168" t="str">
        <f t="shared" si="4"/>
        <v>-</v>
      </c>
      <c r="D262" s="196"/>
      <c r="E262" s="185"/>
      <c r="F262" s="154"/>
      <c r="G262" s="211"/>
      <c r="H262" s="186"/>
      <c r="I262" s="187"/>
      <c r="J262" s="186"/>
      <c r="K262" s="212"/>
      <c r="L262" s="203"/>
    </row>
    <row r="263" spans="1:12" ht="31.5" customHeight="1">
      <c r="A263" s="168"/>
      <c r="B263" s="200"/>
      <c r="C263" s="168" t="str">
        <f t="shared" si="4"/>
        <v>-</v>
      </c>
      <c r="D263" s="196"/>
      <c r="E263" s="185"/>
      <c r="F263" s="154"/>
      <c r="G263" s="211"/>
      <c r="H263" s="186"/>
      <c r="I263" s="187"/>
      <c r="J263" s="186"/>
      <c r="K263" s="212"/>
      <c r="L263" s="203"/>
    </row>
    <row r="264" spans="1:12" ht="31.5" customHeight="1">
      <c r="A264" s="168"/>
      <c r="B264" s="200"/>
      <c r="C264" s="168" t="str">
        <f t="shared" si="4"/>
        <v>-</v>
      </c>
      <c r="D264" s="196"/>
      <c r="E264" s="185"/>
      <c r="F264" s="154"/>
      <c r="G264" s="211"/>
      <c r="H264" s="186"/>
      <c r="I264" s="187"/>
      <c r="J264" s="186"/>
      <c r="K264" s="212"/>
      <c r="L264" s="203"/>
    </row>
    <row r="265" spans="1:12" ht="31.5" customHeight="1">
      <c r="A265" s="168"/>
      <c r="B265" s="200"/>
      <c r="C265" s="168" t="str">
        <f t="shared" si="4"/>
        <v>-</v>
      </c>
      <c r="D265" s="196"/>
      <c r="E265" s="185"/>
      <c r="F265" s="154"/>
      <c r="G265" s="211"/>
      <c r="H265" s="186"/>
      <c r="I265" s="187"/>
      <c r="J265" s="186"/>
      <c r="K265" s="212"/>
      <c r="L265" s="203"/>
    </row>
    <row r="266" spans="1:12" ht="31.5" customHeight="1">
      <c r="A266" s="168"/>
      <c r="B266" s="200"/>
      <c r="C266" s="168" t="str">
        <f t="shared" si="4"/>
        <v>-</v>
      </c>
      <c r="D266" s="196"/>
      <c r="E266" s="185"/>
      <c r="F266" s="154"/>
      <c r="G266" s="211"/>
      <c r="H266" s="186"/>
      <c r="I266" s="187"/>
      <c r="J266" s="186"/>
      <c r="K266" s="212"/>
      <c r="L266" s="203"/>
    </row>
    <row r="267" spans="1:12" ht="31.5" customHeight="1">
      <c r="A267" s="168"/>
      <c r="B267" s="200"/>
      <c r="C267" s="168" t="str">
        <f t="shared" si="4"/>
        <v>-</v>
      </c>
      <c r="D267" s="196"/>
      <c r="E267" s="185"/>
      <c r="F267" s="154"/>
      <c r="G267" s="211"/>
      <c r="H267" s="186"/>
      <c r="I267" s="187"/>
      <c r="J267" s="186"/>
      <c r="K267" s="212"/>
      <c r="L267" s="203"/>
    </row>
    <row r="268" spans="1:12" ht="31.5" customHeight="1">
      <c r="A268" s="168"/>
      <c r="B268" s="200"/>
      <c r="C268" s="168" t="str">
        <f t="shared" si="4"/>
        <v>-</v>
      </c>
      <c r="D268" s="196"/>
      <c r="E268" s="185"/>
      <c r="F268" s="154"/>
      <c r="G268" s="211"/>
      <c r="H268" s="186"/>
      <c r="I268" s="187"/>
      <c r="J268" s="186"/>
      <c r="K268" s="212"/>
      <c r="L268" s="203"/>
    </row>
    <row r="269" spans="1:12" ht="31.5" customHeight="1">
      <c r="A269" s="168"/>
      <c r="B269" s="200"/>
      <c r="C269" s="168" t="str">
        <f t="shared" si="4"/>
        <v>-</v>
      </c>
      <c r="D269" s="196"/>
      <c r="E269" s="185"/>
      <c r="F269" s="154"/>
      <c r="G269" s="211"/>
      <c r="H269" s="186"/>
      <c r="I269" s="187"/>
      <c r="J269" s="186"/>
      <c r="K269" s="212"/>
      <c r="L269" s="203"/>
    </row>
    <row r="270" spans="1:12" ht="31.5" customHeight="1">
      <c r="A270" s="168"/>
      <c r="B270" s="200"/>
      <c r="C270" s="168" t="str">
        <f t="shared" si="4"/>
        <v>-</v>
      </c>
      <c r="D270" s="196"/>
      <c r="E270" s="185"/>
      <c r="F270" s="154"/>
      <c r="G270" s="211"/>
      <c r="H270" s="186"/>
      <c r="I270" s="187"/>
      <c r="J270" s="186"/>
      <c r="K270" s="212"/>
      <c r="L270" s="203"/>
    </row>
    <row r="271" spans="1:12" ht="31.5" customHeight="1">
      <c r="A271" s="168"/>
      <c r="B271" s="200"/>
      <c r="C271" s="168" t="str">
        <f t="shared" si="4"/>
        <v>-</v>
      </c>
      <c r="D271" s="196"/>
      <c r="E271" s="185"/>
      <c r="F271" s="154"/>
      <c r="G271" s="211"/>
      <c r="H271" s="186"/>
      <c r="I271" s="187"/>
      <c r="J271" s="186"/>
      <c r="K271" s="212"/>
      <c r="L271" s="203"/>
    </row>
    <row r="272" spans="1:12" ht="31.5" customHeight="1">
      <c r="A272" s="168"/>
      <c r="B272" s="200"/>
      <c r="C272" s="168" t="str">
        <f t="shared" si="4"/>
        <v>-</v>
      </c>
      <c r="D272" s="196"/>
      <c r="E272" s="185"/>
      <c r="F272" s="154"/>
      <c r="G272" s="211"/>
      <c r="H272" s="186"/>
      <c r="I272" s="187"/>
      <c r="J272" s="186"/>
      <c r="K272" s="212"/>
      <c r="L272" s="203"/>
    </row>
    <row r="273" spans="1:12" ht="31.5" customHeight="1">
      <c r="A273" s="168"/>
      <c r="B273" s="200"/>
      <c r="C273" s="168" t="str">
        <f t="shared" si="4"/>
        <v>-</v>
      </c>
      <c r="D273" s="196"/>
      <c r="E273" s="185"/>
      <c r="F273" s="154"/>
      <c r="G273" s="211"/>
      <c r="H273" s="186"/>
      <c r="I273" s="187"/>
      <c r="J273" s="186"/>
      <c r="K273" s="212"/>
      <c r="L273" s="203"/>
    </row>
    <row r="274" spans="1:12" ht="31.5" customHeight="1">
      <c r="A274" s="168"/>
      <c r="B274" s="200"/>
      <c r="C274" s="168" t="str">
        <f t="shared" si="4"/>
        <v>-</v>
      </c>
      <c r="D274" s="196"/>
      <c r="E274" s="185"/>
      <c r="F274" s="154"/>
      <c r="G274" s="211"/>
      <c r="H274" s="186"/>
      <c r="I274" s="187"/>
      <c r="J274" s="186"/>
      <c r="K274" s="212"/>
      <c r="L274" s="203"/>
    </row>
    <row r="275" spans="1:12" ht="31.5" customHeight="1">
      <c r="A275" s="168"/>
      <c r="B275" s="200"/>
      <c r="C275" s="168" t="str">
        <f t="shared" si="4"/>
        <v>-</v>
      </c>
      <c r="D275" s="196"/>
      <c r="E275" s="185"/>
      <c r="F275" s="154"/>
      <c r="G275" s="211"/>
      <c r="H275" s="186"/>
      <c r="I275" s="187"/>
      <c r="J275" s="186"/>
      <c r="K275" s="212"/>
      <c r="L275" s="203"/>
    </row>
    <row r="276" spans="1:12" ht="31.5" customHeight="1">
      <c r="A276" s="168"/>
      <c r="B276" s="200"/>
      <c r="C276" s="168" t="str">
        <f t="shared" si="4"/>
        <v>-</v>
      </c>
      <c r="D276" s="196"/>
      <c r="E276" s="185"/>
      <c r="F276" s="154"/>
      <c r="G276" s="211"/>
      <c r="H276" s="186"/>
      <c r="I276" s="187"/>
      <c r="J276" s="186"/>
      <c r="K276" s="212"/>
      <c r="L276" s="203"/>
    </row>
    <row r="277" spans="1:12" ht="31.5" customHeight="1">
      <c r="A277" s="168"/>
      <c r="B277" s="200"/>
      <c r="C277" s="168" t="str">
        <f t="shared" si="4"/>
        <v>-</v>
      </c>
      <c r="D277" s="196"/>
      <c r="E277" s="185"/>
      <c r="F277" s="154"/>
      <c r="G277" s="211"/>
      <c r="H277" s="186"/>
      <c r="I277" s="187"/>
      <c r="J277" s="186"/>
      <c r="K277" s="212"/>
      <c r="L277" s="203"/>
    </row>
    <row r="278" spans="1:12" ht="31.5" customHeight="1">
      <c r="A278" s="168"/>
      <c r="B278" s="200"/>
      <c r="C278" s="168" t="str">
        <f t="shared" si="4"/>
        <v>-</v>
      </c>
      <c r="D278" s="196"/>
      <c r="E278" s="185"/>
      <c r="F278" s="154"/>
      <c r="G278" s="211"/>
      <c r="H278" s="186"/>
      <c r="I278" s="187"/>
      <c r="J278" s="186"/>
      <c r="K278" s="212"/>
      <c r="L278" s="203"/>
    </row>
    <row r="279" spans="1:12" ht="31.5" customHeight="1">
      <c r="A279" s="168"/>
      <c r="B279" s="200"/>
      <c r="C279" s="168" t="str">
        <f t="shared" si="4"/>
        <v>-</v>
      </c>
      <c r="D279" s="196"/>
      <c r="E279" s="185"/>
      <c r="F279" s="154"/>
      <c r="G279" s="211"/>
      <c r="H279" s="186"/>
      <c r="I279" s="187"/>
      <c r="J279" s="186"/>
      <c r="K279" s="212"/>
      <c r="L279" s="203"/>
    </row>
    <row r="280" spans="1:12" ht="31.5" customHeight="1">
      <c r="A280" s="168"/>
      <c r="B280" s="200"/>
      <c r="C280" s="168" t="str">
        <f t="shared" si="4"/>
        <v>-</v>
      </c>
      <c r="D280" s="196"/>
      <c r="E280" s="185"/>
      <c r="F280" s="154"/>
      <c r="G280" s="211"/>
      <c r="H280" s="186"/>
      <c r="I280" s="187"/>
      <c r="J280" s="186"/>
      <c r="K280" s="212"/>
      <c r="L280" s="203"/>
    </row>
    <row r="281" spans="1:12" ht="31.5" customHeight="1">
      <c r="A281" s="168"/>
      <c r="B281" s="200"/>
      <c r="C281" s="168" t="str">
        <f t="shared" si="4"/>
        <v>-</v>
      </c>
      <c r="D281" s="196"/>
      <c r="E281" s="185"/>
      <c r="F281" s="154"/>
      <c r="G281" s="211"/>
      <c r="H281" s="186"/>
      <c r="I281" s="187"/>
      <c r="J281" s="186"/>
      <c r="K281" s="212"/>
      <c r="L281" s="203"/>
    </row>
    <row r="282" spans="1:12" ht="31.5" customHeight="1">
      <c r="A282" s="168"/>
      <c r="B282" s="200"/>
      <c r="C282" s="168" t="str">
        <f t="shared" si="4"/>
        <v>-</v>
      </c>
      <c r="D282" s="196"/>
      <c r="E282" s="185"/>
      <c r="F282" s="154"/>
      <c r="G282" s="211"/>
      <c r="H282" s="186"/>
      <c r="I282" s="187"/>
      <c r="J282" s="186"/>
      <c r="K282" s="212"/>
      <c r="L282" s="203"/>
    </row>
    <row r="283" spans="1:12" ht="31.5" customHeight="1">
      <c r="A283" s="168"/>
      <c r="B283" s="200"/>
      <c r="C283" s="168" t="str">
        <f t="shared" si="4"/>
        <v>-</v>
      </c>
      <c r="D283" s="196"/>
      <c r="E283" s="185"/>
      <c r="F283" s="154"/>
      <c r="G283" s="211"/>
      <c r="H283" s="186"/>
      <c r="I283" s="187"/>
      <c r="J283" s="186"/>
      <c r="K283" s="212"/>
      <c r="L283" s="203"/>
    </row>
    <row r="284" spans="1:12" ht="31.5" customHeight="1">
      <c r="A284" s="168"/>
      <c r="B284" s="200"/>
      <c r="C284" s="168" t="str">
        <f t="shared" si="4"/>
        <v>-</v>
      </c>
      <c r="D284" s="196"/>
      <c r="E284" s="185"/>
      <c r="F284" s="154"/>
      <c r="G284" s="211"/>
      <c r="H284" s="186"/>
      <c r="I284" s="187"/>
      <c r="J284" s="186"/>
      <c r="K284" s="212"/>
      <c r="L284" s="203"/>
    </row>
    <row r="285" spans="1:12" ht="31.5" customHeight="1">
      <c r="A285" s="168"/>
      <c r="B285" s="200"/>
      <c r="C285" s="168" t="str">
        <f t="shared" si="4"/>
        <v>-</v>
      </c>
      <c r="D285" s="196"/>
      <c r="E285" s="185"/>
      <c r="F285" s="154"/>
      <c r="G285" s="211"/>
      <c r="H285" s="186"/>
      <c r="I285" s="187"/>
      <c r="J285" s="186"/>
      <c r="K285" s="212"/>
      <c r="L285" s="203"/>
    </row>
    <row r="286" spans="1:12" ht="31.5" customHeight="1">
      <c r="A286" s="168"/>
      <c r="B286" s="200"/>
      <c r="C286" s="168" t="str">
        <f t="shared" si="4"/>
        <v>-</v>
      </c>
      <c r="D286" s="196"/>
      <c r="E286" s="185"/>
      <c r="F286" s="154"/>
      <c r="G286" s="211"/>
      <c r="H286" s="186"/>
      <c r="I286" s="187"/>
      <c r="J286" s="186"/>
      <c r="K286" s="212"/>
      <c r="L286" s="203"/>
    </row>
    <row r="287" spans="1:12" ht="31.5" customHeight="1">
      <c r="A287" s="168"/>
      <c r="B287" s="200"/>
      <c r="C287" s="168" t="str">
        <f t="shared" si="4"/>
        <v>-</v>
      </c>
      <c r="D287" s="196"/>
      <c r="E287" s="185"/>
      <c r="F287" s="154"/>
      <c r="G287" s="211"/>
      <c r="H287" s="186"/>
      <c r="I287" s="187"/>
      <c r="J287" s="186"/>
      <c r="K287" s="212"/>
      <c r="L287" s="203"/>
    </row>
    <row r="288" spans="1:12" ht="31.5" customHeight="1">
      <c r="A288" s="168"/>
      <c r="B288" s="200"/>
      <c r="C288" s="168" t="str">
        <f t="shared" si="4"/>
        <v>-</v>
      </c>
      <c r="D288" s="196"/>
      <c r="E288" s="185"/>
      <c r="F288" s="154"/>
      <c r="G288" s="211"/>
      <c r="H288" s="186"/>
      <c r="I288" s="187"/>
      <c r="J288" s="186"/>
      <c r="K288" s="212"/>
      <c r="L288" s="203"/>
    </row>
    <row r="289" spans="1:12" ht="31.5" customHeight="1">
      <c r="A289" s="168"/>
      <c r="B289" s="200"/>
      <c r="C289" s="168" t="str">
        <f t="shared" si="4"/>
        <v>-</v>
      </c>
      <c r="D289" s="196"/>
      <c r="E289" s="185"/>
      <c r="F289" s="154"/>
      <c r="G289" s="211"/>
      <c r="H289" s="186"/>
      <c r="I289" s="187"/>
      <c r="J289" s="186"/>
      <c r="K289" s="212"/>
      <c r="L289" s="203"/>
    </row>
    <row r="290" spans="1:12" ht="31.5" customHeight="1">
      <c r="A290" s="168"/>
      <c r="B290" s="200"/>
      <c r="C290" s="168" t="str">
        <f t="shared" si="4"/>
        <v>-</v>
      </c>
      <c r="D290" s="196"/>
      <c r="E290" s="185"/>
      <c r="F290" s="154"/>
      <c r="G290" s="211"/>
      <c r="H290" s="186"/>
      <c r="I290" s="187"/>
      <c r="J290" s="186"/>
      <c r="K290" s="212"/>
      <c r="L290" s="203"/>
    </row>
    <row r="291" spans="1:12" ht="31.5" customHeight="1">
      <c r="A291" s="168"/>
      <c r="B291" s="200"/>
      <c r="C291" s="168" t="str">
        <f t="shared" si="4"/>
        <v>-</v>
      </c>
      <c r="D291" s="196"/>
      <c r="E291" s="185"/>
      <c r="F291" s="154"/>
      <c r="G291" s="211"/>
      <c r="H291" s="186"/>
      <c r="I291" s="187"/>
      <c r="J291" s="186"/>
      <c r="K291" s="212"/>
      <c r="L291" s="203"/>
    </row>
    <row r="292" spans="1:12" ht="31.5" customHeight="1">
      <c r="A292" s="168"/>
      <c r="B292" s="200"/>
      <c r="C292" s="168" t="str">
        <f t="shared" si="4"/>
        <v>-</v>
      </c>
      <c r="D292" s="196"/>
      <c r="E292" s="185"/>
      <c r="F292" s="154"/>
      <c r="G292" s="211"/>
      <c r="H292" s="186"/>
      <c r="I292" s="187"/>
      <c r="J292" s="186"/>
      <c r="K292" s="212"/>
      <c r="L292" s="203"/>
    </row>
    <row r="293" spans="1:12" ht="31.5" customHeight="1">
      <c r="A293" s="168"/>
      <c r="B293" s="200"/>
      <c r="C293" s="168" t="str">
        <f t="shared" si="4"/>
        <v>-</v>
      </c>
      <c r="D293" s="196"/>
      <c r="E293" s="185"/>
      <c r="F293" s="154"/>
      <c r="G293" s="211"/>
      <c r="H293" s="186"/>
      <c r="I293" s="187"/>
      <c r="J293" s="186"/>
      <c r="K293" s="212"/>
      <c r="L293" s="203"/>
    </row>
    <row r="294" spans="1:12" ht="31.5" customHeight="1">
      <c r="A294" s="168"/>
      <c r="B294" s="200"/>
      <c r="C294" s="168" t="str">
        <f t="shared" si="4"/>
        <v>-</v>
      </c>
      <c r="D294" s="196"/>
      <c r="E294" s="185"/>
      <c r="F294" s="154"/>
      <c r="G294" s="211"/>
      <c r="H294" s="186"/>
      <c r="I294" s="187"/>
      <c r="J294" s="186"/>
      <c r="K294" s="212"/>
      <c r="L294" s="203"/>
    </row>
    <row r="295" spans="1:12" ht="31.5" customHeight="1">
      <c r="A295" s="168"/>
      <c r="B295" s="200"/>
      <c r="C295" s="168" t="str">
        <f t="shared" si="4"/>
        <v>-</v>
      </c>
      <c r="D295" s="196"/>
      <c r="E295" s="185"/>
      <c r="F295" s="154"/>
      <c r="G295" s="211"/>
      <c r="H295" s="186"/>
      <c r="I295" s="187"/>
      <c r="J295" s="186"/>
      <c r="K295" s="212"/>
      <c r="L295" s="203"/>
    </row>
    <row r="296" spans="1:12" ht="31.5" customHeight="1">
      <c r="A296" s="168"/>
      <c r="B296" s="200"/>
      <c r="C296" s="168" t="str">
        <f t="shared" si="4"/>
        <v>-</v>
      </c>
      <c r="D296" s="196"/>
      <c r="E296" s="185"/>
      <c r="F296" s="154"/>
      <c r="G296" s="211"/>
      <c r="H296" s="186"/>
      <c r="I296" s="187"/>
      <c r="J296" s="186"/>
      <c r="K296" s="212"/>
      <c r="L296" s="203"/>
    </row>
    <row r="297" spans="1:12" ht="31.5" customHeight="1">
      <c r="A297" s="168"/>
      <c r="B297" s="200"/>
      <c r="C297" s="168" t="str">
        <f t="shared" si="4"/>
        <v>-</v>
      </c>
      <c r="D297" s="196"/>
      <c r="E297" s="185"/>
      <c r="F297" s="154"/>
      <c r="G297" s="211"/>
      <c r="H297" s="186"/>
      <c r="I297" s="187"/>
      <c r="J297" s="186"/>
      <c r="K297" s="212"/>
      <c r="L297" s="203"/>
    </row>
    <row r="298" spans="1:12" ht="31.5" customHeight="1">
      <c r="A298" s="168"/>
      <c r="B298" s="200"/>
      <c r="C298" s="168" t="str">
        <f t="shared" si="4"/>
        <v>-</v>
      </c>
      <c r="D298" s="196"/>
      <c r="E298" s="185"/>
      <c r="F298" s="154"/>
      <c r="G298" s="211"/>
      <c r="H298" s="186"/>
      <c r="I298" s="187"/>
      <c r="J298" s="186"/>
      <c r="K298" s="212"/>
      <c r="L298" s="203"/>
    </row>
    <row r="299" spans="1:12" ht="31.5" customHeight="1">
      <c r="A299" s="168"/>
      <c r="B299" s="200"/>
      <c r="C299" s="168" t="str">
        <f t="shared" si="4"/>
        <v>-</v>
      </c>
      <c r="D299" s="196"/>
      <c r="E299" s="185"/>
      <c r="F299" s="154"/>
      <c r="G299" s="211"/>
      <c r="H299" s="186"/>
      <c r="I299" s="187"/>
      <c r="J299" s="186"/>
      <c r="K299" s="212"/>
      <c r="L299" s="203"/>
    </row>
    <row r="300" spans="1:12" ht="31.5" customHeight="1">
      <c r="A300" s="168"/>
      <c r="B300" s="200"/>
      <c r="C300" s="168" t="str">
        <f t="shared" si="4"/>
        <v>-</v>
      </c>
      <c r="D300" s="196"/>
      <c r="E300" s="185"/>
      <c r="F300" s="154"/>
      <c r="G300" s="211"/>
      <c r="H300" s="186"/>
      <c r="I300" s="187"/>
      <c r="J300" s="186"/>
      <c r="K300" s="212"/>
      <c r="L300" s="203"/>
    </row>
    <row r="301" spans="1:12" ht="31.5" customHeight="1">
      <c r="A301" s="168"/>
      <c r="B301" s="200"/>
      <c r="C301" s="168" t="str">
        <f t="shared" si="4"/>
        <v>-</v>
      </c>
      <c r="D301" s="196"/>
      <c r="E301" s="185"/>
      <c r="F301" s="154"/>
      <c r="G301" s="211"/>
      <c r="H301" s="186"/>
      <c r="I301" s="187"/>
      <c r="J301" s="186"/>
      <c r="K301" s="212"/>
      <c r="L301" s="203"/>
    </row>
    <row r="302" spans="1:12" ht="31.5" customHeight="1">
      <c r="A302" s="168"/>
      <c r="B302" s="200"/>
      <c r="C302" s="168" t="str">
        <f t="shared" si="4"/>
        <v>-</v>
      </c>
      <c r="D302" s="196"/>
      <c r="E302" s="185"/>
      <c r="F302" s="154"/>
      <c r="G302" s="211"/>
      <c r="H302" s="186"/>
      <c r="I302" s="187"/>
      <c r="J302" s="186"/>
      <c r="K302" s="212"/>
      <c r="L302" s="203"/>
    </row>
    <row r="303" spans="1:12" ht="31.5" customHeight="1">
      <c r="A303" s="168"/>
      <c r="B303" s="200"/>
      <c r="C303" s="168" t="str">
        <f t="shared" si="4"/>
        <v>-</v>
      </c>
      <c r="D303" s="196"/>
      <c r="E303" s="185"/>
      <c r="F303" s="154"/>
      <c r="G303" s="211"/>
      <c r="H303" s="186"/>
      <c r="I303" s="187"/>
      <c r="J303" s="186"/>
      <c r="K303" s="212"/>
      <c r="L303" s="203"/>
    </row>
    <row r="304" spans="1:12" ht="31.5" customHeight="1">
      <c r="A304" s="168"/>
      <c r="B304" s="200"/>
      <c r="C304" s="168" t="str">
        <f t="shared" si="4"/>
        <v>-</v>
      </c>
      <c r="D304" s="196"/>
      <c r="E304" s="185"/>
      <c r="F304" s="154"/>
      <c r="G304" s="211"/>
      <c r="H304" s="186"/>
      <c r="I304" s="187"/>
      <c r="J304" s="186"/>
      <c r="K304" s="212"/>
      <c r="L304" s="203"/>
    </row>
    <row r="305" spans="1:12" ht="31.5" customHeight="1">
      <c r="A305" s="168"/>
      <c r="B305" s="200"/>
      <c r="C305" s="168" t="str">
        <f t="shared" si="4"/>
        <v>-</v>
      </c>
      <c r="D305" s="196"/>
      <c r="E305" s="185"/>
      <c r="F305" s="154"/>
      <c r="G305" s="211"/>
      <c r="H305" s="186"/>
      <c r="I305" s="187"/>
      <c r="J305" s="186"/>
      <c r="K305" s="212"/>
      <c r="L305" s="203"/>
    </row>
    <row r="306" spans="1:12" ht="31.5" customHeight="1">
      <c r="A306" s="168"/>
      <c r="B306" s="200"/>
      <c r="C306" s="168" t="str">
        <f t="shared" si="4"/>
        <v>-</v>
      </c>
      <c r="D306" s="196"/>
      <c r="E306" s="185"/>
      <c r="F306" s="154"/>
      <c r="G306" s="211"/>
      <c r="H306" s="186"/>
      <c r="I306" s="187"/>
      <c r="J306" s="186"/>
      <c r="K306" s="212"/>
      <c r="L306" s="203"/>
    </row>
    <row r="307" spans="1:12" ht="31.5" customHeight="1">
      <c r="A307" s="168"/>
      <c r="B307" s="200"/>
      <c r="C307" s="168" t="str">
        <f t="shared" si="4"/>
        <v>-</v>
      </c>
      <c r="D307" s="196"/>
      <c r="E307" s="185"/>
      <c r="F307" s="154"/>
      <c r="G307" s="211"/>
      <c r="H307" s="186"/>
      <c r="I307" s="187"/>
      <c r="J307" s="186"/>
      <c r="K307" s="212"/>
      <c r="L307" s="203"/>
    </row>
    <row r="308" spans="1:12" ht="31.5" customHeight="1">
      <c r="A308" s="168"/>
      <c r="B308" s="200"/>
      <c r="C308" s="168" t="str">
        <f t="shared" si="4"/>
        <v>-</v>
      </c>
      <c r="D308" s="196"/>
      <c r="E308" s="185"/>
      <c r="F308" s="154"/>
      <c r="G308" s="211"/>
      <c r="H308" s="186"/>
      <c r="I308" s="187"/>
      <c r="J308" s="186"/>
      <c r="K308" s="212"/>
      <c r="L308" s="203"/>
    </row>
    <row r="309" spans="1:12" ht="31.5" customHeight="1">
      <c r="A309" s="168"/>
      <c r="B309" s="200"/>
      <c r="C309" s="168" t="str">
        <f t="shared" si="4"/>
        <v>-</v>
      </c>
      <c r="D309" s="196"/>
      <c r="E309" s="185"/>
      <c r="F309" s="154"/>
      <c r="G309" s="211"/>
      <c r="H309" s="186"/>
      <c r="I309" s="187"/>
      <c r="J309" s="186"/>
      <c r="K309" s="212"/>
      <c r="L309" s="203"/>
    </row>
    <row r="310" spans="1:12" ht="31.5" customHeight="1">
      <c r="A310" s="168"/>
      <c r="B310" s="200"/>
      <c r="C310" s="168" t="str">
        <f t="shared" si="4"/>
        <v>-</v>
      </c>
      <c r="D310" s="196"/>
      <c r="E310" s="185"/>
      <c r="F310" s="154"/>
      <c r="G310" s="211"/>
      <c r="H310" s="186"/>
      <c r="I310" s="187"/>
      <c r="J310" s="186"/>
      <c r="K310" s="212"/>
      <c r="L310" s="203"/>
    </row>
    <row r="311" spans="1:12" ht="31.5" customHeight="1">
      <c r="A311" s="168"/>
      <c r="B311" s="200"/>
      <c r="C311" s="168" t="str">
        <f t="shared" si="4"/>
        <v>-</v>
      </c>
      <c r="D311" s="196"/>
      <c r="E311" s="185"/>
      <c r="F311" s="154"/>
      <c r="G311" s="211"/>
      <c r="H311" s="186"/>
      <c r="I311" s="187"/>
      <c r="J311" s="186"/>
      <c r="K311" s="212"/>
      <c r="L311" s="203"/>
    </row>
    <row r="312" spans="1:12" ht="31.5" customHeight="1">
      <c r="A312" s="168"/>
      <c r="B312" s="200"/>
      <c r="C312" s="168" t="str">
        <f t="shared" si="4"/>
        <v>-</v>
      </c>
      <c r="D312" s="196"/>
      <c r="E312" s="185"/>
      <c r="F312" s="154"/>
      <c r="G312" s="211"/>
      <c r="H312" s="186"/>
      <c r="I312" s="187"/>
      <c r="J312" s="186"/>
      <c r="K312" s="212"/>
      <c r="L312" s="203"/>
    </row>
    <row r="313" spans="1:12" ht="31.5" customHeight="1">
      <c r="A313" s="168"/>
      <c r="B313" s="200"/>
      <c r="C313" s="168" t="str">
        <f t="shared" si="4"/>
        <v>-</v>
      </c>
      <c r="D313" s="196"/>
      <c r="E313" s="185"/>
      <c r="F313" s="154"/>
      <c r="G313" s="211"/>
      <c r="H313" s="186"/>
      <c r="I313" s="187"/>
      <c r="J313" s="186"/>
      <c r="K313" s="212"/>
      <c r="L313" s="203"/>
    </row>
    <row r="314" spans="1:12" ht="31.5" customHeight="1">
      <c r="A314" s="168"/>
      <c r="B314" s="200"/>
      <c r="C314" s="168" t="str">
        <f t="shared" si="4"/>
        <v>-</v>
      </c>
      <c r="D314" s="196"/>
      <c r="E314" s="185"/>
      <c r="F314" s="154"/>
      <c r="G314" s="211"/>
      <c r="H314" s="186"/>
      <c r="I314" s="187"/>
      <c r="J314" s="186"/>
      <c r="K314" s="212"/>
      <c r="L314" s="203"/>
    </row>
    <row r="315" spans="1:12" ht="31.5" customHeight="1">
      <c r="A315" s="168"/>
      <c r="B315" s="200"/>
      <c r="C315" s="168" t="str">
        <f t="shared" si="4"/>
        <v>-</v>
      </c>
      <c r="D315" s="196"/>
      <c r="E315" s="185"/>
      <c r="F315" s="154"/>
      <c r="G315" s="211"/>
      <c r="H315" s="186"/>
      <c r="I315" s="187"/>
      <c r="J315" s="186"/>
      <c r="K315" s="212"/>
      <c r="L315" s="203"/>
    </row>
    <row r="316" spans="1:12" ht="31.5" customHeight="1">
      <c r="A316" s="168"/>
      <c r="B316" s="200"/>
      <c r="C316" s="168" t="str">
        <f t="shared" si="4"/>
        <v>-</v>
      </c>
      <c r="D316" s="196"/>
      <c r="E316" s="185"/>
      <c r="F316" s="154"/>
      <c r="G316" s="211"/>
      <c r="H316" s="186"/>
      <c r="I316" s="187"/>
      <c r="J316" s="186"/>
      <c r="K316" s="212"/>
      <c r="L316" s="203"/>
    </row>
    <row r="317" spans="1:12" ht="31.5" customHeight="1">
      <c r="A317" s="168"/>
      <c r="B317" s="200"/>
      <c r="C317" s="168" t="str">
        <f t="shared" si="4"/>
        <v>-</v>
      </c>
      <c r="D317" s="196"/>
      <c r="E317" s="185"/>
      <c r="F317" s="154"/>
      <c r="G317" s="211"/>
      <c r="H317" s="186"/>
      <c r="I317" s="187"/>
      <c r="J317" s="186"/>
      <c r="K317" s="212"/>
      <c r="L317" s="203"/>
    </row>
    <row r="318" spans="1:12" ht="31.5" customHeight="1">
      <c r="A318" s="168"/>
      <c r="B318" s="200"/>
      <c r="C318" s="168" t="str">
        <f t="shared" si="4"/>
        <v>-</v>
      </c>
      <c r="D318" s="196"/>
      <c r="E318" s="185"/>
      <c r="F318" s="154"/>
      <c r="G318" s="211"/>
      <c r="H318" s="186"/>
      <c r="I318" s="187"/>
      <c r="J318" s="186"/>
      <c r="K318" s="212"/>
      <c r="L318" s="203"/>
    </row>
    <row r="319" spans="1:12" ht="31.5" customHeight="1">
      <c r="A319" s="168"/>
      <c r="B319" s="200"/>
      <c r="C319" s="168" t="str">
        <f t="shared" si="4"/>
        <v>-</v>
      </c>
      <c r="D319" s="196"/>
      <c r="E319" s="185"/>
      <c r="F319" s="154"/>
      <c r="G319" s="211"/>
      <c r="H319" s="186"/>
      <c r="I319" s="187"/>
      <c r="J319" s="186"/>
      <c r="K319" s="212"/>
      <c r="L319" s="203"/>
    </row>
    <row r="320" spans="1:12" ht="31.5" customHeight="1">
      <c r="A320" s="168"/>
      <c r="B320" s="200"/>
      <c r="C320" s="168" t="str">
        <f t="shared" si="4"/>
        <v>-</v>
      </c>
      <c r="D320" s="196"/>
      <c r="E320" s="185"/>
      <c r="F320" s="154"/>
      <c r="G320" s="211"/>
      <c r="H320" s="186"/>
      <c r="I320" s="187"/>
      <c r="J320" s="186"/>
      <c r="K320" s="212"/>
      <c r="L320" s="203"/>
    </row>
    <row r="321" spans="1:12" ht="31.5" customHeight="1">
      <c r="A321" s="168"/>
      <c r="B321" s="200"/>
      <c r="C321" s="168" t="str">
        <f t="shared" si="4"/>
        <v>-</v>
      </c>
      <c r="D321" s="196"/>
      <c r="E321" s="185"/>
      <c r="F321" s="154"/>
      <c r="G321" s="211"/>
      <c r="H321" s="186"/>
      <c r="I321" s="187"/>
      <c r="J321" s="186"/>
      <c r="K321" s="212"/>
      <c r="L321" s="203"/>
    </row>
    <row r="322" spans="1:12" ht="31.5" customHeight="1">
      <c r="A322" s="168"/>
      <c r="B322" s="200"/>
      <c r="C322" s="168" t="str">
        <f t="shared" si="4"/>
        <v>-</v>
      </c>
      <c r="D322" s="196"/>
      <c r="E322" s="185"/>
      <c r="F322" s="154"/>
      <c r="G322" s="211"/>
      <c r="H322" s="186"/>
      <c r="I322" s="187"/>
      <c r="J322" s="186"/>
      <c r="K322" s="212"/>
      <c r="L322" s="203"/>
    </row>
    <row r="323" spans="1:12" ht="31.5" customHeight="1">
      <c r="A323" s="168"/>
      <c r="B323" s="200"/>
      <c r="C323" s="168" t="str">
        <f t="shared" si="4"/>
        <v>-</v>
      </c>
      <c r="D323" s="196"/>
      <c r="E323" s="185"/>
      <c r="F323" s="154"/>
      <c r="G323" s="211"/>
      <c r="H323" s="186"/>
      <c r="I323" s="187"/>
      <c r="J323" s="186"/>
      <c r="K323" s="212"/>
      <c r="L323" s="203"/>
    </row>
    <row r="324" spans="1:12" ht="31.5" customHeight="1">
      <c r="A324" s="168"/>
      <c r="B324" s="200"/>
      <c r="C324" s="168" t="str">
        <f t="shared" ref="C324:C387" si="5">A324&amp;"-"&amp;B324</f>
        <v>-</v>
      </c>
      <c r="D324" s="196"/>
      <c r="E324" s="185"/>
      <c r="F324" s="154"/>
      <c r="G324" s="211"/>
      <c r="H324" s="186"/>
      <c r="I324" s="187"/>
      <c r="J324" s="186"/>
      <c r="K324" s="212"/>
      <c r="L324" s="203"/>
    </row>
    <row r="325" spans="1:12" ht="31.5" customHeight="1">
      <c r="A325" s="168"/>
      <c r="B325" s="200"/>
      <c r="C325" s="168" t="str">
        <f t="shared" si="5"/>
        <v>-</v>
      </c>
      <c r="D325" s="196"/>
      <c r="E325" s="185"/>
      <c r="F325" s="154"/>
      <c r="G325" s="211"/>
      <c r="H325" s="186"/>
      <c r="I325" s="187"/>
      <c r="J325" s="186"/>
      <c r="K325" s="212"/>
      <c r="L325" s="203"/>
    </row>
    <row r="326" spans="1:12" ht="31.5" customHeight="1">
      <c r="A326" s="168"/>
      <c r="B326" s="200"/>
      <c r="C326" s="168" t="str">
        <f t="shared" si="5"/>
        <v>-</v>
      </c>
      <c r="D326" s="196"/>
      <c r="E326" s="185"/>
      <c r="F326" s="154"/>
      <c r="G326" s="211"/>
      <c r="H326" s="186"/>
      <c r="I326" s="187"/>
      <c r="J326" s="186"/>
      <c r="K326" s="212"/>
      <c r="L326" s="203"/>
    </row>
    <row r="327" spans="1:12" ht="31.5" customHeight="1">
      <c r="A327" s="168"/>
      <c r="B327" s="200"/>
      <c r="C327" s="168" t="str">
        <f t="shared" si="5"/>
        <v>-</v>
      </c>
      <c r="D327" s="196"/>
      <c r="E327" s="185"/>
      <c r="F327" s="154"/>
      <c r="G327" s="211"/>
      <c r="H327" s="186"/>
      <c r="I327" s="187"/>
      <c r="J327" s="186"/>
      <c r="K327" s="212"/>
      <c r="L327" s="203"/>
    </row>
    <row r="328" spans="1:12" ht="31.5" customHeight="1">
      <c r="A328" s="168"/>
      <c r="B328" s="200"/>
      <c r="C328" s="168" t="str">
        <f t="shared" si="5"/>
        <v>-</v>
      </c>
      <c r="D328" s="196"/>
      <c r="E328" s="185"/>
      <c r="F328" s="154"/>
      <c r="G328" s="211"/>
      <c r="H328" s="186"/>
      <c r="I328" s="187"/>
      <c r="J328" s="186"/>
      <c r="K328" s="212"/>
      <c r="L328" s="203"/>
    </row>
    <row r="329" spans="1:12" ht="31.5" customHeight="1">
      <c r="A329" s="168"/>
      <c r="B329" s="200"/>
      <c r="C329" s="168" t="str">
        <f t="shared" si="5"/>
        <v>-</v>
      </c>
      <c r="D329" s="196"/>
      <c r="E329" s="185"/>
      <c r="F329" s="154"/>
      <c r="G329" s="211"/>
      <c r="H329" s="186"/>
      <c r="I329" s="187"/>
      <c r="J329" s="186"/>
      <c r="K329" s="212"/>
      <c r="L329" s="203"/>
    </row>
    <row r="330" spans="1:12" ht="31.5" customHeight="1">
      <c r="A330" s="168"/>
      <c r="B330" s="200"/>
      <c r="C330" s="168" t="str">
        <f t="shared" si="5"/>
        <v>-</v>
      </c>
      <c r="D330" s="196"/>
      <c r="E330" s="185"/>
      <c r="F330" s="154"/>
      <c r="G330" s="211"/>
      <c r="H330" s="186"/>
      <c r="I330" s="187"/>
      <c r="J330" s="186"/>
      <c r="K330" s="212"/>
      <c r="L330" s="203"/>
    </row>
    <row r="331" spans="1:12" ht="31.5" customHeight="1">
      <c r="A331" s="168"/>
      <c r="B331" s="200"/>
      <c r="C331" s="168" t="str">
        <f t="shared" si="5"/>
        <v>-</v>
      </c>
      <c r="D331" s="196"/>
      <c r="E331" s="185"/>
      <c r="F331" s="154"/>
      <c r="G331" s="211"/>
      <c r="H331" s="186"/>
      <c r="I331" s="187"/>
      <c r="J331" s="186"/>
      <c r="K331" s="212"/>
      <c r="L331" s="203"/>
    </row>
    <row r="332" spans="1:12" ht="31.5" customHeight="1">
      <c r="A332" s="168"/>
      <c r="B332" s="200"/>
      <c r="C332" s="168" t="str">
        <f t="shared" si="5"/>
        <v>-</v>
      </c>
      <c r="D332" s="196"/>
      <c r="E332" s="185"/>
      <c r="F332" s="154"/>
      <c r="G332" s="211"/>
      <c r="H332" s="186"/>
      <c r="I332" s="187"/>
      <c r="J332" s="186"/>
      <c r="K332" s="212"/>
      <c r="L332" s="203"/>
    </row>
    <row r="333" spans="1:12" ht="31.5" customHeight="1">
      <c r="A333" s="168"/>
      <c r="B333" s="200"/>
      <c r="C333" s="168" t="str">
        <f t="shared" si="5"/>
        <v>-</v>
      </c>
      <c r="D333" s="196"/>
      <c r="E333" s="185"/>
      <c r="F333" s="154"/>
      <c r="G333" s="211"/>
      <c r="H333" s="186"/>
      <c r="I333" s="187"/>
      <c r="J333" s="186"/>
      <c r="K333" s="212"/>
      <c r="L333" s="203"/>
    </row>
    <row r="334" spans="1:12" ht="31.5" customHeight="1">
      <c r="A334" s="168"/>
      <c r="B334" s="200"/>
      <c r="C334" s="168" t="str">
        <f t="shared" si="5"/>
        <v>-</v>
      </c>
      <c r="D334" s="196"/>
      <c r="E334" s="185"/>
      <c r="F334" s="154"/>
      <c r="G334" s="211"/>
      <c r="H334" s="186"/>
      <c r="I334" s="187"/>
      <c r="J334" s="186"/>
      <c r="K334" s="212"/>
      <c r="L334" s="203"/>
    </row>
    <row r="335" spans="1:12" ht="31.5" customHeight="1">
      <c r="A335" s="168"/>
      <c r="B335" s="200"/>
      <c r="C335" s="168" t="str">
        <f t="shared" si="5"/>
        <v>-</v>
      </c>
      <c r="D335" s="196"/>
      <c r="E335" s="185"/>
      <c r="F335" s="154"/>
      <c r="G335" s="211"/>
      <c r="H335" s="186"/>
      <c r="I335" s="187"/>
      <c r="J335" s="186"/>
      <c r="K335" s="212"/>
      <c r="L335" s="203"/>
    </row>
    <row r="336" spans="1:12" ht="31.5" customHeight="1">
      <c r="A336" s="168"/>
      <c r="B336" s="200"/>
      <c r="C336" s="168" t="str">
        <f t="shared" si="5"/>
        <v>-</v>
      </c>
      <c r="D336" s="196"/>
      <c r="E336" s="185"/>
      <c r="F336" s="154"/>
      <c r="G336" s="211"/>
      <c r="H336" s="186"/>
      <c r="I336" s="187"/>
      <c r="J336" s="186"/>
      <c r="K336" s="212"/>
      <c r="L336" s="203"/>
    </row>
    <row r="337" spans="1:12" ht="31.5" customHeight="1">
      <c r="A337" s="168"/>
      <c r="B337" s="200"/>
      <c r="C337" s="168" t="str">
        <f t="shared" si="5"/>
        <v>-</v>
      </c>
      <c r="D337" s="196"/>
      <c r="E337" s="185"/>
      <c r="F337" s="154"/>
      <c r="G337" s="211"/>
      <c r="H337" s="186"/>
      <c r="I337" s="187"/>
      <c r="J337" s="186"/>
      <c r="K337" s="212"/>
      <c r="L337" s="203"/>
    </row>
    <row r="338" spans="1:12" ht="31.5" customHeight="1">
      <c r="A338" s="168"/>
      <c r="B338" s="200"/>
      <c r="C338" s="168" t="str">
        <f t="shared" si="5"/>
        <v>-</v>
      </c>
      <c r="D338" s="196"/>
      <c r="E338" s="185"/>
      <c r="F338" s="154"/>
      <c r="G338" s="211"/>
      <c r="H338" s="186"/>
      <c r="I338" s="187"/>
      <c r="J338" s="186"/>
      <c r="K338" s="212"/>
      <c r="L338" s="203"/>
    </row>
    <row r="339" spans="1:12" ht="31.5" customHeight="1">
      <c r="A339" s="168"/>
      <c r="B339" s="200"/>
      <c r="C339" s="168" t="str">
        <f t="shared" si="5"/>
        <v>-</v>
      </c>
      <c r="D339" s="196"/>
      <c r="E339" s="185"/>
      <c r="F339" s="154"/>
      <c r="G339" s="211"/>
      <c r="H339" s="186"/>
      <c r="I339" s="187"/>
      <c r="J339" s="186"/>
      <c r="K339" s="212"/>
      <c r="L339" s="203"/>
    </row>
    <row r="340" spans="1:12" ht="31.5" customHeight="1">
      <c r="A340" s="168"/>
      <c r="B340" s="200"/>
      <c r="C340" s="168" t="str">
        <f t="shared" si="5"/>
        <v>-</v>
      </c>
      <c r="D340" s="196"/>
      <c r="E340" s="185"/>
      <c r="F340" s="154"/>
      <c r="G340" s="211"/>
      <c r="H340" s="186"/>
      <c r="I340" s="187"/>
      <c r="J340" s="186"/>
      <c r="K340" s="212"/>
      <c r="L340" s="203"/>
    </row>
    <row r="341" spans="1:12" ht="31.5" customHeight="1">
      <c r="A341" s="168"/>
      <c r="B341" s="200"/>
      <c r="C341" s="168" t="str">
        <f t="shared" si="5"/>
        <v>-</v>
      </c>
      <c r="D341" s="196"/>
      <c r="E341" s="185"/>
      <c r="F341" s="154"/>
      <c r="G341" s="211"/>
      <c r="H341" s="186"/>
      <c r="I341" s="187"/>
      <c r="J341" s="186"/>
      <c r="K341" s="212"/>
      <c r="L341" s="203"/>
    </row>
    <row r="342" spans="1:12" ht="31.5" customHeight="1">
      <c r="A342" s="168"/>
      <c r="B342" s="200"/>
      <c r="C342" s="168" t="str">
        <f t="shared" si="5"/>
        <v>-</v>
      </c>
      <c r="D342" s="196"/>
      <c r="E342" s="185"/>
      <c r="F342" s="154"/>
      <c r="G342" s="211"/>
      <c r="H342" s="186"/>
      <c r="I342" s="187"/>
      <c r="J342" s="186"/>
      <c r="K342" s="212"/>
      <c r="L342" s="203"/>
    </row>
    <row r="343" spans="1:12" ht="31.5" customHeight="1">
      <c r="A343" s="168"/>
      <c r="B343" s="200"/>
      <c r="C343" s="168" t="str">
        <f t="shared" si="5"/>
        <v>-</v>
      </c>
      <c r="D343" s="196"/>
      <c r="E343" s="185"/>
      <c r="F343" s="154"/>
      <c r="G343" s="211"/>
      <c r="H343" s="186"/>
      <c r="I343" s="187"/>
      <c r="J343" s="186"/>
      <c r="K343" s="212"/>
      <c r="L343" s="203"/>
    </row>
    <row r="344" spans="1:12" ht="31.5" customHeight="1">
      <c r="A344" s="168"/>
      <c r="B344" s="200"/>
      <c r="C344" s="168" t="str">
        <f t="shared" si="5"/>
        <v>-</v>
      </c>
      <c r="D344" s="196"/>
      <c r="E344" s="185"/>
      <c r="F344" s="154"/>
      <c r="G344" s="211"/>
      <c r="H344" s="186"/>
      <c r="I344" s="187"/>
      <c r="J344" s="186"/>
      <c r="K344" s="212"/>
      <c r="L344" s="203"/>
    </row>
    <row r="345" spans="1:12" ht="31.5" customHeight="1">
      <c r="A345" s="168"/>
      <c r="B345" s="200"/>
      <c r="C345" s="168" t="str">
        <f t="shared" si="5"/>
        <v>-</v>
      </c>
      <c r="D345" s="196"/>
      <c r="E345" s="185"/>
      <c r="F345" s="154"/>
      <c r="G345" s="211"/>
      <c r="H345" s="186"/>
      <c r="I345" s="187"/>
      <c r="J345" s="186"/>
      <c r="K345" s="212"/>
      <c r="L345" s="203"/>
    </row>
    <row r="346" spans="1:12" ht="31.5" customHeight="1">
      <c r="A346" s="168"/>
      <c r="B346" s="200"/>
      <c r="C346" s="168" t="str">
        <f t="shared" si="5"/>
        <v>-</v>
      </c>
      <c r="D346" s="196"/>
      <c r="E346" s="185"/>
      <c r="F346" s="154"/>
      <c r="G346" s="211"/>
      <c r="H346" s="186"/>
      <c r="I346" s="187"/>
      <c r="J346" s="186"/>
      <c r="K346" s="212"/>
      <c r="L346" s="203"/>
    </row>
    <row r="347" spans="1:12" ht="31.5" customHeight="1">
      <c r="A347" s="168"/>
      <c r="B347" s="200"/>
      <c r="C347" s="168" t="str">
        <f t="shared" si="5"/>
        <v>-</v>
      </c>
      <c r="D347" s="196"/>
      <c r="E347" s="185"/>
      <c r="F347" s="154"/>
      <c r="G347" s="211"/>
      <c r="H347" s="186"/>
      <c r="I347" s="187"/>
      <c r="J347" s="186"/>
      <c r="K347" s="212"/>
      <c r="L347" s="203"/>
    </row>
    <row r="348" spans="1:12" ht="31.5" customHeight="1">
      <c r="A348" s="168"/>
      <c r="B348" s="200"/>
      <c r="C348" s="168" t="str">
        <f t="shared" si="5"/>
        <v>-</v>
      </c>
      <c r="D348" s="196"/>
      <c r="E348" s="185"/>
      <c r="F348" s="154"/>
      <c r="G348" s="211"/>
      <c r="H348" s="186"/>
      <c r="I348" s="187"/>
      <c r="J348" s="186"/>
      <c r="K348" s="212"/>
      <c r="L348" s="203"/>
    </row>
    <row r="349" spans="1:12" ht="31.5" customHeight="1">
      <c r="A349" s="168"/>
      <c r="B349" s="200"/>
      <c r="C349" s="168" t="str">
        <f t="shared" si="5"/>
        <v>-</v>
      </c>
      <c r="D349" s="196"/>
      <c r="E349" s="185"/>
      <c r="F349" s="154"/>
      <c r="G349" s="211"/>
      <c r="H349" s="186"/>
      <c r="I349" s="187"/>
      <c r="J349" s="186"/>
      <c r="K349" s="212"/>
      <c r="L349" s="203"/>
    </row>
    <row r="350" spans="1:12" ht="31.5" customHeight="1">
      <c r="A350" s="168"/>
      <c r="B350" s="200"/>
      <c r="C350" s="168" t="str">
        <f t="shared" si="5"/>
        <v>-</v>
      </c>
      <c r="D350" s="196"/>
      <c r="E350" s="185"/>
      <c r="F350" s="154"/>
      <c r="G350" s="211"/>
      <c r="H350" s="186"/>
      <c r="I350" s="187"/>
      <c r="J350" s="186"/>
      <c r="K350" s="212"/>
      <c r="L350" s="203"/>
    </row>
    <row r="351" spans="1:12" ht="31.5" customHeight="1">
      <c r="A351" s="168"/>
      <c r="B351" s="200"/>
      <c r="C351" s="168" t="str">
        <f t="shared" si="5"/>
        <v>-</v>
      </c>
      <c r="D351" s="196"/>
      <c r="E351" s="185"/>
      <c r="F351" s="154"/>
      <c r="G351" s="211"/>
      <c r="H351" s="186"/>
      <c r="I351" s="187"/>
      <c r="J351" s="186"/>
      <c r="K351" s="212"/>
      <c r="L351" s="203"/>
    </row>
    <row r="352" spans="1:12" ht="31.5" customHeight="1">
      <c r="A352" s="168"/>
      <c r="B352" s="200"/>
      <c r="C352" s="168" t="str">
        <f t="shared" si="5"/>
        <v>-</v>
      </c>
      <c r="D352" s="196"/>
      <c r="E352" s="185"/>
      <c r="F352" s="154"/>
      <c r="G352" s="211"/>
      <c r="H352" s="186"/>
      <c r="I352" s="187"/>
      <c r="J352" s="186"/>
      <c r="K352" s="212"/>
      <c r="L352" s="203"/>
    </row>
    <row r="353" spans="1:12" ht="31.5" customHeight="1">
      <c r="A353" s="168"/>
      <c r="B353" s="200"/>
      <c r="C353" s="168" t="str">
        <f t="shared" si="5"/>
        <v>-</v>
      </c>
      <c r="D353" s="196"/>
      <c r="E353" s="185"/>
      <c r="F353" s="154"/>
      <c r="G353" s="211"/>
      <c r="H353" s="186"/>
      <c r="I353" s="187"/>
      <c r="J353" s="186"/>
      <c r="K353" s="212"/>
      <c r="L353" s="203"/>
    </row>
    <row r="354" spans="1:12" ht="31.5" customHeight="1">
      <c r="A354" s="168"/>
      <c r="B354" s="200"/>
      <c r="C354" s="168" t="str">
        <f t="shared" si="5"/>
        <v>-</v>
      </c>
      <c r="D354" s="196"/>
      <c r="E354" s="185"/>
      <c r="F354" s="154"/>
      <c r="G354" s="211"/>
      <c r="H354" s="186"/>
      <c r="I354" s="187"/>
      <c r="J354" s="186"/>
      <c r="K354" s="212"/>
      <c r="L354" s="203"/>
    </row>
    <row r="355" spans="1:12" ht="31.5" customHeight="1">
      <c r="A355" s="168"/>
      <c r="B355" s="200"/>
      <c r="C355" s="168" t="str">
        <f t="shared" si="5"/>
        <v>-</v>
      </c>
      <c r="D355" s="196"/>
      <c r="E355" s="185"/>
      <c r="F355" s="154"/>
      <c r="G355" s="211"/>
      <c r="H355" s="186"/>
      <c r="I355" s="187"/>
      <c r="J355" s="186"/>
      <c r="K355" s="212"/>
      <c r="L355" s="203"/>
    </row>
    <row r="356" spans="1:12" ht="31.5" customHeight="1">
      <c r="A356" s="168"/>
      <c r="B356" s="200"/>
      <c r="C356" s="168" t="str">
        <f t="shared" si="5"/>
        <v>-</v>
      </c>
      <c r="D356" s="196"/>
      <c r="E356" s="185"/>
      <c r="F356" s="154"/>
      <c r="G356" s="211"/>
      <c r="H356" s="186"/>
      <c r="I356" s="187"/>
      <c r="J356" s="186"/>
      <c r="K356" s="212"/>
      <c r="L356" s="203"/>
    </row>
    <row r="357" spans="1:12" ht="31.5" customHeight="1">
      <c r="A357" s="168"/>
      <c r="B357" s="200"/>
      <c r="C357" s="168" t="str">
        <f t="shared" si="5"/>
        <v>-</v>
      </c>
      <c r="D357" s="196"/>
      <c r="E357" s="185"/>
      <c r="F357" s="154"/>
      <c r="G357" s="211"/>
      <c r="H357" s="186"/>
      <c r="I357" s="187"/>
      <c r="J357" s="186"/>
      <c r="K357" s="212"/>
      <c r="L357" s="203"/>
    </row>
    <row r="358" spans="1:12" ht="31.5" customHeight="1">
      <c r="A358" s="168"/>
      <c r="B358" s="200"/>
      <c r="C358" s="168" t="str">
        <f t="shared" si="5"/>
        <v>-</v>
      </c>
      <c r="D358" s="196"/>
      <c r="E358" s="185"/>
      <c r="F358" s="154"/>
      <c r="G358" s="211"/>
      <c r="H358" s="186"/>
      <c r="I358" s="187"/>
      <c r="J358" s="186"/>
      <c r="K358" s="212"/>
      <c r="L358" s="203"/>
    </row>
    <row r="359" spans="1:12" ht="31.5" customHeight="1">
      <c r="A359" s="168"/>
      <c r="B359" s="200"/>
      <c r="C359" s="168" t="str">
        <f t="shared" si="5"/>
        <v>-</v>
      </c>
      <c r="D359" s="196"/>
      <c r="E359" s="185"/>
      <c r="F359" s="154"/>
      <c r="G359" s="211"/>
      <c r="H359" s="186"/>
      <c r="I359" s="187"/>
      <c r="J359" s="186"/>
      <c r="K359" s="212"/>
      <c r="L359" s="203"/>
    </row>
    <row r="360" spans="1:12" ht="31.5" customHeight="1">
      <c r="A360" s="168"/>
      <c r="B360" s="200"/>
      <c r="C360" s="168" t="str">
        <f t="shared" si="5"/>
        <v>-</v>
      </c>
      <c r="D360" s="196"/>
      <c r="E360" s="185"/>
      <c r="F360" s="154"/>
      <c r="G360" s="211"/>
      <c r="H360" s="186"/>
      <c r="I360" s="187"/>
      <c r="J360" s="186"/>
      <c r="K360" s="212"/>
      <c r="L360" s="203"/>
    </row>
    <row r="361" spans="1:12" ht="31.5" customHeight="1">
      <c r="A361" s="168"/>
      <c r="B361" s="200"/>
      <c r="C361" s="168" t="str">
        <f t="shared" si="5"/>
        <v>-</v>
      </c>
      <c r="D361" s="196"/>
      <c r="E361" s="185"/>
      <c r="F361" s="154"/>
      <c r="G361" s="211"/>
      <c r="H361" s="186"/>
      <c r="I361" s="187"/>
      <c r="J361" s="186"/>
      <c r="K361" s="212"/>
      <c r="L361" s="203"/>
    </row>
    <row r="362" spans="1:12" ht="31.5" customHeight="1">
      <c r="A362" s="168"/>
      <c r="B362" s="200"/>
      <c r="C362" s="168" t="str">
        <f t="shared" si="5"/>
        <v>-</v>
      </c>
      <c r="D362" s="196"/>
      <c r="E362" s="185"/>
      <c r="F362" s="154"/>
      <c r="G362" s="211"/>
      <c r="H362" s="186"/>
      <c r="I362" s="187"/>
      <c r="J362" s="186"/>
      <c r="K362" s="212"/>
      <c r="L362" s="203"/>
    </row>
    <row r="363" spans="1:12" ht="31.5" customHeight="1">
      <c r="A363" s="168"/>
      <c r="B363" s="200"/>
      <c r="C363" s="168" t="str">
        <f t="shared" si="5"/>
        <v>-</v>
      </c>
      <c r="D363" s="196"/>
      <c r="E363" s="185"/>
      <c r="F363" s="154"/>
      <c r="G363" s="211"/>
      <c r="H363" s="186"/>
      <c r="I363" s="187"/>
      <c r="J363" s="186"/>
      <c r="K363" s="212"/>
      <c r="L363" s="203"/>
    </row>
    <row r="364" spans="1:12" ht="31.5" customHeight="1">
      <c r="A364" s="168"/>
      <c r="B364" s="200"/>
      <c r="C364" s="168" t="str">
        <f t="shared" si="5"/>
        <v>-</v>
      </c>
      <c r="D364" s="196"/>
      <c r="E364" s="185"/>
      <c r="F364" s="154"/>
      <c r="G364" s="211"/>
      <c r="H364" s="186"/>
      <c r="I364" s="187"/>
      <c r="J364" s="186"/>
      <c r="K364" s="212"/>
      <c r="L364" s="203"/>
    </row>
    <row r="365" spans="1:12" ht="31.5" customHeight="1">
      <c r="A365" s="168"/>
      <c r="B365" s="200"/>
      <c r="C365" s="168" t="str">
        <f t="shared" si="5"/>
        <v>-</v>
      </c>
      <c r="D365" s="196"/>
      <c r="E365" s="185"/>
      <c r="F365" s="154"/>
      <c r="G365" s="211"/>
      <c r="H365" s="186"/>
      <c r="I365" s="187"/>
      <c r="J365" s="186"/>
      <c r="K365" s="212"/>
      <c r="L365" s="203"/>
    </row>
    <row r="366" spans="1:12" ht="31.5" customHeight="1">
      <c r="A366" s="168"/>
      <c r="B366" s="200"/>
      <c r="C366" s="168" t="str">
        <f t="shared" si="5"/>
        <v>-</v>
      </c>
      <c r="D366" s="196"/>
      <c r="E366" s="185"/>
      <c r="F366" s="154"/>
      <c r="G366" s="211"/>
      <c r="H366" s="186"/>
      <c r="I366" s="187"/>
      <c r="J366" s="186"/>
      <c r="K366" s="212"/>
      <c r="L366" s="203"/>
    </row>
    <row r="367" spans="1:12" ht="31.5" customHeight="1">
      <c r="A367" s="168"/>
      <c r="B367" s="200"/>
      <c r="C367" s="168" t="str">
        <f t="shared" si="5"/>
        <v>-</v>
      </c>
      <c r="D367" s="196"/>
      <c r="E367" s="185"/>
      <c r="F367" s="154"/>
      <c r="G367" s="211"/>
      <c r="H367" s="186"/>
      <c r="I367" s="187"/>
      <c r="J367" s="186"/>
      <c r="K367" s="212"/>
      <c r="L367" s="203"/>
    </row>
    <row r="368" spans="1:12" ht="31.5" customHeight="1">
      <c r="A368" s="168"/>
      <c r="B368" s="200"/>
      <c r="C368" s="168" t="str">
        <f t="shared" si="5"/>
        <v>-</v>
      </c>
      <c r="D368" s="196"/>
      <c r="E368" s="185"/>
      <c r="F368" s="154"/>
      <c r="G368" s="211"/>
      <c r="H368" s="186"/>
      <c r="I368" s="187"/>
      <c r="J368" s="186"/>
      <c r="K368" s="212"/>
      <c r="L368" s="203"/>
    </row>
    <row r="369" spans="1:12" ht="31.5" customHeight="1">
      <c r="A369" s="168"/>
      <c r="B369" s="200"/>
      <c r="C369" s="168" t="str">
        <f t="shared" si="5"/>
        <v>-</v>
      </c>
      <c r="D369" s="196"/>
      <c r="E369" s="185"/>
      <c r="F369" s="154"/>
      <c r="G369" s="211"/>
      <c r="H369" s="186"/>
      <c r="I369" s="187"/>
      <c r="J369" s="186"/>
      <c r="K369" s="212"/>
      <c r="L369" s="203"/>
    </row>
    <row r="370" spans="1:12" ht="31.5" customHeight="1">
      <c r="A370" s="168"/>
      <c r="B370" s="200"/>
      <c r="C370" s="168" t="str">
        <f t="shared" si="5"/>
        <v>-</v>
      </c>
      <c r="D370" s="196"/>
      <c r="E370" s="185"/>
      <c r="F370" s="154"/>
      <c r="G370" s="211"/>
      <c r="H370" s="186"/>
      <c r="I370" s="187"/>
      <c r="J370" s="186"/>
      <c r="K370" s="212"/>
      <c r="L370" s="203"/>
    </row>
    <row r="371" spans="1:12" ht="31.5" customHeight="1">
      <c r="A371" s="168"/>
      <c r="B371" s="200"/>
      <c r="C371" s="168" t="str">
        <f t="shared" si="5"/>
        <v>-</v>
      </c>
      <c r="D371" s="196"/>
      <c r="E371" s="185"/>
      <c r="F371" s="154"/>
      <c r="G371" s="211"/>
      <c r="H371" s="186"/>
      <c r="I371" s="187"/>
      <c r="J371" s="186"/>
      <c r="K371" s="212"/>
      <c r="L371" s="203"/>
    </row>
    <row r="372" spans="1:12" ht="31.5" customHeight="1">
      <c r="A372" s="168"/>
      <c r="B372" s="200"/>
      <c r="C372" s="168" t="str">
        <f t="shared" si="5"/>
        <v>-</v>
      </c>
      <c r="D372" s="196"/>
      <c r="E372" s="185"/>
      <c r="F372" s="154"/>
      <c r="G372" s="211"/>
      <c r="H372" s="186"/>
      <c r="I372" s="187"/>
      <c r="J372" s="186"/>
      <c r="K372" s="212"/>
      <c r="L372" s="203"/>
    </row>
    <row r="373" spans="1:12" ht="31.5" customHeight="1">
      <c r="A373" s="168"/>
      <c r="B373" s="200"/>
      <c r="C373" s="168" t="str">
        <f t="shared" si="5"/>
        <v>-</v>
      </c>
      <c r="D373" s="196"/>
      <c r="E373" s="185"/>
      <c r="F373" s="154"/>
      <c r="G373" s="211"/>
      <c r="H373" s="186"/>
      <c r="I373" s="187"/>
      <c r="J373" s="186"/>
      <c r="K373" s="212"/>
      <c r="L373" s="203"/>
    </row>
    <row r="374" spans="1:12" ht="31.5" customHeight="1">
      <c r="A374" s="168"/>
      <c r="B374" s="200"/>
      <c r="C374" s="168" t="str">
        <f t="shared" si="5"/>
        <v>-</v>
      </c>
      <c r="D374" s="196"/>
      <c r="E374" s="185"/>
      <c r="F374" s="154"/>
      <c r="G374" s="211"/>
      <c r="H374" s="186"/>
      <c r="I374" s="187"/>
      <c r="J374" s="186"/>
      <c r="K374" s="212"/>
      <c r="L374" s="203"/>
    </row>
    <row r="375" spans="1:12" ht="31.5" customHeight="1">
      <c r="A375" s="168"/>
      <c r="B375" s="200"/>
      <c r="C375" s="168" t="str">
        <f t="shared" si="5"/>
        <v>-</v>
      </c>
      <c r="D375" s="196"/>
      <c r="E375" s="185"/>
      <c r="F375" s="154"/>
      <c r="G375" s="211"/>
      <c r="H375" s="186"/>
      <c r="I375" s="187"/>
      <c r="J375" s="186"/>
      <c r="K375" s="212"/>
      <c r="L375" s="203"/>
    </row>
    <row r="376" spans="1:12" ht="31.5" customHeight="1">
      <c r="A376" s="168"/>
      <c r="B376" s="200"/>
      <c r="C376" s="168" t="str">
        <f t="shared" si="5"/>
        <v>-</v>
      </c>
      <c r="D376" s="196"/>
      <c r="E376" s="185"/>
      <c r="F376" s="154"/>
      <c r="G376" s="211"/>
      <c r="H376" s="186"/>
      <c r="I376" s="187"/>
      <c r="J376" s="186"/>
      <c r="K376" s="212"/>
      <c r="L376" s="203"/>
    </row>
    <row r="377" spans="1:12" ht="31.5" customHeight="1">
      <c r="A377" s="168"/>
      <c r="B377" s="200"/>
      <c r="C377" s="168" t="str">
        <f t="shared" si="5"/>
        <v>-</v>
      </c>
      <c r="D377" s="196"/>
      <c r="E377" s="185"/>
      <c r="F377" s="154"/>
      <c r="G377" s="211"/>
      <c r="H377" s="186"/>
      <c r="I377" s="187"/>
      <c r="J377" s="186"/>
      <c r="K377" s="212"/>
      <c r="L377" s="203"/>
    </row>
    <row r="378" spans="1:12" ht="31.5" customHeight="1">
      <c r="A378" s="168"/>
      <c r="B378" s="200"/>
      <c r="C378" s="168" t="str">
        <f t="shared" si="5"/>
        <v>-</v>
      </c>
      <c r="D378" s="196"/>
      <c r="E378" s="185"/>
      <c r="F378" s="154"/>
      <c r="G378" s="211"/>
      <c r="H378" s="186"/>
      <c r="I378" s="187"/>
      <c r="J378" s="186"/>
      <c r="K378" s="212"/>
      <c r="L378" s="203"/>
    </row>
    <row r="379" spans="1:12" ht="31.5" customHeight="1">
      <c r="A379" s="168"/>
      <c r="B379" s="200"/>
      <c r="C379" s="168" t="str">
        <f t="shared" si="5"/>
        <v>-</v>
      </c>
      <c r="D379" s="196"/>
      <c r="E379" s="185"/>
      <c r="F379" s="154"/>
      <c r="G379" s="211"/>
      <c r="H379" s="186"/>
      <c r="I379" s="187"/>
      <c r="J379" s="186"/>
      <c r="K379" s="212"/>
      <c r="L379" s="203"/>
    </row>
    <row r="380" spans="1:12" ht="31.5" customHeight="1">
      <c r="A380" s="168"/>
      <c r="B380" s="200"/>
      <c r="C380" s="168" t="str">
        <f t="shared" si="5"/>
        <v>-</v>
      </c>
      <c r="D380" s="196"/>
      <c r="E380" s="185"/>
      <c r="F380" s="154"/>
      <c r="G380" s="211"/>
      <c r="H380" s="186"/>
      <c r="I380" s="187"/>
      <c r="J380" s="186"/>
      <c r="K380" s="212"/>
      <c r="L380" s="203"/>
    </row>
    <row r="381" spans="1:12" ht="31.5" customHeight="1">
      <c r="A381" s="168"/>
      <c r="B381" s="200"/>
      <c r="C381" s="168" t="str">
        <f t="shared" si="5"/>
        <v>-</v>
      </c>
      <c r="D381" s="196"/>
      <c r="E381" s="185"/>
      <c r="F381" s="154"/>
      <c r="G381" s="211"/>
      <c r="H381" s="186"/>
      <c r="I381" s="187"/>
      <c r="J381" s="186"/>
      <c r="K381" s="212"/>
      <c r="L381" s="203"/>
    </row>
    <row r="382" spans="1:12" ht="31.5" customHeight="1">
      <c r="A382" s="168"/>
      <c r="B382" s="200"/>
      <c r="C382" s="168" t="str">
        <f t="shared" si="5"/>
        <v>-</v>
      </c>
      <c r="D382" s="196"/>
      <c r="E382" s="185"/>
      <c r="F382" s="154"/>
      <c r="G382" s="211"/>
      <c r="H382" s="186"/>
      <c r="I382" s="187"/>
      <c r="J382" s="186"/>
      <c r="K382" s="212"/>
      <c r="L382" s="203"/>
    </row>
    <row r="383" spans="1:12" ht="31.5" customHeight="1">
      <c r="A383" s="168"/>
      <c r="B383" s="200"/>
      <c r="C383" s="168" t="str">
        <f t="shared" si="5"/>
        <v>-</v>
      </c>
      <c r="D383" s="196"/>
      <c r="E383" s="185"/>
      <c r="F383" s="154"/>
      <c r="G383" s="211"/>
      <c r="H383" s="186"/>
      <c r="I383" s="187"/>
      <c r="J383" s="186"/>
      <c r="K383" s="212"/>
      <c r="L383" s="203"/>
    </row>
    <row r="384" spans="1:12" ht="31.5" customHeight="1">
      <c r="A384" s="168"/>
      <c r="B384" s="200"/>
      <c r="C384" s="168" t="str">
        <f t="shared" si="5"/>
        <v>-</v>
      </c>
      <c r="D384" s="196"/>
      <c r="E384" s="185"/>
      <c r="F384" s="154"/>
      <c r="G384" s="211"/>
      <c r="H384" s="186"/>
      <c r="I384" s="187"/>
      <c r="J384" s="186"/>
      <c r="K384" s="212"/>
      <c r="L384" s="203"/>
    </row>
    <row r="385" spans="1:12" ht="31.5" customHeight="1">
      <c r="A385" s="168"/>
      <c r="B385" s="200"/>
      <c r="C385" s="168" t="str">
        <f t="shared" si="5"/>
        <v>-</v>
      </c>
      <c r="D385" s="196"/>
      <c r="E385" s="185"/>
      <c r="F385" s="154"/>
      <c r="G385" s="211"/>
      <c r="H385" s="186"/>
      <c r="I385" s="187"/>
      <c r="J385" s="186"/>
      <c r="K385" s="212"/>
      <c r="L385" s="203"/>
    </row>
    <row r="386" spans="1:12" ht="31.5" customHeight="1">
      <c r="A386" s="168"/>
      <c r="B386" s="200"/>
      <c r="C386" s="168" t="str">
        <f t="shared" si="5"/>
        <v>-</v>
      </c>
      <c r="D386" s="196"/>
      <c r="E386" s="185"/>
      <c r="F386" s="154"/>
      <c r="G386" s="211"/>
      <c r="H386" s="186"/>
      <c r="I386" s="187"/>
      <c r="J386" s="186"/>
      <c r="K386" s="212"/>
      <c r="L386" s="203"/>
    </row>
    <row r="387" spans="1:12" ht="31.5" customHeight="1">
      <c r="A387" s="168"/>
      <c r="B387" s="200"/>
      <c r="C387" s="168" t="str">
        <f t="shared" si="5"/>
        <v>-</v>
      </c>
      <c r="D387" s="196"/>
      <c r="E387" s="185"/>
      <c r="F387" s="154"/>
      <c r="G387" s="211"/>
      <c r="H387" s="186"/>
      <c r="I387" s="187"/>
      <c r="J387" s="186"/>
      <c r="K387" s="212"/>
      <c r="L387" s="203"/>
    </row>
    <row r="388" spans="1:12" ht="31.5" customHeight="1">
      <c r="A388" s="168"/>
      <c r="B388" s="200"/>
      <c r="C388" s="168" t="str">
        <f t="shared" ref="C388:C451" si="6">A388&amp;"-"&amp;B388</f>
        <v>-</v>
      </c>
      <c r="D388" s="196"/>
      <c r="E388" s="185"/>
      <c r="F388" s="154"/>
      <c r="G388" s="211"/>
      <c r="H388" s="186"/>
      <c r="I388" s="187"/>
      <c r="J388" s="186"/>
      <c r="K388" s="212"/>
      <c r="L388" s="203"/>
    </row>
    <row r="389" spans="1:12" ht="31.5" customHeight="1">
      <c r="A389" s="168"/>
      <c r="B389" s="200"/>
      <c r="C389" s="168" t="str">
        <f t="shared" si="6"/>
        <v>-</v>
      </c>
      <c r="D389" s="196"/>
      <c r="E389" s="185"/>
      <c r="F389" s="154"/>
      <c r="G389" s="211"/>
      <c r="H389" s="186"/>
      <c r="I389" s="187"/>
      <c r="J389" s="186"/>
      <c r="K389" s="212"/>
      <c r="L389" s="203"/>
    </row>
    <row r="390" spans="1:12" ht="31.5" customHeight="1">
      <c r="A390" s="168"/>
      <c r="B390" s="200"/>
      <c r="C390" s="168" t="str">
        <f t="shared" si="6"/>
        <v>-</v>
      </c>
      <c r="D390" s="196"/>
      <c r="E390" s="185"/>
      <c r="F390" s="154"/>
      <c r="G390" s="211"/>
      <c r="H390" s="186"/>
      <c r="I390" s="187"/>
      <c r="J390" s="186"/>
      <c r="K390" s="212"/>
      <c r="L390" s="203"/>
    </row>
    <row r="391" spans="1:12" ht="31.5" customHeight="1">
      <c r="A391" s="168"/>
      <c r="B391" s="200"/>
      <c r="C391" s="168" t="str">
        <f t="shared" si="6"/>
        <v>-</v>
      </c>
      <c r="D391" s="196"/>
      <c r="E391" s="185"/>
      <c r="F391" s="154"/>
      <c r="G391" s="211"/>
      <c r="H391" s="186"/>
      <c r="I391" s="187"/>
      <c r="J391" s="186"/>
      <c r="K391" s="212"/>
      <c r="L391" s="203"/>
    </row>
    <row r="392" spans="1:12" ht="31.5" customHeight="1">
      <c r="A392" s="168"/>
      <c r="B392" s="200"/>
      <c r="C392" s="168" t="str">
        <f t="shared" si="6"/>
        <v>-</v>
      </c>
      <c r="D392" s="196"/>
      <c r="E392" s="185"/>
      <c r="F392" s="154"/>
      <c r="G392" s="211"/>
      <c r="H392" s="186"/>
      <c r="I392" s="187"/>
      <c r="J392" s="186"/>
      <c r="K392" s="212"/>
      <c r="L392" s="203"/>
    </row>
    <row r="393" spans="1:12" ht="31.5" customHeight="1">
      <c r="A393" s="168"/>
      <c r="B393" s="200"/>
      <c r="C393" s="168" t="str">
        <f t="shared" si="6"/>
        <v>-</v>
      </c>
      <c r="D393" s="196"/>
      <c r="E393" s="185"/>
      <c r="F393" s="154"/>
      <c r="G393" s="211"/>
      <c r="H393" s="186"/>
      <c r="I393" s="187"/>
      <c r="J393" s="186"/>
      <c r="K393" s="212"/>
      <c r="L393" s="203"/>
    </row>
    <row r="394" spans="1:12" ht="31.5" customHeight="1">
      <c r="A394" s="168"/>
      <c r="B394" s="200"/>
      <c r="C394" s="168" t="str">
        <f t="shared" si="6"/>
        <v>-</v>
      </c>
      <c r="D394" s="196"/>
      <c r="E394" s="185"/>
      <c r="F394" s="154"/>
      <c r="G394" s="211"/>
      <c r="H394" s="186"/>
      <c r="I394" s="187"/>
      <c r="J394" s="186"/>
      <c r="K394" s="212"/>
      <c r="L394" s="203"/>
    </row>
    <row r="395" spans="1:12" ht="31.5" customHeight="1">
      <c r="A395" s="168"/>
      <c r="B395" s="200"/>
      <c r="C395" s="168" t="str">
        <f t="shared" si="6"/>
        <v>-</v>
      </c>
      <c r="D395" s="196"/>
      <c r="E395" s="185"/>
      <c r="F395" s="154"/>
      <c r="G395" s="211"/>
      <c r="H395" s="186"/>
      <c r="I395" s="187"/>
      <c r="J395" s="186"/>
      <c r="K395" s="212"/>
      <c r="L395" s="203"/>
    </row>
    <row r="396" spans="1:12" ht="31.5" customHeight="1">
      <c r="A396" s="168"/>
      <c r="B396" s="200"/>
      <c r="C396" s="168" t="str">
        <f t="shared" si="6"/>
        <v>-</v>
      </c>
      <c r="D396" s="196"/>
      <c r="E396" s="185"/>
      <c r="F396" s="154"/>
      <c r="G396" s="211"/>
      <c r="H396" s="186"/>
      <c r="I396" s="187"/>
      <c r="J396" s="186"/>
      <c r="K396" s="212"/>
      <c r="L396" s="203"/>
    </row>
    <row r="397" spans="1:12" ht="31.5" customHeight="1">
      <c r="A397" s="168"/>
      <c r="B397" s="200"/>
      <c r="C397" s="168" t="str">
        <f t="shared" si="6"/>
        <v>-</v>
      </c>
      <c r="D397" s="196"/>
      <c r="E397" s="185"/>
      <c r="F397" s="154"/>
      <c r="G397" s="211"/>
      <c r="H397" s="186"/>
      <c r="I397" s="187"/>
      <c r="J397" s="186"/>
      <c r="K397" s="212"/>
      <c r="L397" s="203"/>
    </row>
    <row r="398" spans="1:12" ht="31.5" customHeight="1">
      <c r="A398" s="168"/>
      <c r="B398" s="200"/>
      <c r="C398" s="168" t="str">
        <f t="shared" si="6"/>
        <v>-</v>
      </c>
      <c r="D398" s="196"/>
      <c r="E398" s="185"/>
      <c r="F398" s="154"/>
      <c r="G398" s="211"/>
      <c r="H398" s="186"/>
      <c r="I398" s="187"/>
      <c r="J398" s="186"/>
      <c r="K398" s="212"/>
      <c r="L398" s="203"/>
    </row>
    <row r="399" spans="1:12" ht="31.5" customHeight="1">
      <c r="A399" s="168"/>
      <c r="B399" s="200"/>
      <c r="C399" s="168" t="str">
        <f t="shared" si="6"/>
        <v>-</v>
      </c>
      <c r="D399" s="196"/>
      <c r="E399" s="185"/>
      <c r="F399" s="154"/>
      <c r="G399" s="211"/>
      <c r="H399" s="186"/>
      <c r="I399" s="187"/>
      <c r="J399" s="186"/>
      <c r="K399" s="212"/>
      <c r="L399" s="203"/>
    </row>
    <row r="400" spans="1:12" ht="31.5" customHeight="1">
      <c r="A400" s="168"/>
      <c r="B400" s="200"/>
      <c r="C400" s="168" t="str">
        <f t="shared" si="6"/>
        <v>-</v>
      </c>
      <c r="D400" s="196"/>
      <c r="E400" s="185"/>
      <c r="F400" s="154"/>
      <c r="G400" s="211"/>
      <c r="H400" s="186"/>
      <c r="I400" s="187"/>
      <c r="J400" s="186"/>
      <c r="K400" s="212"/>
      <c r="L400" s="203"/>
    </row>
    <row r="401" spans="1:12" ht="31.5" customHeight="1">
      <c r="A401" s="168"/>
      <c r="B401" s="200"/>
      <c r="C401" s="168" t="str">
        <f t="shared" si="6"/>
        <v>-</v>
      </c>
      <c r="D401" s="196"/>
      <c r="E401" s="185"/>
      <c r="F401" s="154"/>
      <c r="G401" s="211"/>
      <c r="H401" s="186"/>
      <c r="I401" s="187"/>
      <c r="J401" s="186"/>
      <c r="K401" s="212"/>
      <c r="L401" s="203"/>
    </row>
    <row r="402" spans="1:12" ht="31.5" customHeight="1">
      <c r="A402" s="168"/>
      <c r="B402" s="200"/>
      <c r="C402" s="168" t="str">
        <f t="shared" si="6"/>
        <v>-</v>
      </c>
      <c r="D402" s="196"/>
      <c r="E402" s="185"/>
      <c r="F402" s="154"/>
      <c r="G402" s="211"/>
      <c r="H402" s="186"/>
      <c r="I402" s="187"/>
      <c r="J402" s="186"/>
      <c r="K402" s="212"/>
      <c r="L402" s="203"/>
    </row>
    <row r="403" spans="1:12" ht="31.5" customHeight="1">
      <c r="A403" s="168"/>
      <c r="B403" s="200"/>
      <c r="C403" s="168" t="str">
        <f t="shared" si="6"/>
        <v>-</v>
      </c>
      <c r="D403" s="196"/>
      <c r="E403" s="185"/>
      <c r="F403" s="154"/>
      <c r="G403" s="211"/>
      <c r="H403" s="186"/>
      <c r="I403" s="187"/>
      <c r="J403" s="186"/>
      <c r="K403" s="212"/>
      <c r="L403" s="203"/>
    </row>
    <row r="404" spans="1:12" ht="31.5" customHeight="1">
      <c r="A404" s="168"/>
      <c r="B404" s="200"/>
      <c r="C404" s="168" t="str">
        <f t="shared" si="6"/>
        <v>-</v>
      </c>
      <c r="D404" s="196"/>
      <c r="E404" s="185"/>
      <c r="F404" s="154"/>
      <c r="G404" s="211"/>
      <c r="H404" s="186"/>
      <c r="I404" s="187"/>
      <c r="J404" s="186"/>
      <c r="K404" s="212"/>
      <c r="L404" s="203"/>
    </row>
    <row r="405" spans="1:12" ht="31.5" customHeight="1">
      <c r="A405" s="168"/>
      <c r="B405" s="200"/>
      <c r="C405" s="168" t="str">
        <f t="shared" si="6"/>
        <v>-</v>
      </c>
      <c r="D405" s="196"/>
      <c r="E405" s="185"/>
      <c r="F405" s="154"/>
      <c r="G405" s="211"/>
      <c r="H405" s="186"/>
      <c r="I405" s="187"/>
      <c r="J405" s="186"/>
      <c r="K405" s="212"/>
      <c r="L405" s="203"/>
    </row>
    <row r="406" spans="1:12" ht="31.5" customHeight="1">
      <c r="A406" s="168"/>
      <c r="B406" s="200"/>
      <c r="C406" s="168" t="str">
        <f t="shared" si="6"/>
        <v>-</v>
      </c>
      <c r="D406" s="196"/>
      <c r="E406" s="185"/>
      <c r="F406" s="154"/>
      <c r="G406" s="211"/>
      <c r="H406" s="186"/>
      <c r="I406" s="187"/>
      <c r="J406" s="186"/>
      <c r="K406" s="212"/>
      <c r="L406" s="203"/>
    </row>
    <row r="407" spans="1:12" ht="31.5" customHeight="1">
      <c r="A407" s="168"/>
      <c r="B407" s="200"/>
      <c r="C407" s="168" t="str">
        <f t="shared" si="6"/>
        <v>-</v>
      </c>
      <c r="D407" s="196"/>
      <c r="E407" s="185"/>
      <c r="F407" s="154"/>
      <c r="G407" s="211"/>
      <c r="H407" s="186"/>
      <c r="I407" s="187"/>
      <c r="J407" s="186"/>
      <c r="K407" s="212"/>
      <c r="L407" s="203"/>
    </row>
    <row r="408" spans="1:12" ht="31.5" customHeight="1">
      <c r="A408" s="168"/>
      <c r="B408" s="200"/>
      <c r="C408" s="168" t="str">
        <f t="shared" si="6"/>
        <v>-</v>
      </c>
      <c r="D408" s="196"/>
      <c r="E408" s="185"/>
      <c r="F408" s="154"/>
      <c r="G408" s="211"/>
      <c r="H408" s="186"/>
      <c r="I408" s="187"/>
      <c r="J408" s="186"/>
      <c r="K408" s="212"/>
      <c r="L408" s="203"/>
    </row>
    <row r="409" spans="1:12" ht="31.5" customHeight="1">
      <c r="A409" s="168"/>
      <c r="B409" s="200"/>
      <c r="C409" s="168" t="str">
        <f t="shared" si="6"/>
        <v>-</v>
      </c>
      <c r="D409" s="196"/>
      <c r="E409" s="185"/>
      <c r="F409" s="154"/>
      <c r="G409" s="211"/>
      <c r="H409" s="186"/>
      <c r="I409" s="187"/>
      <c r="J409" s="186"/>
      <c r="K409" s="212"/>
      <c r="L409" s="203"/>
    </row>
    <row r="410" spans="1:12" ht="31.5" customHeight="1">
      <c r="A410" s="168"/>
      <c r="B410" s="200"/>
      <c r="C410" s="168" t="str">
        <f t="shared" si="6"/>
        <v>-</v>
      </c>
      <c r="D410" s="196"/>
      <c r="E410" s="185"/>
      <c r="F410" s="154"/>
      <c r="G410" s="211"/>
      <c r="H410" s="186"/>
      <c r="I410" s="187"/>
      <c r="J410" s="186"/>
      <c r="K410" s="212"/>
      <c r="L410" s="203"/>
    </row>
    <row r="411" spans="1:12" ht="31.5" customHeight="1">
      <c r="A411" s="168"/>
      <c r="B411" s="200"/>
      <c r="C411" s="168" t="str">
        <f t="shared" si="6"/>
        <v>-</v>
      </c>
      <c r="D411" s="196"/>
      <c r="E411" s="185"/>
      <c r="F411" s="154"/>
      <c r="G411" s="211"/>
      <c r="H411" s="186"/>
      <c r="I411" s="187"/>
      <c r="J411" s="186"/>
      <c r="K411" s="212"/>
      <c r="L411" s="203"/>
    </row>
    <row r="412" spans="1:12" ht="31.5" customHeight="1">
      <c r="A412" s="168"/>
      <c r="B412" s="200"/>
      <c r="C412" s="168" t="str">
        <f t="shared" si="6"/>
        <v>-</v>
      </c>
      <c r="D412" s="196"/>
      <c r="E412" s="185"/>
      <c r="F412" s="154"/>
      <c r="G412" s="211"/>
      <c r="H412" s="186"/>
      <c r="I412" s="187"/>
      <c r="J412" s="186"/>
      <c r="K412" s="212"/>
      <c r="L412" s="203"/>
    </row>
    <row r="413" spans="1:12" ht="31.5" customHeight="1">
      <c r="A413" s="168"/>
      <c r="B413" s="200"/>
      <c r="C413" s="168" t="str">
        <f t="shared" si="6"/>
        <v>-</v>
      </c>
      <c r="D413" s="196"/>
      <c r="E413" s="185"/>
      <c r="F413" s="154"/>
      <c r="G413" s="211"/>
      <c r="H413" s="186"/>
      <c r="I413" s="187"/>
      <c r="J413" s="186"/>
      <c r="K413" s="212"/>
      <c r="L413" s="203"/>
    </row>
    <row r="414" spans="1:12" ht="31.5" customHeight="1">
      <c r="A414" s="168"/>
      <c r="B414" s="200"/>
      <c r="C414" s="168" t="str">
        <f t="shared" si="6"/>
        <v>-</v>
      </c>
      <c r="D414" s="196"/>
      <c r="E414" s="185"/>
      <c r="F414" s="154"/>
      <c r="G414" s="211"/>
      <c r="H414" s="186"/>
      <c r="I414" s="187"/>
      <c r="J414" s="186"/>
      <c r="K414" s="212"/>
      <c r="L414" s="203"/>
    </row>
    <row r="415" spans="1:12" ht="31.5" customHeight="1">
      <c r="A415" s="168"/>
      <c r="B415" s="200"/>
      <c r="C415" s="168" t="str">
        <f t="shared" si="6"/>
        <v>-</v>
      </c>
      <c r="D415" s="196"/>
      <c r="E415" s="185"/>
      <c r="F415" s="154"/>
      <c r="G415" s="211"/>
      <c r="H415" s="186"/>
      <c r="I415" s="187"/>
      <c r="J415" s="186"/>
      <c r="K415" s="212"/>
      <c r="L415" s="203"/>
    </row>
    <row r="416" spans="1:12" ht="31.5" customHeight="1">
      <c r="A416" s="168"/>
      <c r="B416" s="200"/>
      <c r="C416" s="168" t="str">
        <f t="shared" si="6"/>
        <v>-</v>
      </c>
      <c r="D416" s="196"/>
      <c r="E416" s="185"/>
      <c r="F416" s="154"/>
      <c r="G416" s="211"/>
      <c r="H416" s="186"/>
      <c r="I416" s="187"/>
      <c r="J416" s="186"/>
      <c r="K416" s="212"/>
      <c r="L416" s="203"/>
    </row>
    <row r="417" spans="1:12" ht="31.5" customHeight="1">
      <c r="A417" s="168"/>
      <c r="B417" s="200"/>
      <c r="C417" s="168" t="str">
        <f t="shared" si="6"/>
        <v>-</v>
      </c>
      <c r="D417" s="196"/>
      <c r="E417" s="185"/>
      <c r="F417" s="154"/>
      <c r="G417" s="211"/>
      <c r="H417" s="186"/>
      <c r="I417" s="187"/>
      <c r="J417" s="186"/>
      <c r="K417" s="212"/>
      <c r="L417" s="203"/>
    </row>
    <row r="418" spans="1:12" ht="31.5" customHeight="1">
      <c r="A418" s="168"/>
      <c r="B418" s="200"/>
      <c r="C418" s="168" t="str">
        <f t="shared" si="6"/>
        <v>-</v>
      </c>
      <c r="D418" s="196"/>
      <c r="E418" s="185"/>
      <c r="F418" s="154"/>
      <c r="G418" s="211"/>
      <c r="H418" s="186"/>
      <c r="I418" s="187"/>
      <c r="J418" s="186"/>
      <c r="K418" s="212"/>
      <c r="L418" s="203"/>
    </row>
    <row r="419" spans="1:12" ht="31.5" customHeight="1">
      <c r="A419" s="168"/>
      <c r="B419" s="200"/>
      <c r="C419" s="168" t="str">
        <f t="shared" si="6"/>
        <v>-</v>
      </c>
      <c r="D419" s="196"/>
      <c r="E419" s="185"/>
      <c r="F419" s="154"/>
      <c r="G419" s="211"/>
      <c r="H419" s="186"/>
      <c r="I419" s="187"/>
      <c r="J419" s="186"/>
      <c r="K419" s="212"/>
      <c r="L419" s="203"/>
    </row>
    <row r="420" spans="1:12" ht="31.5" customHeight="1">
      <c r="A420" s="168"/>
      <c r="B420" s="200"/>
      <c r="C420" s="168" t="str">
        <f t="shared" si="6"/>
        <v>-</v>
      </c>
      <c r="D420" s="196"/>
      <c r="E420" s="185"/>
      <c r="F420" s="154"/>
      <c r="G420" s="211"/>
      <c r="H420" s="186"/>
      <c r="I420" s="187"/>
      <c r="J420" s="186"/>
      <c r="K420" s="212"/>
      <c r="L420" s="203"/>
    </row>
    <row r="421" spans="1:12" ht="31.5" customHeight="1">
      <c r="A421" s="168"/>
      <c r="B421" s="200"/>
      <c r="C421" s="168" t="str">
        <f t="shared" si="6"/>
        <v>-</v>
      </c>
      <c r="D421" s="196"/>
      <c r="E421" s="185"/>
      <c r="F421" s="154"/>
      <c r="G421" s="211"/>
      <c r="H421" s="186"/>
      <c r="I421" s="187"/>
      <c r="J421" s="186"/>
      <c r="K421" s="212"/>
      <c r="L421" s="203"/>
    </row>
    <row r="422" spans="1:12" ht="31.5" customHeight="1">
      <c r="A422" s="168"/>
      <c r="B422" s="200"/>
      <c r="C422" s="168" t="str">
        <f t="shared" si="6"/>
        <v>-</v>
      </c>
      <c r="D422" s="196"/>
      <c r="E422" s="185"/>
      <c r="F422" s="154"/>
      <c r="G422" s="211"/>
      <c r="H422" s="186"/>
      <c r="I422" s="187"/>
      <c r="J422" s="186"/>
      <c r="K422" s="212"/>
      <c r="L422" s="203"/>
    </row>
    <row r="423" spans="1:12" ht="31.5" customHeight="1">
      <c r="A423" s="168"/>
      <c r="B423" s="200"/>
      <c r="C423" s="168" t="str">
        <f t="shared" si="6"/>
        <v>-</v>
      </c>
      <c r="D423" s="196"/>
      <c r="E423" s="185"/>
      <c r="F423" s="154"/>
      <c r="G423" s="211"/>
      <c r="H423" s="186"/>
      <c r="I423" s="187"/>
      <c r="J423" s="186"/>
      <c r="K423" s="212"/>
      <c r="L423" s="203"/>
    </row>
    <row r="424" spans="1:12" ht="31.5" customHeight="1">
      <c r="A424" s="168"/>
      <c r="B424" s="200"/>
      <c r="C424" s="168" t="str">
        <f t="shared" si="6"/>
        <v>-</v>
      </c>
      <c r="D424" s="196"/>
      <c r="E424" s="185"/>
      <c r="F424" s="154"/>
      <c r="G424" s="211"/>
      <c r="H424" s="186"/>
      <c r="I424" s="187"/>
      <c r="J424" s="186"/>
      <c r="K424" s="212"/>
      <c r="L424" s="203"/>
    </row>
    <row r="425" spans="1:12" ht="31.5" customHeight="1">
      <c r="A425" s="168"/>
      <c r="B425" s="200"/>
      <c r="C425" s="168" t="str">
        <f t="shared" si="6"/>
        <v>-</v>
      </c>
      <c r="D425" s="196"/>
      <c r="E425" s="185"/>
      <c r="F425" s="154"/>
      <c r="G425" s="211"/>
      <c r="H425" s="186"/>
      <c r="I425" s="187"/>
      <c r="J425" s="186"/>
      <c r="K425" s="212"/>
      <c r="L425" s="203"/>
    </row>
    <row r="426" spans="1:12" ht="31.5" customHeight="1">
      <c r="A426" s="168"/>
      <c r="B426" s="200"/>
      <c r="C426" s="168" t="str">
        <f t="shared" si="6"/>
        <v>-</v>
      </c>
      <c r="D426" s="196"/>
      <c r="E426" s="185"/>
      <c r="F426" s="154"/>
      <c r="G426" s="211"/>
      <c r="H426" s="186"/>
      <c r="I426" s="187"/>
      <c r="J426" s="186"/>
      <c r="K426" s="212"/>
      <c r="L426" s="203"/>
    </row>
    <row r="427" spans="1:12" ht="31.5" customHeight="1">
      <c r="A427" s="168"/>
      <c r="B427" s="200"/>
      <c r="C427" s="168" t="str">
        <f t="shared" si="6"/>
        <v>-</v>
      </c>
      <c r="D427" s="196"/>
      <c r="E427" s="185"/>
      <c r="F427" s="154"/>
      <c r="G427" s="211"/>
      <c r="H427" s="186"/>
      <c r="I427" s="187"/>
      <c r="J427" s="186"/>
      <c r="K427" s="212"/>
      <c r="L427" s="203"/>
    </row>
    <row r="428" spans="1:12" ht="31.5" customHeight="1">
      <c r="A428" s="168"/>
      <c r="B428" s="200"/>
      <c r="C428" s="168" t="str">
        <f t="shared" si="6"/>
        <v>-</v>
      </c>
      <c r="D428" s="196"/>
      <c r="E428" s="185"/>
      <c r="F428" s="154"/>
      <c r="G428" s="211"/>
      <c r="H428" s="186"/>
      <c r="I428" s="187"/>
      <c r="J428" s="186"/>
      <c r="K428" s="212"/>
      <c r="L428" s="203"/>
    </row>
    <row r="429" spans="1:12" ht="31.5" customHeight="1">
      <c r="A429" s="168"/>
      <c r="B429" s="200"/>
      <c r="C429" s="168" t="str">
        <f t="shared" si="6"/>
        <v>-</v>
      </c>
      <c r="D429" s="196"/>
      <c r="E429" s="185"/>
      <c r="F429" s="154"/>
      <c r="G429" s="211"/>
      <c r="H429" s="186"/>
      <c r="I429" s="187"/>
      <c r="J429" s="186"/>
      <c r="K429" s="212"/>
      <c r="L429" s="203"/>
    </row>
    <row r="430" spans="1:12" ht="31.5" customHeight="1">
      <c r="A430" s="168"/>
      <c r="B430" s="200"/>
      <c r="C430" s="168" t="str">
        <f t="shared" si="6"/>
        <v>-</v>
      </c>
      <c r="D430" s="196"/>
      <c r="E430" s="185"/>
      <c r="F430" s="154"/>
      <c r="G430" s="211"/>
      <c r="H430" s="186"/>
      <c r="I430" s="187"/>
      <c r="J430" s="186"/>
      <c r="K430" s="212"/>
      <c r="L430" s="203"/>
    </row>
    <row r="431" spans="1:12" ht="31.5" customHeight="1">
      <c r="A431" s="168"/>
      <c r="B431" s="200"/>
      <c r="C431" s="168" t="str">
        <f t="shared" si="6"/>
        <v>-</v>
      </c>
      <c r="D431" s="196"/>
      <c r="E431" s="185"/>
      <c r="F431" s="154"/>
      <c r="G431" s="211"/>
      <c r="H431" s="186"/>
      <c r="I431" s="187"/>
      <c r="J431" s="186"/>
      <c r="K431" s="212"/>
      <c r="L431" s="203"/>
    </row>
    <row r="432" spans="1:12" ht="31.5" customHeight="1">
      <c r="A432" s="168"/>
      <c r="B432" s="200"/>
      <c r="C432" s="168" t="str">
        <f t="shared" si="6"/>
        <v>-</v>
      </c>
      <c r="D432" s="196"/>
      <c r="E432" s="185"/>
      <c r="F432" s="154"/>
      <c r="G432" s="211"/>
      <c r="H432" s="186"/>
      <c r="I432" s="187"/>
      <c r="J432" s="186"/>
      <c r="K432" s="212"/>
      <c r="L432" s="203"/>
    </row>
    <row r="433" spans="1:12" ht="31.5" customHeight="1">
      <c r="A433" s="168"/>
      <c r="B433" s="200"/>
      <c r="C433" s="168" t="str">
        <f t="shared" si="6"/>
        <v>-</v>
      </c>
      <c r="D433" s="196"/>
      <c r="E433" s="185"/>
      <c r="F433" s="154"/>
      <c r="G433" s="211"/>
      <c r="H433" s="186"/>
      <c r="I433" s="187"/>
      <c r="J433" s="186"/>
      <c r="K433" s="212"/>
      <c r="L433" s="203"/>
    </row>
    <row r="434" spans="1:12" ht="31.5" customHeight="1">
      <c r="A434" s="168"/>
      <c r="B434" s="200"/>
      <c r="C434" s="168" t="str">
        <f t="shared" si="6"/>
        <v>-</v>
      </c>
      <c r="D434" s="196"/>
      <c r="E434" s="185"/>
      <c r="F434" s="154"/>
      <c r="G434" s="211"/>
      <c r="H434" s="186"/>
      <c r="I434" s="187"/>
      <c r="J434" s="186"/>
      <c r="K434" s="212"/>
      <c r="L434" s="203"/>
    </row>
    <row r="435" spans="1:12" ht="31.5" customHeight="1">
      <c r="A435" s="168"/>
      <c r="B435" s="200"/>
      <c r="C435" s="168" t="str">
        <f t="shared" si="6"/>
        <v>-</v>
      </c>
      <c r="D435" s="196"/>
      <c r="E435" s="185"/>
      <c r="F435" s="154"/>
      <c r="G435" s="211"/>
      <c r="H435" s="186"/>
      <c r="I435" s="187"/>
      <c r="J435" s="186"/>
      <c r="K435" s="212"/>
      <c r="L435" s="203"/>
    </row>
    <row r="436" spans="1:12" ht="31.5" customHeight="1">
      <c r="A436" s="168"/>
      <c r="B436" s="200"/>
      <c r="C436" s="168" t="str">
        <f t="shared" si="6"/>
        <v>-</v>
      </c>
      <c r="D436" s="196"/>
      <c r="E436" s="185"/>
      <c r="F436" s="154"/>
      <c r="G436" s="211"/>
      <c r="H436" s="186"/>
      <c r="I436" s="187"/>
      <c r="J436" s="186"/>
      <c r="K436" s="212"/>
      <c r="L436" s="203"/>
    </row>
    <row r="437" spans="1:12" ht="31.5" customHeight="1">
      <c r="A437" s="168"/>
      <c r="B437" s="200"/>
      <c r="C437" s="168" t="str">
        <f t="shared" si="6"/>
        <v>-</v>
      </c>
      <c r="D437" s="196"/>
      <c r="E437" s="185"/>
      <c r="F437" s="154"/>
      <c r="G437" s="211"/>
      <c r="H437" s="186"/>
      <c r="I437" s="187"/>
      <c r="J437" s="186"/>
      <c r="K437" s="212"/>
      <c r="L437" s="203"/>
    </row>
    <row r="438" spans="1:12" ht="31.5" customHeight="1">
      <c r="A438" s="168"/>
      <c r="B438" s="200"/>
      <c r="C438" s="168" t="str">
        <f t="shared" si="6"/>
        <v>-</v>
      </c>
      <c r="D438" s="196"/>
      <c r="E438" s="185"/>
      <c r="F438" s="154"/>
      <c r="G438" s="211"/>
      <c r="H438" s="186"/>
      <c r="I438" s="187"/>
      <c r="J438" s="186"/>
      <c r="K438" s="212"/>
      <c r="L438" s="203"/>
    </row>
    <row r="439" spans="1:12" ht="31.5" customHeight="1">
      <c r="A439" s="168"/>
      <c r="B439" s="200"/>
      <c r="C439" s="168" t="str">
        <f t="shared" si="6"/>
        <v>-</v>
      </c>
      <c r="D439" s="196"/>
      <c r="E439" s="185"/>
      <c r="F439" s="154"/>
      <c r="G439" s="211"/>
      <c r="H439" s="186"/>
      <c r="I439" s="187"/>
      <c r="J439" s="186"/>
      <c r="K439" s="212"/>
      <c r="L439" s="203"/>
    </row>
    <row r="440" spans="1:12" ht="31.5" customHeight="1">
      <c r="A440" s="168"/>
      <c r="B440" s="200"/>
      <c r="C440" s="168" t="str">
        <f t="shared" si="6"/>
        <v>-</v>
      </c>
      <c r="D440" s="196"/>
      <c r="E440" s="185"/>
      <c r="F440" s="154"/>
      <c r="G440" s="211"/>
      <c r="H440" s="186"/>
      <c r="I440" s="187"/>
      <c r="J440" s="186"/>
      <c r="K440" s="212"/>
      <c r="L440" s="203"/>
    </row>
    <row r="441" spans="1:12" ht="31.5" customHeight="1">
      <c r="A441" s="168"/>
      <c r="B441" s="200"/>
      <c r="C441" s="168" t="str">
        <f t="shared" si="6"/>
        <v>-</v>
      </c>
      <c r="D441" s="196"/>
      <c r="E441" s="185"/>
      <c r="F441" s="154"/>
      <c r="G441" s="211"/>
      <c r="H441" s="186"/>
      <c r="I441" s="187"/>
      <c r="J441" s="186"/>
      <c r="K441" s="212"/>
      <c r="L441" s="203"/>
    </row>
    <row r="442" spans="1:12" ht="31.5" customHeight="1">
      <c r="A442" s="168"/>
      <c r="B442" s="200"/>
      <c r="C442" s="168" t="str">
        <f t="shared" si="6"/>
        <v>-</v>
      </c>
      <c r="D442" s="196"/>
      <c r="E442" s="185"/>
      <c r="F442" s="154"/>
      <c r="G442" s="211"/>
      <c r="H442" s="186"/>
      <c r="I442" s="187"/>
      <c r="J442" s="186"/>
      <c r="K442" s="212"/>
      <c r="L442" s="203"/>
    </row>
    <row r="443" spans="1:12" ht="31.5" customHeight="1">
      <c r="A443" s="168"/>
      <c r="B443" s="200"/>
      <c r="C443" s="168" t="str">
        <f t="shared" si="6"/>
        <v>-</v>
      </c>
      <c r="D443" s="196"/>
      <c r="E443" s="185"/>
      <c r="F443" s="154"/>
      <c r="G443" s="211"/>
      <c r="H443" s="186"/>
      <c r="I443" s="187"/>
      <c r="J443" s="186"/>
      <c r="K443" s="212"/>
      <c r="L443" s="203"/>
    </row>
    <row r="444" spans="1:12" ht="31.5" customHeight="1">
      <c r="A444" s="168"/>
      <c r="B444" s="200"/>
      <c r="C444" s="168" t="str">
        <f t="shared" si="6"/>
        <v>-</v>
      </c>
      <c r="D444" s="196"/>
      <c r="E444" s="185"/>
      <c r="F444" s="154"/>
      <c r="G444" s="211"/>
      <c r="H444" s="186"/>
      <c r="I444" s="187"/>
      <c r="J444" s="186"/>
      <c r="K444" s="212"/>
      <c r="L444" s="203"/>
    </row>
    <row r="445" spans="1:12" ht="31.5" customHeight="1">
      <c r="A445" s="168"/>
      <c r="B445" s="200"/>
      <c r="C445" s="168" t="str">
        <f t="shared" si="6"/>
        <v>-</v>
      </c>
      <c r="D445" s="196"/>
      <c r="E445" s="185"/>
      <c r="F445" s="154"/>
      <c r="G445" s="211"/>
      <c r="H445" s="186"/>
      <c r="I445" s="187"/>
      <c r="J445" s="186"/>
      <c r="K445" s="212"/>
      <c r="L445" s="203"/>
    </row>
    <row r="446" spans="1:12" ht="31.5" customHeight="1">
      <c r="A446" s="168"/>
      <c r="B446" s="200"/>
      <c r="C446" s="168" t="str">
        <f t="shared" si="6"/>
        <v>-</v>
      </c>
      <c r="D446" s="196"/>
      <c r="E446" s="185"/>
      <c r="F446" s="154"/>
      <c r="G446" s="211"/>
      <c r="H446" s="186"/>
      <c r="I446" s="187"/>
      <c r="J446" s="186"/>
      <c r="K446" s="212"/>
      <c r="L446" s="203"/>
    </row>
    <row r="447" spans="1:12" ht="31.5" customHeight="1">
      <c r="A447" s="168"/>
      <c r="B447" s="200"/>
      <c r="C447" s="168" t="str">
        <f t="shared" si="6"/>
        <v>-</v>
      </c>
      <c r="D447" s="196"/>
      <c r="E447" s="185"/>
      <c r="F447" s="154"/>
      <c r="G447" s="211"/>
      <c r="H447" s="186"/>
      <c r="I447" s="187"/>
      <c r="J447" s="186"/>
      <c r="K447" s="212"/>
      <c r="L447" s="203"/>
    </row>
    <row r="448" spans="1:12" ht="31.5" customHeight="1">
      <c r="A448" s="168"/>
      <c r="B448" s="200"/>
      <c r="C448" s="168" t="str">
        <f t="shared" si="6"/>
        <v>-</v>
      </c>
      <c r="D448" s="196"/>
      <c r="E448" s="185"/>
      <c r="F448" s="154"/>
      <c r="G448" s="211"/>
      <c r="H448" s="186"/>
      <c r="I448" s="187"/>
      <c r="J448" s="186"/>
      <c r="K448" s="212"/>
      <c r="L448" s="203"/>
    </row>
    <row r="449" spans="1:12" ht="31.5" customHeight="1">
      <c r="A449" s="168"/>
      <c r="B449" s="200"/>
      <c r="C449" s="168" t="str">
        <f t="shared" si="6"/>
        <v>-</v>
      </c>
      <c r="D449" s="196"/>
      <c r="E449" s="185"/>
      <c r="F449" s="154"/>
      <c r="G449" s="211"/>
      <c r="H449" s="186"/>
      <c r="I449" s="187"/>
      <c r="J449" s="186"/>
      <c r="K449" s="212"/>
      <c r="L449" s="203"/>
    </row>
    <row r="450" spans="1:12" ht="31.5" customHeight="1">
      <c r="A450" s="168"/>
      <c r="B450" s="200"/>
      <c r="C450" s="168" t="str">
        <f t="shared" si="6"/>
        <v>-</v>
      </c>
      <c r="D450" s="196"/>
      <c r="E450" s="185"/>
      <c r="F450" s="154"/>
      <c r="G450" s="211"/>
      <c r="H450" s="186"/>
      <c r="I450" s="187"/>
      <c r="J450" s="186"/>
      <c r="K450" s="212"/>
      <c r="L450" s="203"/>
    </row>
    <row r="451" spans="1:12" ht="31.5" customHeight="1">
      <c r="A451" s="168"/>
      <c r="B451" s="200"/>
      <c r="C451" s="168" t="str">
        <f t="shared" si="6"/>
        <v>-</v>
      </c>
      <c r="D451" s="196"/>
      <c r="E451" s="185"/>
      <c r="F451" s="154"/>
      <c r="G451" s="211"/>
      <c r="H451" s="186"/>
      <c r="I451" s="187"/>
      <c r="J451" s="186"/>
      <c r="K451" s="212"/>
      <c r="L451" s="203"/>
    </row>
    <row r="452" spans="1:12" ht="31.5" customHeight="1">
      <c r="A452" s="168"/>
      <c r="B452" s="200"/>
      <c r="C452" s="168" t="str">
        <f t="shared" ref="C452:C515" si="7">A452&amp;"-"&amp;B452</f>
        <v>-</v>
      </c>
      <c r="D452" s="196"/>
      <c r="E452" s="185"/>
      <c r="F452" s="154"/>
      <c r="G452" s="211"/>
      <c r="H452" s="186"/>
      <c r="I452" s="187"/>
      <c r="J452" s="186"/>
      <c r="K452" s="212"/>
      <c r="L452" s="203"/>
    </row>
    <row r="453" spans="1:12" ht="31.5" customHeight="1">
      <c r="A453" s="168"/>
      <c r="B453" s="200"/>
      <c r="C453" s="168" t="str">
        <f t="shared" si="7"/>
        <v>-</v>
      </c>
      <c r="D453" s="196"/>
      <c r="E453" s="185"/>
      <c r="F453" s="154"/>
      <c r="G453" s="211"/>
      <c r="H453" s="186"/>
      <c r="I453" s="187"/>
      <c r="J453" s="186"/>
      <c r="K453" s="212"/>
      <c r="L453" s="203"/>
    </row>
    <row r="454" spans="1:12" ht="31.5" customHeight="1">
      <c r="A454" s="168"/>
      <c r="B454" s="200"/>
      <c r="C454" s="168" t="str">
        <f t="shared" si="7"/>
        <v>-</v>
      </c>
      <c r="D454" s="196"/>
      <c r="E454" s="185"/>
      <c r="F454" s="154"/>
      <c r="G454" s="211"/>
      <c r="H454" s="186"/>
      <c r="I454" s="187"/>
      <c r="J454" s="186"/>
      <c r="K454" s="212"/>
      <c r="L454" s="203"/>
    </row>
    <row r="455" spans="1:12" ht="31.5" customHeight="1">
      <c r="A455" s="168"/>
      <c r="B455" s="200"/>
      <c r="C455" s="168" t="str">
        <f t="shared" si="7"/>
        <v>-</v>
      </c>
      <c r="D455" s="196"/>
      <c r="E455" s="185"/>
      <c r="F455" s="154"/>
      <c r="G455" s="211"/>
      <c r="H455" s="186"/>
      <c r="I455" s="187"/>
      <c r="J455" s="186"/>
      <c r="K455" s="212"/>
      <c r="L455" s="203"/>
    </row>
    <row r="456" spans="1:12" ht="31.5" customHeight="1">
      <c r="A456" s="168"/>
      <c r="B456" s="200"/>
      <c r="C456" s="168" t="str">
        <f t="shared" si="7"/>
        <v>-</v>
      </c>
      <c r="D456" s="196"/>
      <c r="E456" s="185"/>
      <c r="F456" s="154"/>
      <c r="G456" s="211"/>
      <c r="H456" s="186"/>
      <c r="I456" s="187"/>
      <c r="J456" s="186"/>
      <c r="K456" s="212"/>
      <c r="L456" s="203"/>
    </row>
    <row r="457" spans="1:12" ht="31.5" customHeight="1">
      <c r="A457" s="168"/>
      <c r="B457" s="200"/>
      <c r="C457" s="168" t="str">
        <f t="shared" si="7"/>
        <v>-</v>
      </c>
      <c r="D457" s="196"/>
      <c r="E457" s="185"/>
      <c r="F457" s="154"/>
      <c r="G457" s="211"/>
      <c r="H457" s="186"/>
      <c r="I457" s="187"/>
      <c r="J457" s="186"/>
      <c r="K457" s="212"/>
      <c r="L457" s="203"/>
    </row>
    <row r="458" spans="1:12" ht="31.5" customHeight="1">
      <c r="A458" s="168"/>
      <c r="B458" s="200"/>
      <c r="C458" s="168" t="str">
        <f t="shared" si="7"/>
        <v>-</v>
      </c>
      <c r="D458" s="196"/>
      <c r="E458" s="185"/>
      <c r="F458" s="154"/>
      <c r="G458" s="211"/>
      <c r="H458" s="186"/>
      <c r="I458" s="187"/>
      <c r="J458" s="186"/>
      <c r="K458" s="212"/>
      <c r="L458" s="203"/>
    </row>
    <row r="459" spans="1:12" ht="31.5" customHeight="1">
      <c r="A459" s="168"/>
      <c r="B459" s="200"/>
      <c r="C459" s="168" t="str">
        <f t="shared" si="7"/>
        <v>-</v>
      </c>
      <c r="D459" s="196"/>
      <c r="E459" s="185"/>
      <c r="F459" s="154"/>
      <c r="G459" s="211"/>
      <c r="H459" s="186"/>
      <c r="I459" s="187"/>
      <c r="J459" s="186"/>
      <c r="K459" s="212"/>
      <c r="L459" s="203"/>
    </row>
    <row r="460" spans="1:12" ht="31.5" customHeight="1">
      <c r="A460" s="168"/>
      <c r="B460" s="200"/>
      <c r="C460" s="168" t="str">
        <f t="shared" si="7"/>
        <v>-</v>
      </c>
      <c r="D460" s="196"/>
      <c r="E460" s="185"/>
      <c r="F460" s="154"/>
      <c r="G460" s="211"/>
      <c r="H460" s="186"/>
      <c r="I460" s="187"/>
      <c r="J460" s="186"/>
      <c r="K460" s="212"/>
      <c r="L460" s="203"/>
    </row>
    <row r="461" spans="1:12" ht="31.5" customHeight="1">
      <c r="A461" s="168"/>
      <c r="B461" s="200"/>
      <c r="C461" s="168" t="str">
        <f t="shared" si="7"/>
        <v>-</v>
      </c>
      <c r="D461" s="196"/>
      <c r="E461" s="185"/>
      <c r="F461" s="154"/>
      <c r="G461" s="211"/>
      <c r="H461" s="186"/>
      <c r="I461" s="187"/>
      <c r="J461" s="186"/>
      <c r="K461" s="212"/>
      <c r="L461" s="203"/>
    </row>
    <row r="462" spans="1:12" ht="31.5" customHeight="1">
      <c r="A462" s="168"/>
      <c r="B462" s="200"/>
      <c r="C462" s="168" t="str">
        <f t="shared" si="7"/>
        <v>-</v>
      </c>
      <c r="D462" s="196"/>
      <c r="E462" s="185"/>
      <c r="F462" s="154"/>
      <c r="G462" s="211"/>
      <c r="H462" s="186"/>
      <c r="I462" s="187"/>
      <c r="J462" s="186"/>
      <c r="K462" s="212"/>
      <c r="L462" s="203"/>
    </row>
    <row r="463" spans="1:12" ht="31.5" customHeight="1">
      <c r="A463" s="168"/>
      <c r="B463" s="200"/>
      <c r="C463" s="168" t="str">
        <f t="shared" si="7"/>
        <v>-</v>
      </c>
      <c r="D463" s="196"/>
      <c r="E463" s="185"/>
      <c r="F463" s="154"/>
      <c r="G463" s="211"/>
      <c r="H463" s="186"/>
      <c r="I463" s="187"/>
      <c r="J463" s="186"/>
      <c r="K463" s="212"/>
      <c r="L463" s="203"/>
    </row>
    <row r="464" spans="1:12" ht="31.5" customHeight="1">
      <c r="A464" s="168"/>
      <c r="B464" s="200"/>
      <c r="C464" s="168" t="str">
        <f t="shared" si="7"/>
        <v>-</v>
      </c>
      <c r="D464" s="196"/>
      <c r="E464" s="185"/>
      <c r="F464" s="154"/>
      <c r="G464" s="211"/>
      <c r="H464" s="186"/>
      <c r="I464" s="187"/>
      <c r="J464" s="186"/>
      <c r="K464" s="212"/>
      <c r="L464" s="203"/>
    </row>
    <row r="465" spans="1:12" ht="31.5" customHeight="1">
      <c r="A465" s="168"/>
      <c r="B465" s="200"/>
      <c r="C465" s="168" t="str">
        <f t="shared" si="7"/>
        <v>-</v>
      </c>
      <c r="D465" s="196"/>
      <c r="E465" s="185"/>
      <c r="F465" s="154"/>
      <c r="G465" s="211"/>
      <c r="H465" s="186"/>
      <c r="I465" s="187"/>
      <c r="J465" s="186"/>
      <c r="K465" s="212"/>
      <c r="L465" s="203"/>
    </row>
    <row r="466" spans="1:12" ht="31.5" customHeight="1">
      <c r="A466" s="168"/>
      <c r="B466" s="200"/>
      <c r="C466" s="168" t="str">
        <f t="shared" si="7"/>
        <v>-</v>
      </c>
      <c r="D466" s="196"/>
      <c r="E466" s="185"/>
      <c r="F466" s="154"/>
      <c r="G466" s="211"/>
      <c r="H466" s="186"/>
      <c r="I466" s="187"/>
      <c r="J466" s="186"/>
      <c r="K466" s="212"/>
      <c r="L466" s="203"/>
    </row>
    <row r="467" spans="1:12" ht="31.5" customHeight="1">
      <c r="A467" s="168"/>
      <c r="B467" s="200"/>
      <c r="C467" s="168" t="str">
        <f t="shared" si="7"/>
        <v>-</v>
      </c>
      <c r="D467" s="196"/>
      <c r="E467" s="185"/>
      <c r="F467" s="154"/>
      <c r="G467" s="211"/>
      <c r="H467" s="186"/>
      <c r="I467" s="187"/>
      <c r="J467" s="186"/>
      <c r="K467" s="212"/>
      <c r="L467" s="203"/>
    </row>
    <row r="468" spans="1:12" ht="31.5" customHeight="1">
      <c r="A468" s="168"/>
      <c r="B468" s="200"/>
      <c r="C468" s="168" t="str">
        <f t="shared" si="7"/>
        <v>-</v>
      </c>
      <c r="D468" s="196"/>
      <c r="E468" s="185"/>
      <c r="F468" s="154"/>
      <c r="G468" s="211"/>
      <c r="H468" s="186"/>
      <c r="I468" s="187"/>
      <c r="J468" s="186"/>
      <c r="K468" s="212"/>
      <c r="L468" s="203"/>
    </row>
    <row r="469" spans="1:12" ht="31.5" customHeight="1">
      <c r="A469" s="168"/>
      <c r="B469" s="200"/>
      <c r="C469" s="168" t="str">
        <f t="shared" si="7"/>
        <v>-</v>
      </c>
      <c r="D469" s="196"/>
      <c r="E469" s="185"/>
      <c r="F469" s="154"/>
      <c r="G469" s="211"/>
      <c r="H469" s="186"/>
      <c r="I469" s="187"/>
      <c r="J469" s="186"/>
      <c r="K469" s="212"/>
      <c r="L469" s="203"/>
    </row>
    <row r="470" spans="1:12" ht="31.5" customHeight="1">
      <c r="A470" s="168"/>
      <c r="B470" s="200"/>
      <c r="C470" s="168" t="str">
        <f t="shared" si="7"/>
        <v>-</v>
      </c>
      <c r="D470" s="196"/>
      <c r="E470" s="185"/>
      <c r="F470" s="154"/>
      <c r="G470" s="211"/>
      <c r="H470" s="186"/>
      <c r="I470" s="187"/>
      <c r="J470" s="186"/>
      <c r="K470" s="212"/>
      <c r="L470" s="203"/>
    </row>
    <row r="471" spans="1:12" ht="31.5" customHeight="1">
      <c r="A471" s="168"/>
      <c r="B471" s="200"/>
      <c r="C471" s="168" t="str">
        <f t="shared" si="7"/>
        <v>-</v>
      </c>
      <c r="D471" s="196"/>
      <c r="E471" s="185"/>
      <c r="F471" s="154"/>
      <c r="G471" s="211"/>
      <c r="H471" s="186"/>
      <c r="I471" s="187"/>
      <c r="J471" s="186"/>
      <c r="K471" s="212"/>
      <c r="L471" s="203"/>
    </row>
    <row r="472" spans="1:12" ht="31.5" customHeight="1">
      <c r="A472" s="168"/>
      <c r="B472" s="200"/>
      <c r="C472" s="168" t="str">
        <f t="shared" si="7"/>
        <v>-</v>
      </c>
      <c r="D472" s="196"/>
      <c r="E472" s="185"/>
      <c r="F472" s="154"/>
      <c r="G472" s="211"/>
      <c r="H472" s="186"/>
      <c r="I472" s="187"/>
      <c r="J472" s="186"/>
      <c r="K472" s="212"/>
      <c r="L472" s="203"/>
    </row>
    <row r="473" spans="1:12" ht="31.5" customHeight="1">
      <c r="A473" s="168"/>
      <c r="B473" s="200"/>
      <c r="C473" s="168" t="str">
        <f t="shared" si="7"/>
        <v>-</v>
      </c>
      <c r="D473" s="196"/>
      <c r="E473" s="185"/>
      <c r="F473" s="154"/>
      <c r="G473" s="211"/>
      <c r="H473" s="186"/>
      <c r="I473" s="187"/>
      <c r="J473" s="186"/>
      <c r="K473" s="212"/>
      <c r="L473" s="203"/>
    </row>
    <row r="474" spans="1:12" ht="31.5" customHeight="1">
      <c r="A474" s="168"/>
      <c r="B474" s="200"/>
      <c r="C474" s="168" t="str">
        <f t="shared" si="7"/>
        <v>-</v>
      </c>
      <c r="D474" s="196"/>
      <c r="E474" s="185"/>
      <c r="F474" s="154"/>
      <c r="G474" s="211"/>
      <c r="H474" s="186"/>
      <c r="I474" s="187"/>
      <c r="J474" s="186"/>
      <c r="K474" s="212"/>
      <c r="L474" s="203"/>
    </row>
    <row r="475" spans="1:12" ht="31.5" customHeight="1">
      <c r="A475" s="168"/>
      <c r="B475" s="200"/>
      <c r="C475" s="168" t="str">
        <f t="shared" si="7"/>
        <v>-</v>
      </c>
      <c r="D475" s="196"/>
      <c r="E475" s="185"/>
      <c r="F475" s="154"/>
      <c r="G475" s="211"/>
      <c r="H475" s="186"/>
      <c r="I475" s="187"/>
      <c r="J475" s="186"/>
      <c r="K475" s="212"/>
      <c r="L475" s="203"/>
    </row>
    <row r="476" spans="1:12" ht="31.5" customHeight="1">
      <c r="A476" s="168"/>
      <c r="B476" s="200"/>
      <c r="C476" s="168" t="str">
        <f t="shared" si="7"/>
        <v>-</v>
      </c>
      <c r="D476" s="196"/>
      <c r="E476" s="185"/>
      <c r="F476" s="154"/>
      <c r="G476" s="211"/>
      <c r="H476" s="186"/>
      <c r="I476" s="187"/>
      <c r="J476" s="186"/>
      <c r="K476" s="212"/>
      <c r="L476" s="203"/>
    </row>
    <row r="477" spans="1:12" ht="31.5" customHeight="1">
      <c r="A477" s="168"/>
      <c r="B477" s="200"/>
      <c r="C477" s="168" t="str">
        <f t="shared" si="7"/>
        <v>-</v>
      </c>
      <c r="D477" s="196"/>
      <c r="E477" s="185"/>
      <c r="F477" s="154"/>
      <c r="G477" s="211"/>
      <c r="H477" s="186"/>
      <c r="I477" s="187"/>
      <c r="J477" s="186"/>
      <c r="K477" s="212"/>
      <c r="L477" s="203"/>
    </row>
    <row r="478" spans="1:12" ht="31.5" customHeight="1">
      <c r="A478" s="168"/>
      <c r="B478" s="200"/>
      <c r="C478" s="168" t="str">
        <f t="shared" si="7"/>
        <v>-</v>
      </c>
      <c r="D478" s="196"/>
      <c r="E478" s="185"/>
      <c r="F478" s="154"/>
      <c r="G478" s="211"/>
      <c r="H478" s="186"/>
      <c r="I478" s="187"/>
      <c r="J478" s="186"/>
      <c r="K478" s="212"/>
      <c r="L478" s="203"/>
    </row>
    <row r="479" spans="1:12" ht="31.5" customHeight="1">
      <c r="A479" s="168"/>
      <c r="B479" s="200"/>
      <c r="C479" s="168" t="str">
        <f t="shared" si="7"/>
        <v>-</v>
      </c>
      <c r="D479" s="196"/>
      <c r="E479" s="185"/>
      <c r="F479" s="154"/>
      <c r="G479" s="211"/>
      <c r="H479" s="186"/>
      <c r="I479" s="187"/>
      <c r="J479" s="186"/>
      <c r="K479" s="212"/>
      <c r="L479" s="203"/>
    </row>
    <row r="480" spans="1:12" ht="31.5" customHeight="1">
      <c r="A480" s="168"/>
      <c r="B480" s="200"/>
      <c r="C480" s="168" t="str">
        <f t="shared" si="7"/>
        <v>-</v>
      </c>
      <c r="D480" s="196"/>
      <c r="E480" s="185"/>
      <c r="F480" s="154"/>
      <c r="G480" s="211"/>
      <c r="H480" s="186"/>
      <c r="I480" s="187"/>
      <c r="J480" s="186"/>
      <c r="K480" s="212"/>
      <c r="L480" s="203"/>
    </row>
    <row r="481" spans="1:12" ht="31.5" customHeight="1">
      <c r="A481" s="168"/>
      <c r="B481" s="200"/>
      <c r="C481" s="168" t="str">
        <f t="shared" si="7"/>
        <v>-</v>
      </c>
      <c r="D481" s="196"/>
      <c r="E481" s="185"/>
      <c r="F481" s="154"/>
      <c r="G481" s="211"/>
      <c r="H481" s="186"/>
      <c r="I481" s="187"/>
      <c r="J481" s="186"/>
      <c r="K481" s="212"/>
      <c r="L481" s="203"/>
    </row>
    <row r="482" spans="1:12" ht="31.5" customHeight="1">
      <c r="A482" s="168"/>
      <c r="B482" s="200"/>
      <c r="C482" s="168" t="str">
        <f t="shared" si="7"/>
        <v>-</v>
      </c>
      <c r="D482" s="196"/>
      <c r="E482" s="185"/>
      <c r="F482" s="154"/>
      <c r="G482" s="211"/>
      <c r="H482" s="186"/>
      <c r="I482" s="187"/>
      <c r="J482" s="186"/>
      <c r="K482" s="212"/>
      <c r="L482" s="203"/>
    </row>
    <row r="483" spans="1:12" ht="31.5" customHeight="1">
      <c r="A483" s="168"/>
      <c r="B483" s="200"/>
      <c r="C483" s="168" t="str">
        <f t="shared" si="7"/>
        <v>-</v>
      </c>
      <c r="D483" s="196"/>
      <c r="E483" s="185"/>
      <c r="F483" s="154"/>
      <c r="G483" s="211"/>
      <c r="H483" s="186"/>
      <c r="I483" s="187"/>
      <c r="J483" s="186"/>
      <c r="K483" s="212"/>
      <c r="L483" s="203"/>
    </row>
    <row r="484" spans="1:12" ht="31.5" customHeight="1">
      <c r="A484" s="168"/>
      <c r="B484" s="200"/>
      <c r="C484" s="168" t="str">
        <f t="shared" si="7"/>
        <v>-</v>
      </c>
      <c r="D484" s="196"/>
      <c r="E484" s="185"/>
      <c r="F484" s="154"/>
      <c r="G484" s="211"/>
      <c r="H484" s="186"/>
      <c r="I484" s="187"/>
      <c r="J484" s="186"/>
      <c r="K484" s="212"/>
      <c r="L484" s="203"/>
    </row>
    <row r="485" spans="1:12" ht="31.5" customHeight="1">
      <c r="A485" s="168"/>
      <c r="B485" s="200"/>
      <c r="C485" s="168" t="str">
        <f t="shared" si="7"/>
        <v>-</v>
      </c>
      <c r="D485" s="196"/>
      <c r="E485" s="185"/>
      <c r="F485" s="154"/>
      <c r="G485" s="211"/>
      <c r="H485" s="186"/>
      <c r="I485" s="187"/>
      <c r="J485" s="186"/>
      <c r="K485" s="212"/>
      <c r="L485" s="203"/>
    </row>
    <row r="486" spans="1:12" ht="31.5" customHeight="1">
      <c r="A486" s="168"/>
      <c r="B486" s="200"/>
      <c r="C486" s="168" t="str">
        <f t="shared" si="7"/>
        <v>-</v>
      </c>
      <c r="D486" s="196"/>
      <c r="E486" s="185"/>
      <c r="F486" s="154"/>
      <c r="G486" s="211"/>
      <c r="H486" s="186"/>
      <c r="I486" s="187"/>
      <c r="J486" s="186"/>
      <c r="K486" s="212"/>
      <c r="L486" s="203"/>
    </row>
    <row r="487" spans="1:12" ht="31.5" customHeight="1">
      <c r="A487" s="168"/>
      <c r="B487" s="200"/>
      <c r="C487" s="168" t="str">
        <f t="shared" si="7"/>
        <v>-</v>
      </c>
      <c r="D487" s="196"/>
      <c r="E487" s="185"/>
      <c r="F487" s="154"/>
      <c r="G487" s="211"/>
      <c r="H487" s="186"/>
      <c r="I487" s="187"/>
      <c r="J487" s="186"/>
      <c r="K487" s="212"/>
      <c r="L487" s="203"/>
    </row>
    <row r="488" spans="1:12" ht="31.5" customHeight="1">
      <c r="A488" s="168"/>
      <c r="B488" s="200"/>
      <c r="C488" s="168" t="str">
        <f t="shared" si="7"/>
        <v>-</v>
      </c>
      <c r="D488" s="196"/>
      <c r="E488" s="185"/>
      <c r="F488" s="154"/>
      <c r="G488" s="211"/>
      <c r="H488" s="186"/>
      <c r="I488" s="187"/>
      <c r="J488" s="186"/>
      <c r="K488" s="212"/>
      <c r="L488" s="203"/>
    </row>
    <row r="489" spans="1:12" ht="31.5" customHeight="1">
      <c r="A489" s="168"/>
      <c r="B489" s="200"/>
      <c r="C489" s="168" t="str">
        <f t="shared" si="7"/>
        <v>-</v>
      </c>
      <c r="D489" s="196"/>
      <c r="E489" s="185"/>
      <c r="F489" s="154"/>
      <c r="G489" s="211"/>
      <c r="H489" s="186"/>
      <c r="I489" s="187"/>
      <c r="J489" s="186"/>
      <c r="K489" s="212"/>
      <c r="L489" s="203"/>
    </row>
    <row r="490" spans="1:12" ht="31.5" customHeight="1">
      <c r="A490" s="168"/>
      <c r="B490" s="200"/>
      <c r="C490" s="168" t="str">
        <f t="shared" si="7"/>
        <v>-</v>
      </c>
      <c r="D490" s="196"/>
      <c r="E490" s="185"/>
      <c r="F490" s="154"/>
      <c r="G490" s="211"/>
      <c r="H490" s="186"/>
      <c r="I490" s="187"/>
      <c r="J490" s="186"/>
      <c r="K490" s="212"/>
      <c r="L490" s="203"/>
    </row>
    <row r="491" spans="1:12" ht="31.5" customHeight="1">
      <c r="A491" s="168"/>
      <c r="B491" s="200"/>
      <c r="C491" s="168" t="str">
        <f t="shared" si="7"/>
        <v>-</v>
      </c>
      <c r="D491" s="196"/>
      <c r="E491" s="185"/>
      <c r="F491" s="154"/>
      <c r="G491" s="211"/>
      <c r="H491" s="186"/>
      <c r="I491" s="187"/>
      <c r="J491" s="186"/>
      <c r="K491" s="212"/>
      <c r="L491" s="203"/>
    </row>
    <row r="492" spans="1:12" ht="31.5" customHeight="1">
      <c r="A492" s="168"/>
      <c r="B492" s="200"/>
      <c r="C492" s="168" t="str">
        <f t="shared" si="7"/>
        <v>-</v>
      </c>
      <c r="D492" s="196"/>
      <c r="E492" s="185"/>
      <c r="F492" s="154"/>
      <c r="G492" s="211"/>
      <c r="H492" s="186"/>
      <c r="I492" s="187"/>
      <c r="J492" s="186"/>
      <c r="K492" s="212"/>
      <c r="L492" s="203"/>
    </row>
    <row r="493" spans="1:12" ht="31.5" customHeight="1">
      <c r="A493" s="168"/>
      <c r="B493" s="200"/>
      <c r="C493" s="168" t="str">
        <f t="shared" si="7"/>
        <v>-</v>
      </c>
      <c r="D493" s="196"/>
      <c r="E493" s="185"/>
      <c r="F493" s="154"/>
      <c r="G493" s="211"/>
      <c r="H493" s="186"/>
      <c r="I493" s="187"/>
      <c r="J493" s="186"/>
      <c r="K493" s="212"/>
      <c r="L493" s="203"/>
    </row>
    <row r="494" spans="1:12" ht="31.5" customHeight="1">
      <c r="A494" s="168"/>
      <c r="B494" s="200"/>
      <c r="C494" s="168" t="str">
        <f t="shared" si="7"/>
        <v>-</v>
      </c>
      <c r="D494" s="196"/>
      <c r="E494" s="185"/>
      <c r="F494" s="154"/>
      <c r="G494" s="211"/>
      <c r="H494" s="186"/>
      <c r="I494" s="187"/>
      <c r="J494" s="186"/>
      <c r="K494" s="212"/>
      <c r="L494" s="203"/>
    </row>
    <row r="495" spans="1:12" ht="31.5" customHeight="1">
      <c r="A495" s="168"/>
      <c r="B495" s="200"/>
      <c r="C495" s="168" t="str">
        <f t="shared" si="7"/>
        <v>-</v>
      </c>
      <c r="D495" s="196"/>
      <c r="E495" s="185"/>
      <c r="F495" s="154"/>
      <c r="G495" s="211"/>
      <c r="H495" s="186"/>
      <c r="I495" s="187"/>
      <c r="J495" s="186"/>
      <c r="K495" s="212"/>
      <c r="L495" s="203"/>
    </row>
    <row r="496" spans="1:12" ht="31.5" customHeight="1">
      <c r="A496" s="168"/>
      <c r="B496" s="200"/>
      <c r="C496" s="168" t="str">
        <f t="shared" si="7"/>
        <v>-</v>
      </c>
      <c r="D496" s="196"/>
      <c r="E496" s="185"/>
      <c r="F496" s="154"/>
      <c r="G496" s="211"/>
      <c r="H496" s="186"/>
      <c r="I496" s="187"/>
      <c r="J496" s="186"/>
      <c r="K496" s="212"/>
      <c r="L496" s="203"/>
    </row>
    <row r="497" spans="1:12" ht="31.5" customHeight="1">
      <c r="A497" s="168"/>
      <c r="B497" s="200"/>
      <c r="C497" s="168" t="str">
        <f t="shared" si="7"/>
        <v>-</v>
      </c>
      <c r="D497" s="196"/>
      <c r="E497" s="185"/>
      <c r="F497" s="154"/>
      <c r="G497" s="211"/>
      <c r="H497" s="186"/>
      <c r="I497" s="187"/>
      <c r="J497" s="186"/>
      <c r="K497" s="212"/>
      <c r="L497" s="203"/>
    </row>
    <row r="498" spans="1:12" ht="31.5" customHeight="1">
      <c r="A498" s="168"/>
      <c r="B498" s="200"/>
      <c r="C498" s="168" t="str">
        <f t="shared" si="7"/>
        <v>-</v>
      </c>
      <c r="D498" s="196"/>
      <c r="E498" s="185"/>
      <c r="F498" s="154"/>
      <c r="G498" s="211"/>
      <c r="H498" s="186"/>
      <c r="I498" s="187"/>
      <c r="J498" s="186"/>
      <c r="K498" s="212"/>
      <c r="L498" s="203"/>
    </row>
    <row r="499" spans="1:12" ht="31.5" customHeight="1">
      <c r="A499" s="168"/>
      <c r="B499" s="200"/>
      <c r="C499" s="168" t="str">
        <f t="shared" si="7"/>
        <v>-</v>
      </c>
      <c r="D499" s="196"/>
      <c r="E499" s="185"/>
      <c r="F499" s="154"/>
      <c r="G499" s="211"/>
      <c r="H499" s="186"/>
      <c r="I499" s="187"/>
      <c r="J499" s="186"/>
      <c r="K499" s="212"/>
      <c r="L499" s="203"/>
    </row>
    <row r="500" spans="1:12" ht="31.5" customHeight="1">
      <c r="A500" s="168"/>
      <c r="B500" s="200"/>
      <c r="C500" s="168" t="str">
        <f t="shared" si="7"/>
        <v>-</v>
      </c>
      <c r="D500" s="196"/>
      <c r="E500" s="185"/>
      <c r="F500" s="154"/>
      <c r="G500" s="211"/>
      <c r="H500" s="186"/>
      <c r="I500" s="187"/>
      <c r="J500" s="186"/>
      <c r="K500" s="212"/>
      <c r="L500" s="203"/>
    </row>
    <row r="501" spans="1:12" ht="31.5" customHeight="1">
      <c r="A501" s="168"/>
      <c r="B501" s="200"/>
      <c r="C501" s="168" t="str">
        <f t="shared" si="7"/>
        <v>-</v>
      </c>
      <c r="D501" s="196"/>
      <c r="E501" s="185"/>
      <c r="F501" s="154"/>
      <c r="G501" s="211"/>
      <c r="H501" s="186"/>
      <c r="I501" s="187"/>
      <c r="J501" s="186"/>
      <c r="K501" s="212"/>
      <c r="L501" s="203"/>
    </row>
    <row r="502" spans="1:12" ht="31.5" customHeight="1">
      <c r="A502" s="168"/>
      <c r="B502" s="200"/>
      <c r="C502" s="168" t="str">
        <f t="shared" si="7"/>
        <v>-</v>
      </c>
      <c r="D502" s="196"/>
      <c r="E502" s="185"/>
      <c r="F502" s="154"/>
      <c r="G502" s="211"/>
      <c r="H502" s="186"/>
      <c r="I502" s="187"/>
      <c r="J502" s="186"/>
      <c r="K502" s="212"/>
      <c r="L502" s="203"/>
    </row>
    <row r="503" spans="1:12" ht="31.5" customHeight="1">
      <c r="A503" s="168"/>
      <c r="B503" s="200"/>
      <c r="C503" s="168" t="str">
        <f t="shared" si="7"/>
        <v>-</v>
      </c>
      <c r="D503" s="196"/>
      <c r="E503" s="185"/>
      <c r="F503" s="154"/>
      <c r="G503" s="211"/>
      <c r="H503" s="186"/>
      <c r="I503" s="187"/>
      <c r="J503" s="186"/>
      <c r="K503" s="212"/>
      <c r="L503" s="203"/>
    </row>
    <row r="504" spans="1:12" ht="31.5" customHeight="1">
      <c r="A504" s="168"/>
      <c r="B504" s="200"/>
      <c r="C504" s="168" t="str">
        <f t="shared" si="7"/>
        <v>-</v>
      </c>
      <c r="D504" s="196"/>
      <c r="E504" s="185"/>
      <c r="F504" s="154"/>
      <c r="G504" s="211"/>
      <c r="H504" s="186"/>
      <c r="I504" s="187"/>
      <c r="J504" s="186"/>
      <c r="K504" s="212"/>
      <c r="L504" s="203"/>
    </row>
    <row r="505" spans="1:12" ht="31.5" customHeight="1">
      <c r="A505" s="168"/>
      <c r="B505" s="200"/>
      <c r="C505" s="168" t="str">
        <f t="shared" si="7"/>
        <v>-</v>
      </c>
      <c r="D505" s="196"/>
      <c r="E505" s="185"/>
      <c r="F505" s="154"/>
      <c r="G505" s="211"/>
      <c r="H505" s="186"/>
      <c r="I505" s="187"/>
      <c r="J505" s="186"/>
      <c r="K505" s="212"/>
      <c r="L505" s="203"/>
    </row>
    <row r="506" spans="1:12" ht="31.5" customHeight="1">
      <c r="A506" s="168"/>
      <c r="B506" s="200"/>
      <c r="C506" s="168" t="str">
        <f t="shared" si="7"/>
        <v>-</v>
      </c>
      <c r="D506" s="196"/>
      <c r="E506" s="185"/>
      <c r="F506" s="154"/>
      <c r="G506" s="211"/>
      <c r="H506" s="186"/>
      <c r="I506" s="187"/>
      <c r="J506" s="186"/>
      <c r="K506" s="212"/>
      <c r="L506" s="203"/>
    </row>
    <row r="507" spans="1:12" ht="31.5" customHeight="1">
      <c r="A507" s="168"/>
      <c r="B507" s="200"/>
      <c r="C507" s="168" t="str">
        <f t="shared" si="7"/>
        <v>-</v>
      </c>
      <c r="D507" s="196"/>
      <c r="E507" s="185"/>
      <c r="F507" s="154"/>
      <c r="G507" s="211"/>
      <c r="H507" s="186"/>
      <c r="I507" s="187"/>
      <c r="J507" s="186"/>
      <c r="K507" s="212"/>
      <c r="L507" s="203"/>
    </row>
    <row r="508" spans="1:12" ht="31.5" customHeight="1">
      <c r="A508" s="168"/>
      <c r="B508" s="200"/>
      <c r="C508" s="168" t="str">
        <f t="shared" si="7"/>
        <v>-</v>
      </c>
      <c r="D508" s="196"/>
      <c r="E508" s="185"/>
      <c r="F508" s="154"/>
      <c r="G508" s="211"/>
      <c r="H508" s="186"/>
      <c r="I508" s="187"/>
      <c r="J508" s="186"/>
      <c r="K508" s="212"/>
      <c r="L508" s="203"/>
    </row>
    <row r="509" spans="1:12" ht="31.5" customHeight="1">
      <c r="A509" s="168"/>
      <c r="B509" s="200"/>
      <c r="C509" s="168" t="str">
        <f t="shared" si="7"/>
        <v>-</v>
      </c>
      <c r="D509" s="196"/>
      <c r="E509" s="185"/>
      <c r="F509" s="154"/>
      <c r="G509" s="211"/>
      <c r="H509" s="186"/>
      <c r="I509" s="187"/>
      <c r="J509" s="186"/>
      <c r="K509" s="212"/>
      <c r="L509" s="203"/>
    </row>
    <row r="510" spans="1:12" ht="31.5" customHeight="1">
      <c r="A510" s="168"/>
      <c r="B510" s="200"/>
      <c r="C510" s="168" t="str">
        <f t="shared" si="7"/>
        <v>-</v>
      </c>
      <c r="D510" s="196"/>
      <c r="E510" s="185"/>
      <c r="F510" s="154"/>
      <c r="G510" s="211"/>
      <c r="H510" s="186"/>
      <c r="I510" s="187"/>
      <c r="J510" s="186"/>
      <c r="K510" s="212"/>
      <c r="L510" s="203"/>
    </row>
    <row r="511" spans="1:12" ht="31.5" customHeight="1">
      <c r="A511" s="168"/>
      <c r="B511" s="200"/>
      <c r="C511" s="168" t="str">
        <f t="shared" si="7"/>
        <v>-</v>
      </c>
      <c r="D511" s="196"/>
      <c r="E511" s="185"/>
      <c r="F511" s="154"/>
      <c r="G511" s="211"/>
      <c r="H511" s="186"/>
      <c r="I511" s="187"/>
      <c r="J511" s="186"/>
      <c r="K511" s="212"/>
      <c r="L511" s="203"/>
    </row>
    <row r="512" spans="1:12" ht="31.5" customHeight="1">
      <c r="A512" s="168"/>
      <c r="B512" s="200"/>
      <c r="C512" s="168" t="str">
        <f t="shared" si="7"/>
        <v>-</v>
      </c>
      <c r="D512" s="196"/>
      <c r="E512" s="185"/>
      <c r="F512" s="154"/>
      <c r="G512" s="211"/>
      <c r="H512" s="186"/>
      <c r="I512" s="187"/>
      <c r="J512" s="186"/>
      <c r="K512" s="212"/>
      <c r="L512" s="203"/>
    </row>
    <row r="513" spans="1:12" ht="31.5" customHeight="1">
      <c r="A513" s="168"/>
      <c r="B513" s="200"/>
      <c r="C513" s="168" t="str">
        <f t="shared" si="7"/>
        <v>-</v>
      </c>
      <c r="D513" s="196"/>
      <c r="E513" s="185"/>
      <c r="F513" s="154"/>
      <c r="G513" s="211"/>
      <c r="H513" s="186"/>
      <c r="I513" s="187"/>
      <c r="J513" s="186"/>
      <c r="K513" s="212"/>
      <c r="L513" s="203"/>
    </row>
    <row r="514" spans="1:12" ht="31.5" customHeight="1">
      <c r="A514" s="168"/>
      <c r="B514" s="200"/>
      <c r="C514" s="168" t="str">
        <f t="shared" si="7"/>
        <v>-</v>
      </c>
      <c r="D514" s="196"/>
      <c r="E514" s="185"/>
      <c r="F514" s="154"/>
      <c r="G514" s="211"/>
      <c r="H514" s="186"/>
      <c r="I514" s="187"/>
      <c r="J514" s="186"/>
      <c r="K514" s="212"/>
      <c r="L514" s="203"/>
    </row>
    <row r="515" spans="1:12" ht="31.5" customHeight="1">
      <c r="A515" s="168"/>
      <c r="B515" s="200"/>
      <c r="C515" s="168" t="str">
        <f t="shared" si="7"/>
        <v>-</v>
      </c>
      <c r="D515" s="196"/>
      <c r="E515" s="185"/>
      <c r="F515" s="154"/>
      <c r="G515" s="211"/>
      <c r="H515" s="186"/>
      <c r="I515" s="187"/>
      <c r="J515" s="186"/>
      <c r="K515" s="212"/>
      <c r="L515" s="203"/>
    </row>
    <row r="516" spans="1:12" ht="31.5" customHeight="1">
      <c r="A516" s="168"/>
      <c r="B516" s="200"/>
      <c r="C516" s="168" t="str">
        <f t="shared" ref="C516:C579" si="8">A516&amp;"-"&amp;B516</f>
        <v>-</v>
      </c>
      <c r="D516" s="196"/>
      <c r="E516" s="185"/>
      <c r="F516" s="154"/>
      <c r="G516" s="211"/>
      <c r="H516" s="186"/>
      <c r="I516" s="187"/>
      <c r="J516" s="186"/>
      <c r="K516" s="212"/>
      <c r="L516" s="203"/>
    </row>
    <row r="517" spans="1:12" ht="31.5" customHeight="1">
      <c r="A517" s="168"/>
      <c r="B517" s="200"/>
      <c r="C517" s="168" t="str">
        <f t="shared" si="8"/>
        <v>-</v>
      </c>
      <c r="D517" s="196"/>
      <c r="E517" s="185"/>
      <c r="F517" s="154"/>
      <c r="G517" s="211"/>
      <c r="H517" s="186"/>
      <c r="I517" s="187"/>
      <c r="J517" s="186"/>
      <c r="K517" s="212"/>
      <c r="L517" s="203"/>
    </row>
    <row r="518" spans="1:12" ht="31.5" customHeight="1">
      <c r="A518" s="168"/>
      <c r="B518" s="200"/>
      <c r="C518" s="168" t="str">
        <f t="shared" si="8"/>
        <v>-</v>
      </c>
      <c r="D518" s="196"/>
      <c r="E518" s="185"/>
      <c r="F518" s="154"/>
      <c r="G518" s="211"/>
      <c r="H518" s="186"/>
      <c r="I518" s="187"/>
      <c r="J518" s="186"/>
      <c r="K518" s="212"/>
      <c r="L518" s="203"/>
    </row>
    <row r="519" spans="1:12" ht="31.5" customHeight="1">
      <c r="A519" s="168"/>
      <c r="B519" s="200"/>
      <c r="C519" s="168" t="str">
        <f t="shared" si="8"/>
        <v>-</v>
      </c>
      <c r="D519" s="196"/>
      <c r="E519" s="185"/>
      <c r="F519" s="154"/>
      <c r="G519" s="211"/>
      <c r="H519" s="186"/>
      <c r="I519" s="187"/>
      <c r="J519" s="186"/>
      <c r="K519" s="212"/>
      <c r="L519" s="203"/>
    </row>
    <row r="520" spans="1:12" ht="31.5" customHeight="1">
      <c r="A520" s="168"/>
      <c r="B520" s="200"/>
      <c r="C520" s="168" t="str">
        <f t="shared" si="8"/>
        <v>-</v>
      </c>
      <c r="D520" s="196"/>
      <c r="E520" s="185"/>
      <c r="F520" s="154"/>
      <c r="G520" s="211"/>
      <c r="H520" s="186"/>
      <c r="I520" s="187"/>
      <c r="J520" s="186"/>
      <c r="K520" s="212"/>
      <c r="L520" s="203"/>
    </row>
    <row r="521" spans="1:12" ht="31.5" customHeight="1">
      <c r="A521" s="168"/>
      <c r="B521" s="200"/>
      <c r="C521" s="168" t="str">
        <f t="shared" si="8"/>
        <v>-</v>
      </c>
      <c r="D521" s="196"/>
      <c r="E521" s="185"/>
      <c r="F521" s="154"/>
      <c r="G521" s="211"/>
      <c r="H521" s="186"/>
      <c r="I521" s="187"/>
      <c r="J521" s="186"/>
      <c r="K521" s="212"/>
      <c r="L521" s="203"/>
    </row>
    <row r="522" spans="1:12" ht="31.5" customHeight="1">
      <c r="A522" s="168"/>
      <c r="B522" s="200"/>
      <c r="C522" s="168" t="str">
        <f t="shared" si="8"/>
        <v>-</v>
      </c>
      <c r="D522" s="196"/>
      <c r="E522" s="185"/>
      <c r="F522" s="154"/>
      <c r="G522" s="211"/>
      <c r="H522" s="186"/>
      <c r="I522" s="187"/>
      <c r="J522" s="186"/>
      <c r="K522" s="212"/>
      <c r="L522" s="203"/>
    </row>
    <row r="523" spans="1:12" ht="31.5" customHeight="1">
      <c r="A523" s="168"/>
      <c r="B523" s="200"/>
      <c r="C523" s="168" t="str">
        <f t="shared" si="8"/>
        <v>-</v>
      </c>
      <c r="D523" s="196"/>
      <c r="E523" s="185"/>
      <c r="F523" s="154"/>
      <c r="G523" s="211"/>
      <c r="H523" s="186"/>
      <c r="I523" s="187"/>
      <c r="J523" s="186"/>
      <c r="K523" s="212"/>
      <c r="L523" s="203"/>
    </row>
    <row r="524" spans="1:12" ht="31.5" customHeight="1">
      <c r="A524" s="168"/>
      <c r="B524" s="200"/>
      <c r="C524" s="168" t="str">
        <f t="shared" si="8"/>
        <v>-</v>
      </c>
      <c r="D524" s="196"/>
      <c r="E524" s="185"/>
      <c r="F524" s="154"/>
      <c r="G524" s="211"/>
      <c r="H524" s="186"/>
      <c r="I524" s="187"/>
      <c r="J524" s="186"/>
      <c r="K524" s="212"/>
      <c r="L524" s="203"/>
    </row>
    <row r="525" spans="1:12" ht="31.5" customHeight="1">
      <c r="A525" s="168"/>
      <c r="B525" s="200"/>
      <c r="C525" s="168" t="str">
        <f t="shared" si="8"/>
        <v>-</v>
      </c>
      <c r="D525" s="196"/>
      <c r="E525" s="185"/>
      <c r="F525" s="154"/>
      <c r="G525" s="211"/>
      <c r="H525" s="186"/>
      <c r="I525" s="187"/>
      <c r="J525" s="186"/>
      <c r="K525" s="212"/>
      <c r="L525" s="203"/>
    </row>
    <row r="526" spans="1:12" ht="31.5" customHeight="1">
      <c r="A526" s="168"/>
      <c r="B526" s="200"/>
      <c r="C526" s="168" t="str">
        <f t="shared" si="8"/>
        <v>-</v>
      </c>
      <c r="D526" s="196"/>
      <c r="E526" s="185"/>
      <c r="F526" s="154"/>
      <c r="G526" s="211"/>
      <c r="H526" s="186"/>
      <c r="I526" s="187"/>
      <c r="J526" s="186"/>
      <c r="K526" s="212"/>
      <c r="L526" s="203"/>
    </row>
    <row r="527" spans="1:12" ht="31.5" customHeight="1">
      <c r="A527" s="168"/>
      <c r="B527" s="200"/>
      <c r="C527" s="168" t="str">
        <f t="shared" si="8"/>
        <v>-</v>
      </c>
      <c r="D527" s="196"/>
      <c r="E527" s="185"/>
      <c r="F527" s="154"/>
      <c r="G527" s="211"/>
      <c r="H527" s="186"/>
      <c r="I527" s="187"/>
      <c r="J527" s="186"/>
      <c r="K527" s="212"/>
      <c r="L527" s="203"/>
    </row>
    <row r="528" spans="1:12" ht="31.5" customHeight="1">
      <c r="A528" s="168"/>
      <c r="B528" s="200"/>
      <c r="C528" s="168" t="str">
        <f t="shared" si="8"/>
        <v>-</v>
      </c>
      <c r="D528" s="196"/>
      <c r="E528" s="185"/>
      <c r="F528" s="154"/>
      <c r="G528" s="211"/>
      <c r="H528" s="186"/>
      <c r="I528" s="187"/>
      <c r="J528" s="186"/>
      <c r="K528" s="212"/>
      <c r="L528" s="203"/>
    </row>
    <row r="529" spans="1:12" ht="31.5" customHeight="1">
      <c r="A529" s="168"/>
      <c r="B529" s="200"/>
      <c r="C529" s="168" t="str">
        <f t="shared" si="8"/>
        <v>-</v>
      </c>
      <c r="D529" s="196"/>
      <c r="E529" s="185"/>
      <c r="F529" s="154"/>
      <c r="G529" s="211"/>
      <c r="H529" s="186"/>
      <c r="I529" s="187"/>
      <c r="J529" s="186"/>
      <c r="K529" s="212"/>
      <c r="L529" s="203"/>
    </row>
    <row r="530" spans="1:12" ht="31.5" customHeight="1">
      <c r="A530" s="168"/>
      <c r="B530" s="200"/>
      <c r="C530" s="168" t="str">
        <f t="shared" si="8"/>
        <v>-</v>
      </c>
      <c r="D530" s="196"/>
      <c r="E530" s="185"/>
      <c r="F530" s="154"/>
      <c r="G530" s="211"/>
      <c r="H530" s="186"/>
      <c r="I530" s="187"/>
      <c r="J530" s="186"/>
      <c r="K530" s="212"/>
      <c r="L530" s="203"/>
    </row>
    <row r="531" spans="1:12" ht="31.5" customHeight="1">
      <c r="A531" s="168"/>
      <c r="B531" s="200"/>
      <c r="C531" s="168" t="str">
        <f t="shared" si="8"/>
        <v>-</v>
      </c>
      <c r="D531" s="196"/>
      <c r="E531" s="185"/>
      <c r="F531" s="154"/>
      <c r="G531" s="211"/>
      <c r="H531" s="186"/>
      <c r="I531" s="187"/>
      <c r="J531" s="186"/>
      <c r="K531" s="212"/>
      <c r="L531" s="203"/>
    </row>
    <row r="532" spans="1:12" ht="31.5" customHeight="1">
      <c r="A532" s="168"/>
      <c r="B532" s="200"/>
      <c r="C532" s="168" t="str">
        <f t="shared" si="8"/>
        <v>-</v>
      </c>
      <c r="D532" s="196"/>
      <c r="E532" s="185"/>
      <c r="F532" s="154"/>
      <c r="G532" s="211"/>
      <c r="H532" s="186"/>
      <c r="I532" s="187"/>
      <c r="J532" s="186"/>
      <c r="K532" s="212"/>
      <c r="L532" s="203"/>
    </row>
    <row r="533" spans="1:12" ht="31.5" customHeight="1">
      <c r="A533" s="168"/>
      <c r="B533" s="200"/>
      <c r="C533" s="168" t="str">
        <f t="shared" si="8"/>
        <v>-</v>
      </c>
      <c r="D533" s="196"/>
      <c r="E533" s="185"/>
      <c r="F533" s="154"/>
      <c r="G533" s="211"/>
      <c r="H533" s="186"/>
      <c r="I533" s="187"/>
      <c r="J533" s="186"/>
      <c r="K533" s="212"/>
      <c r="L533" s="203"/>
    </row>
    <row r="534" spans="1:12" ht="31.5" customHeight="1">
      <c r="A534" s="168"/>
      <c r="B534" s="200"/>
      <c r="C534" s="168" t="str">
        <f t="shared" si="8"/>
        <v>-</v>
      </c>
      <c r="D534" s="196"/>
      <c r="E534" s="185"/>
      <c r="F534" s="154"/>
      <c r="G534" s="211"/>
      <c r="H534" s="186"/>
      <c r="I534" s="187"/>
      <c r="J534" s="186"/>
      <c r="K534" s="212"/>
      <c r="L534" s="203"/>
    </row>
    <row r="535" spans="1:12" ht="31.5" customHeight="1">
      <c r="A535" s="168"/>
      <c r="B535" s="200"/>
      <c r="C535" s="168" t="str">
        <f t="shared" si="8"/>
        <v>-</v>
      </c>
      <c r="D535" s="196"/>
      <c r="E535" s="185"/>
      <c r="F535" s="154"/>
      <c r="G535" s="211"/>
      <c r="H535" s="186"/>
      <c r="I535" s="187"/>
      <c r="J535" s="186"/>
      <c r="K535" s="212"/>
      <c r="L535" s="203"/>
    </row>
    <row r="536" spans="1:12" ht="31.5" customHeight="1">
      <c r="A536" s="168"/>
      <c r="B536" s="200"/>
      <c r="C536" s="168" t="str">
        <f t="shared" si="8"/>
        <v>-</v>
      </c>
      <c r="D536" s="196"/>
      <c r="E536" s="185"/>
      <c r="F536" s="154"/>
      <c r="G536" s="211"/>
      <c r="H536" s="186"/>
      <c r="I536" s="187"/>
      <c r="J536" s="186"/>
      <c r="K536" s="212"/>
      <c r="L536" s="203"/>
    </row>
    <row r="537" spans="1:12" ht="31.5" customHeight="1">
      <c r="A537" s="168"/>
      <c r="B537" s="200"/>
      <c r="C537" s="168" t="str">
        <f t="shared" si="8"/>
        <v>-</v>
      </c>
      <c r="D537" s="196"/>
      <c r="E537" s="185"/>
      <c r="F537" s="154"/>
      <c r="G537" s="211"/>
      <c r="H537" s="186"/>
      <c r="I537" s="187"/>
      <c r="J537" s="186"/>
      <c r="K537" s="212"/>
      <c r="L537" s="203"/>
    </row>
    <row r="538" spans="1:12" ht="31.5" customHeight="1">
      <c r="A538" s="168"/>
      <c r="B538" s="200"/>
      <c r="C538" s="168" t="str">
        <f t="shared" si="8"/>
        <v>-</v>
      </c>
      <c r="D538" s="196"/>
      <c r="E538" s="185"/>
      <c r="F538" s="154"/>
      <c r="G538" s="211"/>
      <c r="H538" s="186"/>
      <c r="I538" s="187"/>
      <c r="J538" s="186"/>
      <c r="K538" s="212"/>
      <c r="L538" s="203"/>
    </row>
    <row r="539" spans="1:12" ht="31.5" customHeight="1">
      <c r="A539" s="168"/>
      <c r="B539" s="200"/>
      <c r="C539" s="168" t="str">
        <f t="shared" si="8"/>
        <v>-</v>
      </c>
      <c r="D539" s="196"/>
      <c r="E539" s="185"/>
      <c r="F539" s="154"/>
      <c r="G539" s="211"/>
      <c r="H539" s="186"/>
      <c r="I539" s="187"/>
      <c r="J539" s="186"/>
      <c r="K539" s="212"/>
      <c r="L539" s="203"/>
    </row>
    <row r="540" spans="1:12" ht="31.5" customHeight="1">
      <c r="A540" s="168"/>
      <c r="B540" s="200"/>
      <c r="C540" s="168" t="str">
        <f t="shared" si="8"/>
        <v>-</v>
      </c>
      <c r="D540" s="196"/>
      <c r="E540" s="185"/>
      <c r="F540" s="154"/>
      <c r="G540" s="211"/>
      <c r="H540" s="186"/>
      <c r="I540" s="187"/>
      <c r="J540" s="186"/>
      <c r="K540" s="212"/>
      <c r="L540" s="203"/>
    </row>
    <row r="541" spans="1:12" ht="31.5" customHeight="1">
      <c r="A541" s="168"/>
      <c r="B541" s="200"/>
      <c r="C541" s="168" t="str">
        <f t="shared" si="8"/>
        <v>-</v>
      </c>
      <c r="D541" s="196"/>
      <c r="E541" s="185"/>
      <c r="F541" s="154"/>
      <c r="G541" s="211"/>
      <c r="H541" s="186"/>
      <c r="I541" s="187"/>
      <c r="J541" s="186"/>
      <c r="K541" s="212"/>
      <c r="L541" s="203"/>
    </row>
    <row r="542" spans="1:12" ht="31.5" customHeight="1">
      <c r="A542" s="168"/>
      <c r="B542" s="200"/>
      <c r="C542" s="168" t="str">
        <f t="shared" si="8"/>
        <v>-</v>
      </c>
      <c r="D542" s="196"/>
      <c r="E542" s="185"/>
      <c r="F542" s="154"/>
      <c r="G542" s="211"/>
      <c r="H542" s="186"/>
      <c r="I542" s="187"/>
      <c r="J542" s="186"/>
      <c r="K542" s="212"/>
      <c r="L542" s="203"/>
    </row>
    <row r="543" spans="1:12" ht="31.5" customHeight="1">
      <c r="A543" s="168"/>
      <c r="B543" s="200"/>
      <c r="C543" s="168" t="str">
        <f t="shared" si="8"/>
        <v>-</v>
      </c>
      <c r="D543" s="196"/>
      <c r="E543" s="185"/>
      <c r="F543" s="154"/>
      <c r="G543" s="211"/>
      <c r="H543" s="186"/>
      <c r="I543" s="187"/>
      <c r="J543" s="186"/>
      <c r="K543" s="212"/>
      <c r="L543" s="203"/>
    </row>
    <row r="544" spans="1:12" ht="31.5" customHeight="1">
      <c r="A544" s="168"/>
      <c r="B544" s="200"/>
      <c r="C544" s="168" t="str">
        <f t="shared" si="8"/>
        <v>-</v>
      </c>
      <c r="D544" s="196"/>
      <c r="E544" s="185"/>
      <c r="F544" s="154"/>
      <c r="G544" s="211"/>
      <c r="H544" s="186"/>
      <c r="I544" s="187"/>
      <c r="J544" s="186"/>
      <c r="K544" s="212"/>
      <c r="L544" s="203"/>
    </row>
    <row r="545" spans="1:12" ht="31.5" customHeight="1">
      <c r="A545" s="168"/>
      <c r="B545" s="200"/>
      <c r="C545" s="168" t="str">
        <f t="shared" si="8"/>
        <v>-</v>
      </c>
      <c r="D545" s="196"/>
      <c r="E545" s="185"/>
      <c r="F545" s="154"/>
      <c r="G545" s="211"/>
      <c r="H545" s="186"/>
      <c r="I545" s="187"/>
      <c r="J545" s="186"/>
      <c r="K545" s="212"/>
      <c r="L545" s="203"/>
    </row>
    <row r="546" spans="1:12" ht="31.5" customHeight="1">
      <c r="A546" s="168"/>
      <c r="B546" s="200"/>
      <c r="C546" s="168" t="str">
        <f t="shared" si="8"/>
        <v>-</v>
      </c>
      <c r="D546" s="196"/>
      <c r="E546" s="185"/>
      <c r="F546" s="154"/>
      <c r="G546" s="211"/>
      <c r="H546" s="186"/>
      <c r="I546" s="187"/>
      <c r="J546" s="186"/>
      <c r="K546" s="212"/>
      <c r="L546" s="203"/>
    </row>
    <row r="547" spans="1:12" ht="31.5" customHeight="1">
      <c r="A547" s="168"/>
      <c r="B547" s="200"/>
      <c r="C547" s="168" t="str">
        <f t="shared" si="8"/>
        <v>-</v>
      </c>
      <c r="D547" s="196"/>
      <c r="E547" s="185"/>
      <c r="F547" s="154"/>
      <c r="G547" s="211"/>
      <c r="H547" s="186"/>
      <c r="I547" s="187"/>
      <c r="J547" s="186"/>
      <c r="K547" s="212"/>
      <c r="L547" s="203"/>
    </row>
    <row r="548" spans="1:12" ht="31.5" customHeight="1">
      <c r="A548" s="168"/>
      <c r="B548" s="200"/>
      <c r="C548" s="168" t="str">
        <f t="shared" si="8"/>
        <v>-</v>
      </c>
      <c r="D548" s="196"/>
      <c r="E548" s="185"/>
      <c r="F548" s="154"/>
      <c r="G548" s="211"/>
      <c r="H548" s="186"/>
      <c r="I548" s="187"/>
      <c r="J548" s="186"/>
      <c r="K548" s="212"/>
      <c r="L548" s="203"/>
    </row>
    <row r="549" spans="1:12" ht="31.5" customHeight="1">
      <c r="A549" s="168"/>
      <c r="B549" s="200"/>
      <c r="C549" s="168" t="str">
        <f t="shared" si="8"/>
        <v>-</v>
      </c>
      <c r="D549" s="196"/>
      <c r="E549" s="185"/>
      <c r="F549" s="154"/>
      <c r="G549" s="211"/>
      <c r="H549" s="186"/>
      <c r="I549" s="187"/>
      <c r="J549" s="186"/>
      <c r="K549" s="212"/>
      <c r="L549" s="203"/>
    </row>
    <row r="550" spans="1:12" ht="31.5" customHeight="1">
      <c r="A550" s="168"/>
      <c r="B550" s="200"/>
      <c r="C550" s="168" t="str">
        <f t="shared" si="8"/>
        <v>-</v>
      </c>
      <c r="D550" s="196"/>
      <c r="E550" s="185"/>
      <c r="F550" s="154"/>
      <c r="G550" s="211"/>
      <c r="H550" s="186"/>
      <c r="I550" s="187"/>
      <c r="J550" s="186"/>
      <c r="K550" s="212"/>
      <c r="L550" s="203"/>
    </row>
    <row r="551" spans="1:12" ht="31.5" customHeight="1">
      <c r="A551" s="168"/>
      <c r="B551" s="200"/>
      <c r="C551" s="168" t="str">
        <f t="shared" si="8"/>
        <v>-</v>
      </c>
      <c r="D551" s="196"/>
      <c r="E551" s="185"/>
      <c r="F551" s="154"/>
      <c r="G551" s="211"/>
      <c r="H551" s="186"/>
      <c r="I551" s="187"/>
      <c r="J551" s="186"/>
      <c r="K551" s="212"/>
      <c r="L551" s="203"/>
    </row>
    <row r="552" spans="1:12" ht="31.5" customHeight="1">
      <c r="A552" s="168"/>
      <c r="B552" s="200"/>
      <c r="C552" s="168" t="str">
        <f t="shared" si="8"/>
        <v>-</v>
      </c>
      <c r="D552" s="196"/>
      <c r="E552" s="185"/>
      <c r="F552" s="154"/>
      <c r="G552" s="211"/>
      <c r="H552" s="186"/>
      <c r="I552" s="187"/>
      <c r="J552" s="186"/>
      <c r="K552" s="212"/>
      <c r="L552" s="203"/>
    </row>
    <row r="553" spans="1:12" ht="31.5" customHeight="1">
      <c r="A553" s="168"/>
      <c r="B553" s="200"/>
      <c r="C553" s="168" t="str">
        <f t="shared" si="8"/>
        <v>-</v>
      </c>
      <c r="D553" s="196"/>
      <c r="E553" s="185"/>
      <c r="F553" s="154"/>
      <c r="G553" s="211"/>
      <c r="H553" s="186"/>
      <c r="I553" s="187"/>
      <c r="J553" s="186"/>
      <c r="K553" s="212"/>
      <c r="L553" s="203"/>
    </row>
    <row r="554" spans="1:12" ht="31.5" customHeight="1">
      <c r="A554" s="168"/>
      <c r="B554" s="200"/>
      <c r="C554" s="168" t="str">
        <f t="shared" si="8"/>
        <v>-</v>
      </c>
      <c r="D554" s="196"/>
      <c r="E554" s="185"/>
      <c r="F554" s="154"/>
      <c r="G554" s="211"/>
      <c r="H554" s="186"/>
      <c r="I554" s="187"/>
      <c r="J554" s="186"/>
      <c r="K554" s="212"/>
      <c r="L554" s="203"/>
    </row>
    <row r="555" spans="1:12" ht="31.5" customHeight="1">
      <c r="A555" s="168"/>
      <c r="B555" s="200"/>
      <c r="C555" s="168" t="str">
        <f t="shared" si="8"/>
        <v>-</v>
      </c>
      <c r="D555" s="196"/>
      <c r="E555" s="185"/>
      <c r="F555" s="154"/>
      <c r="G555" s="211"/>
      <c r="H555" s="186"/>
      <c r="I555" s="187"/>
      <c r="J555" s="186"/>
      <c r="K555" s="212"/>
      <c r="L555" s="203"/>
    </row>
    <row r="556" spans="1:12" ht="31.5" customHeight="1">
      <c r="A556" s="168"/>
      <c r="B556" s="200"/>
      <c r="C556" s="168" t="str">
        <f t="shared" si="8"/>
        <v>-</v>
      </c>
      <c r="D556" s="196"/>
      <c r="E556" s="185"/>
      <c r="F556" s="154"/>
      <c r="G556" s="211"/>
      <c r="H556" s="186"/>
      <c r="I556" s="187"/>
      <c r="J556" s="186"/>
      <c r="K556" s="212"/>
      <c r="L556" s="203"/>
    </row>
    <row r="557" spans="1:12" ht="31.5" customHeight="1">
      <c r="A557" s="168"/>
      <c r="B557" s="200"/>
      <c r="C557" s="168" t="str">
        <f t="shared" si="8"/>
        <v>-</v>
      </c>
      <c r="D557" s="196"/>
      <c r="E557" s="185"/>
      <c r="F557" s="154"/>
      <c r="G557" s="211"/>
      <c r="H557" s="186"/>
      <c r="I557" s="187"/>
      <c r="J557" s="186"/>
      <c r="K557" s="212"/>
      <c r="L557" s="203"/>
    </row>
    <row r="558" spans="1:12" ht="31.5" customHeight="1">
      <c r="A558" s="168"/>
      <c r="B558" s="200"/>
      <c r="C558" s="168" t="str">
        <f t="shared" si="8"/>
        <v>-</v>
      </c>
      <c r="D558" s="196"/>
      <c r="E558" s="185"/>
      <c r="F558" s="154"/>
      <c r="G558" s="211"/>
      <c r="H558" s="186"/>
      <c r="I558" s="187"/>
      <c r="J558" s="186"/>
      <c r="K558" s="212"/>
      <c r="L558" s="203"/>
    </row>
    <row r="559" spans="1:12" ht="31.5" customHeight="1">
      <c r="A559" s="168"/>
      <c r="B559" s="200"/>
      <c r="C559" s="168" t="str">
        <f t="shared" si="8"/>
        <v>-</v>
      </c>
      <c r="D559" s="196"/>
      <c r="E559" s="185"/>
      <c r="F559" s="154"/>
      <c r="G559" s="211"/>
      <c r="H559" s="186"/>
      <c r="I559" s="187"/>
      <c r="J559" s="186"/>
      <c r="K559" s="212"/>
      <c r="L559" s="203"/>
    </row>
    <row r="560" spans="1:12" ht="31.5" customHeight="1">
      <c r="A560" s="168"/>
      <c r="B560" s="200"/>
      <c r="C560" s="168" t="str">
        <f t="shared" si="8"/>
        <v>-</v>
      </c>
      <c r="D560" s="196"/>
      <c r="E560" s="185"/>
      <c r="F560" s="154"/>
      <c r="G560" s="211"/>
      <c r="H560" s="186"/>
      <c r="I560" s="187"/>
      <c r="J560" s="186"/>
      <c r="K560" s="212"/>
      <c r="L560" s="203"/>
    </row>
    <row r="561" spans="1:12" ht="31.5" customHeight="1">
      <c r="A561" s="168"/>
      <c r="B561" s="200"/>
      <c r="C561" s="168" t="str">
        <f t="shared" si="8"/>
        <v>-</v>
      </c>
      <c r="D561" s="196"/>
      <c r="E561" s="185"/>
      <c r="F561" s="154"/>
      <c r="G561" s="211"/>
      <c r="H561" s="186"/>
      <c r="I561" s="187"/>
      <c r="J561" s="186"/>
      <c r="K561" s="212"/>
      <c r="L561" s="203"/>
    </row>
    <row r="562" spans="1:12" ht="31.5" customHeight="1">
      <c r="A562" s="168"/>
      <c r="B562" s="200"/>
      <c r="C562" s="168" t="str">
        <f t="shared" si="8"/>
        <v>-</v>
      </c>
      <c r="D562" s="196"/>
      <c r="E562" s="185"/>
      <c r="F562" s="154"/>
      <c r="G562" s="211"/>
      <c r="H562" s="186"/>
      <c r="I562" s="187"/>
      <c r="J562" s="186"/>
      <c r="K562" s="212"/>
      <c r="L562" s="203"/>
    </row>
    <row r="563" spans="1:12" ht="31.5" customHeight="1">
      <c r="A563" s="168"/>
      <c r="B563" s="200"/>
      <c r="C563" s="168" t="str">
        <f t="shared" si="8"/>
        <v>-</v>
      </c>
      <c r="D563" s="196"/>
      <c r="E563" s="185"/>
      <c r="F563" s="154"/>
      <c r="G563" s="211"/>
      <c r="H563" s="186"/>
      <c r="I563" s="187"/>
      <c r="J563" s="186"/>
      <c r="K563" s="212"/>
      <c r="L563" s="203"/>
    </row>
    <row r="564" spans="1:12" ht="31.5" customHeight="1">
      <c r="A564" s="168"/>
      <c r="B564" s="200"/>
      <c r="C564" s="168" t="str">
        <f t="shared" si="8"/>
        <v>-</v>
      </c>
      <c r="D564" s="196"/>
      <c r="E564" s="185"/>
      <c r="F564" s="154"/>
      <c r="G564" s="211"/>
      <c r="H564" s="186"/>
      <c r="I564" s="187"/>
      <c r="J564" s="186"/>
      <c r="K564" s="212"/>
      <c r="L564" s="203"/>
    </row>
    <row r="565" spans="1:12" ht="31.5" customHeight="1">
      <c r="A565" s="168"/>
      <c r="B565" s="200"/>
      <c r="C565" s="168" t="str">
        <f t="shared" si="8"/>
        <v>-</v>
      </c>
      <c r="D565" s="196"/>
      <c r="E565" s="185"/>
      <c r="F565" s="154"/>
      <c r="G565" s="211"/>
      <c r="H565" s="186"/>
      <c r="I565" s="187"/>
      <c r="J565" s="186"/>
      <c r="K565" s="212"/>
      <c r="L565" s="203"/>
    </row>
    <row r="566" spans="1:12" ht="31.5" customHeight="1">
      <c r="A566" s="168"/>
      <c r="B566" s="200"/>
      <c r="C566" s="168" t="str">
        <f t="shared" si="8"/>
        <v>-</v>
      </c>
      <c r="D566" s="196"/>
      <c r="E566" s="185"/>
      <c r="F566" s="154"/>
      <c r="G566" s="211"/>
      <c r="H566" s="186"/>
      <c r="I566" s="187"/>
      <c r="J566" s="186"/>
      <c r="K566" s="212"/>
      <c r="L566" s="203"/>
    </row>
    <row r="567" spans="1:12" ht="31.5" customHeight="1">
      <c r="A567" s="168"/>
      <c r="B567" s="200"/>
      <c r="C567" s="168" t="str">
        <f t="shared" si="8"/>
        <v>-</v>
      </c>
      <c r="D567" s="196"/>
      <c r="E567" s="185"/>
      <c r="F567" s="154"/>
      <c r="G567" s="211"/>
      <c r="H567" s="186"/>
      <c r="I567" s="187"/>
      <c r="J567" s="186"/>
      <c r="K567" s="212"/>
      <c r="L567" s="203"/>
    </row>
    <row r="568" spans="1:12" ht="31.5" customHeight="1">
      <c r="A568" s="168"/>
      <c r="B568" s="200"/>
      <c r="C568" s="168" t="str">
        <f t="shared" si="8"/>
        <v>-</v>
      </c>
      <c r="D568" s="196"/>
      <c r="E568" s="185"/>
      <c r="F568" s="154"/>
      <c r="G568" s="211"/>
      <c r="H568" s="186"/>
      <c r="I568" s="187"/>
      <c r="J568" s="186"/>
      <c r="K568" s="212"/>
      <c r="L568" s="203"/>
    </row>
    <row r="569" spans="1:12" ht="31.5" customHeight="1">
      <c r="A569" s="168"/>
      <c r="B569" s="200"/>
      <c r="C569" s="168" t="str">
        <f t="shared" si="8"/>
        <v>-</v>
      </c>
      <c r="D569" s="196"/>
      <c r="E569" s="185"/>
      <c r="F569" s="154"/>
      <c r="G569" s="211"/>
      <c r="H569" s="186"/>
      <c r="I569" s="187"/>
      <c r="J569" s="186"/>
      <c r="K569" s="212"/>
      <c r="L569" s="203"/>
    </row>
    <row r="570" spans="1:12" ht="31.5" customHeight="1">
      <c r="A570" s="168"/>
      <c r="B570" s="200"/>
      <c r="C570" s="168" t="str">
        <f t="shared" si="8"/>
        <v>-</v>
      </c>
      <c r="D570" s="196"/>
      <c r="E570" s="185"/>
      <c r="F570" s="154"/>
      <c r="G570" s="211"/>
      <c r="H570" s="186"/>
      <c r="I570" s="187"/>
      <c r="J570" s="186"/>
      <c r="K570" s="212"/>
      <c r="L570" s="203"/>
    </row>
    <row r="571" spans="1:12" ht="31.5" customHeight="1">
      <c r="A571" s="168"/>
      <c r="B571" s="200"/>
      <c r="C571" s="168" t="str">
        <f t="shared" si="8"/>
        <v>-</v>
      </c>
      <c r="D571" s="196"/>
      <c r="E571" s="185"/>
      <c r="F571" s="154"/>
      <c r="G571" s="211"/>
      <c r="H571" s="186"/>
      <c r="I571" s="187"/>
      <c r="J571" s="186"/>
      <c r="K571" s="212"/>
      <c r="L571" s="203"/>
    </row>
    <row r="572" spans="1:12" ht="31.5" customHeight="1">
      <c r="A572" s="168"/>
      <c r="B572" s="200"/>
      <c r="C572" s="168" t="str">
        <f t="shared" si="8"/>
        <v>-</v>
      </c>
      <c r="D572" s="196"/>
      <c r="E572" s="185"/>
      <c r="F572" s="154"/>
      <c r="G572" s="211"/>
      <c r="H572" s="186"/>
      <c r="I572" s="187"/>
      <c r="J572" s="186"/>
      <c r="K572" s="212"/>
      <c r="L572" s="203"/>
    </row>
    <row r="573" spans="1:12" ht="31.5" customHeight="1">
      <c r="A573" s="168"/>
      <c r="B573" s="200"/>
      <c r="C573" s="168" t="str">
        <f t="shared" si="8"/>
        <v>-</v>
      </c>
      <c r="D573" s="196"/>
      <c r="E573" s="185"/>
      <c r="F573" s="154"/>
      <c r="G573" s="211"/>
      <c r="H573" s="186"/>
      <c r="I573" s="187"/>
      <c r="J573" s="186"/>
      <c r="K573" s="212"/>
      <c r="L573" s="203"/>
    </row>
    <row r="574" spans="1:12" ht="31.5" customHeight="1">
      <c r="A574" s="168"/>
      <c r="B574" s="200"/>
      <c r="C574" s="168" t="str">
        <f t="shared" si="8"/>
        <v>-</v>
      </c>
      <c r="D574" s="196"/>
      <c r="E574" s="185"/>
      <c r="F574" s="154"/>
      <c r="G574" s="211"/>
      <c r="H574" s="186"/>
      <c r="I574" s="187"/>
      <c r="J574" s="186"/>
      <c r="K574" s="212"/>
      <c r="L574" s="203"/>
    </row>
    <row r="575" spans="1:12" ht="31.5" customHeight="1">
      <c r="A575" s="168"/>
      <c r="B575" s="200"/>
      <c r="C575" s="168" t="str">
        <f t="shared" si="8"/>
        <v>-</v>
      </c>
      <c r="D575" s="196"/>
      <c r="E575" s="185"/>
      <c r="F575" s="154"/>
      <c r="G575" s="211"/>
      <c r="H575" s="186"/>
      <c r="I575" s="187"/>
      <c r="J575" s="186"/>
      <c r="K575" s="212"/>
      <c r="L575" s="203"/>
    </row>
    <row r="576" spans="1:12" ht="31.5" customHeight="1">
      <c r="A576" s="168"/>
      <c r="B576" s="200"/>
      <c r="C576" s="168" t="str">
        <f t="shared" si="8"/>
        <v>-</v>
      </c>
      <c r="D576" s="196"/>
      <c r="E576" s="185"/>
      <c r="F576" s="154"/>
      <c r="G576" s="211"/>
      <c r="H576" s="186"/>
      <c r="I576" s="187"/>
      <c r="J576" s="186"/>
      <c r="K576" s="212"/>
      <c r="L576" s="203"/>
    </row>
    <row r="577" spans="1:12" ht="31.5" customHeight="1">
      <c r="A577" s="168"/>
      <c r="B577" s="200"/>
      <c r="C577" s="168" t="str">
        <f t="shared" si="8"/>
        <v>-</v>
      </c>
      <c r="D577" s="196"/>
      <c r="E577" s="185"/>
      <c r="F577" s="154"/>
      <c r="G577" s="211"/>
      <c r="H577" s="186"/>
      <c r="I577" s="187"/>
      <c r="J577" s="186"/>
      <c r="K577" s="212"/>
      <c r="L577" s="203"/>
    </row>
    <row r="578" spans="1:12" ht="31.5" customHeight="1">
      <c r="A578" s="168"/>
      <c r="B578" s="200"/>
      <c r="C578" s="168" t="str">
        <f t="shared" si="8"/>
        <v>-</v>
      </c>
      <c r="D578" s="196"/>
      <c r="E578" s="185"/>
      <c r="F578" s="154"/>
      <c r="G578" s="211"/>
      <c r="H578" s="186"/>
      <c r="I578" s="187"/>
      <c r="J578" s="186"/>
      <c r="K578" s="212"/>
      <c r="L578" s="203"/>
    </row>
    <row r="579" spans="1:12" ht="31.5" customHeight="1">
      <c r="A579" s="168"/>
      <c r="B579" s="200"/>
      <c r="C579" s="168" t="str">
        <f t="shared" si="8"/>
        <v>-</v>
      </c>
      <c r="D579" s="196"/>
      <c r="E579" s="185"/>
      <c r="F579" s="154"/>
      <c r="G579" s="211"/>
      <c r="H579" s="186"/>
      <c r="I579" s="187"/>
      <c r="J579" s="186"/>
      <c r="K579" s="212"/>
      <c r="L579" s="203"/>
    </row>
    <row r="580" spans="1:12" ht="31.5" customHeight="1">
      <c r="A580" s="168"/>
      <c r="B580" s="200"/>
      <c r="C580" s="168" t="str">
        <f t="shared" ref="C580:C643" si="9">A580&amp;"-"&amp;B580</f>
        <v>-</v>
      </c>
      <c r="D580" s="196"/>
      <c r="E580" s="185"/>
      <c r="F580" s="154"/>
      <c r="G580" s="211"/>
      <c r="H580" s="186"/>
      <c r="I580" s="187"/>
      <c r="J580" s="186"/>
      <c r="K580" s="212"/>
      <c r="L580" s="203"/>
    </row>
    <row r="581" spans="1:12" ht="31.5" customHeight="1">
      <c r="A581" s="168"/>
      <c r="B581" s="200"/>
      <c r="C581" s="168" t="str">
        <f t="shared" si="9"/>
        <v>-</v>
      </c>
      <c r="D581" s="196"/>
      <c r="E581" s="185"/>
      <c r="F581" s="154"/>
      <c r="G581" s="211"/>
      <c r="H581" s="186"/>
      <c r="I581" s="187"/>
      <c r="J581" s="186"/>
      <c r="K581" s="212"/>
      <c r="L581" s="203"/>
    </row>
    <row r="582" spans="1:12" ht="31.5" customHeight="1">
      <c r="A582" s="168"/>
      <c r="B582" s="200"/>
      <c r="C582" s="168" t="str">
        <f t="shared" si="9"/>
        <v>-</v>
      </c>
      <c r="D582" s="196"/>
      <c r="E582" s="185"/>
      <c r="F582" s="154"/>
      <c r="G582" s="211"/>
      <c r="H582" s="186"/>
      <c r="I582" s="187"/>
      <c r="J582" s="186"/>
      <c r="K582" s="212"/>
      <c r="L582" s="203"/>
    </row>
    <row r="583" spans="1:12" ht="31.5" customHeight="1">
      <c r="A583" s="168"/>
      <c r="B583" s="200"/>
      <c r="C583" s="168" t="str">
        <f t="shared" si="9"/>
        <v>-</v>
      </c>
      <c r="D583" s="196"/>
      <c r="E583" s="185"/>
      <c r="F583" s="154"/>
      <c r="G583" s="211"/>
      <c r="H583" s="186"/>
      <c r="I583" s="187"/>
      <c r="J583" s="186"/>
      <c r="K583" s="212"/>
      <c r="L583" s="203"/>
    </row>
    <row r="584" spans="1:12" ht="31.5" customHeight="1">
      <c r="A584" s="168"/>
      <c r="B584" s="200"/>
      <c r="C584" s="168" t="str">
        <f t="shared" si="9"/>
        <v>-</v>
      </c>
      <c r="D584" s="196"/>
      <c r="E584" s="185"/>
      <c r="F584" s="154"/>
      <c r="G584" s="211"/>
      <c r="H584" s="186"/>
      <c r="I584" s="187"/>
      <c r="J584" s="186"/>
      <c r="K584" s="212"/>
      <c r="L584" s="203"/>
    </row>
    <row r="585" spans="1:12" ht="31.5" customHeight="1">
      <c r="A585" s="168"/>
      <c r="B585" s="200"/>
      <c r="C585" s="168" t="str">
        <f t="shared" si="9"/>
        <v>-</v>
      </c>
      <c r="D585" s="196"/>
      <c r="E585" s="185"/>
      <c r="F585" s="154"/>
      <c r="G585" s="211"/>
      <c r="H585" s="186"/>
      <c r="I585" s="187"/>
      <c r="J585" s="186"/>
      <c r="K585" s="212"/>
      <c r="L585" s="203"/>
    </row>
    <row r="586" spans="1:12" ht="31.5" customHeight="1">
      <c r="A586" s="168"/>
      <c r="B586" s="200"/>
      <c r="C586" s="168" t="str">
        <f t="shared" si="9"/>
        <v>-</v>
      </c>
      <c r="D586" s="196"/>
      <c r="E586" s="185"/>
      <c r="F586" s="154"/>
      <c r="G586" s="211"/>
      <c r="H586" s="186"/>
      <c r="I586" s="187"/>
      <c r="J586" s="186"/>
      <c r="K586" s="212"/>
      <c r="L586" s="203"/>
    </row>
    <row r="587" spans="1:12" ht="31.5" customHeight="1">
      <c r="A587" s="168"/>
      <c r="B587" s="200"/>
      <c r="C587" s="168" t="str">
        <f t="shared" si="9"/>
        <v>-</v>
      </c>
      <c r="D587" s="196"/>
      <c r="E587" s="185"/>
      <c r="F587" s="154"/>
      <c r="G587" s="211"/>
      <c r="H587" s="186"/>
      <c r="I587" s="187"/>
      <c r="J587" s="186"/>
      <c r="K587" s="212"/>
      <c r="L587" s="203"/>
    </row>
    <row r="588" spans="1:12" ht="31.5" customHeight="1">
      <c r="A588" s="168"/>
      <c r="B588" s="200"/>
      <c r="C588" s="168" t="str">
        <f t="shared" si="9"/>
        <v>-</v>
      </c>
      <c r="D588" s="196"/>
      <c r="E588" s="185"/>
      <c r="F588" s="154"/>
      <c r="G588" s="211"/>
      <c r="H588" s="186"/>
      <c r="I588" s="187"/>
      <c r="J588" s="186"/>
      <c r="K588" s="212"/>
      <c r="L588" s="203"/>
    </row>
    <row r="589" spans="1:12" ht="31.5" customHeight="1">
      <c r="A589" s="168"/>
      <c r="B589" s="200"/>
      <c r="C589" s="168" t="str">
        <f t="shared" si="9"/>
        <v>-</v>
      </c>
      <c r="D589" s="196"/>
      <c r="E589" s="185"/>
      <c r="F589" s="154"/>
      <c r="G589" s="211"/>
      <c r="H589" s="186"/>
      <c r="I589" s="187"/>
      <c r="J589" s="186"/>
      <c r="K589" s="212"/>
      <c r="L589" s="203"/>
    </row>
    <row r="590" spans="1:12" ht="31.5" customHeight="1">
      <c r="A590" s="168"/>
      <c r="B590" s="200"/>
      <c r="C590" s="168" t="str">
        <f t="shared" si="9"/>
        <v>-</v>
      </c>
      <c r="D590" s="196"/>
      <c r="E590" s="185"/>
      <c r="F590" s="154"/>
      <c r="G590" s="211"/>
      <c r="H590" s="186"/>
      <c r="I590" s="187"/>
      <c r="J590" s="186"/>
      <c r="K590" s="212"/>
      <c r="L590" s="203"/>
    </row>
    <row r="591" spans="1:12" ht="31.5" customHeight="1">
      <c r="A591" s="168"/>
      <c r="B591" s="200"/>
      <c r="C591" s="168" t="str">
        <f t="shared" si="9"/>
        <v>-</v>
      </c>
      <c r="D591" s="196"/>
      <c r="E591" s="185"/>
      <c r="F591" s="154"/>
      <c r="G591" s="211"/>
      <c r="H591" s="186"/>
      <c r="I591" s="187"/>
      <c r="J591" s="186"/>
      <c r="K591" s="212"/>
      <c r="L591" s="203"/>
    </row>
    <row r="592" spans="1:12" ht="31.5" customHeight="1">
      <c r="A592" s="168"/>
      <c r="B592" s="200"/>
      <c r="C592" s="168" t="str">
        <f t="shared" si="9"/>
        <v>-</v>
      </c>
      <c r="D592" s="196"/>
      <c r="E592" s="185"/>
      <c r="F592" s="154"/>
      <c r="G592" s="211"/>
      <c r="H592" s="186"/>
      <c r="I592" s="187"/>
      <c r="J592" s="186"/>
      <c r="K592" s="212"/>
      <c r="L592" s="203"/>
    </row>
    <row r="593" spans="1:12" ht="31.5" customHeight="1">
      <c r="A593" s="168"/>
      <c r="B593" s="200"/>
      <c r="C593" s="168" t="str">
        <f t="shared" si="9"/>
        <v>-</v>
      </c>
      <c r="D593" s="196"/>
      <c r="E593" s="185"/>
      <c r="F593" s="154"/>
      <c r="G593" s="211"/>
      <c r="H593" s="186"/>
      <c r="I593" s="187"/>
      <c r="J593" s="186"/>
      <c r="K593" s="212"/>
      <c r="L593" s="203"/>
    </row>
    <row r="594" spans="1:12" ht="31.5" customHeight="1">
      <c r="A594" s="168"/>
      <c r="B594" s="200"/>
      <c r="C594" s="168" t="str">
        <f t="shared" si="9"/>
        <v>-</v>
      </c>
      <c r="D594" s="196"/>
      <c r="E594" s="185"/>
      <c r="F594" s="154"/>
      <c r="G594" s="211"/>
      <c r="H594" s="186"/>
      <c r="I594" s="187"/>
      <c r="J594" s="186"/>
      <c r="K594" s="212"/>
      <c r="L594" s="203"/>
    </row>
    <row r="595" spans="1:12" ht="31.5" customHeight="1">
      <c r="A595" s="168"/>
      <c r="B595" s="200"/>
      <c r="C595" s="168" t="str">
        <f t="shared" si="9"/>
        <v>-</v>
      </c>
      <c r="D595" s="196"/>
      <c r="E595" s="185"/>
      <c r="F595" s="154"/>
      <c r="G595" s="211"/>
      <c r="H595" s="186"/>
      <c r="I595" s="187"/>
      <c r="J595" s="186"/>
      <c r="K595" s="212"/>
      <c r="L595" s="203"/>
    </row>
    <row r="596" spans="1:12" ht="31.5" customHeight="1">
      <c r="A596" s="168"/>
      <c r="B596" s="200"/>
      <c r="C596" s="168" t="str">
        <f t="shared" si="9"/>
        <v>-</v>
      </c>
      <c r="D596" s="196"/>
      <c r="E596" s="185"/>
      <c r="F596" s="154"/>
      <c r="G596" s="211"/>
      <c r="H596" s="186"/>
      <c r="I596" s="187"/>
      <c r="J596" s="186"/>
      <c r="K596" s="212"/>
      <c r="L596" s="203"/>
    </row>
    <row r="597" spans="1:12" ht="31.5" customHeight="1">
      <c r="A597" s="168"/>
      <c r="B597" s="200"/>
      <c r="C597" s="168" t="str">
        <f t="shared" si="9"/>
        <v>-</v>
      </c>
      <c r="D597" s="196"/>
      <c r="E597" s="185"/>
      <c r="F597" s="154"/>
      <c r="G597" s="211"/>
      <c r="H597" s="186"/>
      <c r="I597" s="187"/>
      <c r="J597" s="186"/>
      <c r="K597" s="212"/>
      <c r="L597" s="203"/>
    </row>
    <row r="598" spans="1:12" ht="31.5" customHeight="1">
      <c r="A598" s="168"/>
      <c r="B598" s="200"/>
      <c r="C598" s="168" t="str">
        <f t="shared" si="9"/>
        <v>-</v>
      </c>
      <c r="D598" s="196"/>
      <c r="E598" s="185"/>
      <c r="F598" s="154"/>
      <c r="G598" s="211"/>
      <c r="H598" s="186"/>
      <c r="I598" s="187"/>
      <c r="J598" s="186"/>
      <c r="K598" s="212"/>
      <c r="L598" s="203"/>
    </row>
    <row r="599" spans="1:12" ht="31.5" customHeight="1">
      <c r="A599" s="168"/>
      <c r="B599" s="200"/>
      <c r="C599" s="168" t="str">
        <f t="shared" si="9"/>
        <v>-</v>
      </c>
      <c r="D599" s="196"/>
      <c r="E599" s="185"/>
      <c r="F599" s="154"/>
      <c r="G599" s="211"/>
      <c r="H599" s="186"/>
      <c r="I599" s="187"/>
      <c r="J599" s="186"/>
      <c r="K599" s="212"/>
      <c r="L599" s="203"/>
    </row>
    <row r="600" spans="1:12" ht="31.5" customHeight="1">
      <c r="A600" s="168"/>
      <c r="B600" s="200"/>
      <c r="C600" s="168" t="str">
        <f t="shared" si="9"/>
        <v>-</v>
      </c>
      <c r="D600" s="196"/>
      <c r="E600" s="185"/>
      <c r="F600" s="154"/>
      <c r="G600" s="211"/>
      <c r="H600" s="186"/>
      <c r="I600" s="187"/>
      <c r="J600" s="186"/>
      <c r="K600" s="212"/>
      <c r="L600" s="203"/>
    </row>
    <row r="601" spans="1:12" ht="31.5" customHeight="1">
      <c r="A601" s="168"/>
      <c r="B601" s="200"/>
      <c r="C601" s="168" t="str">
        <f t="shared" si="9"/>
        <v>-</v>
      </c>
      <c r="D601" s="196"/>
      <c r="E601" s="185"/>
      <c r="F601" s="154"/>
      <c r="G601" s="211"/>
      <c r="H601" s="186"/>
      <c r="I601" s="187"/>
      <c r="J601" s="186"/>
      <c r="K601" s="212"/>
      <c r="L601" s="203"/>
    </row>
    <row r="602" spans="1:12" ht="31.5" customHeight="1">
      <c r="A602" s="168"/>
      <c r="B602" s="200"/>
      <c r="C602" s="168" t="str">
        <f t="shared" si="9"/>
        <v>-</v>
      </c>
      <c r="D602" s="196"/>
      <c r="E602" s="185"/>
      <c r="F602" s="154"/>
      <c r="G602" s="211"/>
      <c r="H602" s="186"/>
      <c r="I602" s="187"/>
      <c r="J602" s="186"/>
      <c r="K602" s="212"/>
      <c r="L602" s="203"/>
    </row>
    <row r="603" spans="1:12" ht="31.5" customHeight="1">
      <c r="A603" s="168"/>
      <c r="B603" s="200"/>
      <c r="C603" s="168" t="str">
        <f t="shared" si="9"/>
        <v>-</v>
      </c>
      <c r="D603" s="196"/>
      <c r="E603" s="185"/>
      <c r="F603" s="154"/>
      <c r="G603" s="211"/>
      <c r="H603" s="186"/>
      <c r="I603" s="187"/>
      <c r="J603" s="186"/>
      <c r="K603" s="212"/>
      <c r="L603" s="203"/>
    </row>
    <row r="604" spans="1:12" ht="31.5" customHeight="1">
      <c r="A604" s="168"/>
      <c r="B604" s="200"/>
      <c r="C604" s="168" t="str">
        <f t="shared" si="9"/>
        <v>-</v>
      </c>
      <c r="D604" s="196"/>
      <c r="E604" s="185"/>
      <c r="F604" s="154"/>
      <c r="G604" s="211"/>
      <c r="H604" s="186"/>
      <c r="I604" s="187"/>
      <c r="J604" s="186"/>
      <c r="K604" s="212"/>
      <c r="L604" s="203"/>
    </row>
    <row r="605" spans="1:12" ht="31.5" customHeight="1">
      <c r="A605" s="168"/>
      <c r="B605" s="200"/>
      <c r="C605" s="168" t="str">
        <f t="shared" si="9"/>
        <v>-</v>
      </c>
      <c r="D605" s="196"/>
      <c r="E605" s="185"/>
      <c r="F605" s="154"/>
      <c r="G605" s="211"/>
      <c r="H605" s="186"/>
      <c r="I605" s="187"/>
      <c r="J605" s="186"/>
      <c r="K605" s="212"/>
      <c r="L605" s="203"/>
    </row>
    <row r="606" spans="1:12" ht="31.5" customHeight="1">
      <c r="A606" s="168"/>
      <c r="B606" s="200"/>
      <c r="C606" s="168" t="str">
        <f t="shared" si="9"/>
        <v>-</v>
      </c>
      <c r="D606" s="196"/>
      <c r="E606" s="185"/>
      <c r="F606" s="154"/>
      <c r="G606" s="211"/>
      <c r="H606" s="186"/>
      <c r="I606" s="187"/>
      <c r="J606" s="186"/>
      <c r="K606" s="212"/>
      <c r="L606" s="203"/>
    </row>
    <row r="607" spans="1:12" ht="31.5" customHeight="1">
      <c r="A607" s="168"/>
      <c r="B607" s="200"/>
      <c r="C607" s="168" t="str">
        <f t="shared" si="9"/>
        <v>-</v>
      </c>
      <c r="D607" s="196"/>
      <c r="E607" s="185"/>
      <c r="F607" s="154"/>
      <c r="G607" s="211"/>
      <c r="H607" s="186"/>
      <c r="I607" s="187"/>
      <c r="J607" s="186"/>
      <c r="K607" s="212"/>
      <c r="L607" s="203"/>
    </row>
    <row r="608" spans="1:12" ht="31.5" customHeight="1">
      <c r="A608" s="168"/>
      <c r="B608" s="200"/>
      <c r="C608" s="168" t="str">
        <f t="shared" si="9"/>
        <v>-</v>
      </c>
      <c r="D608" s="196"/>
      <c r="E608" s="185"/>
      <c r="F608" s="154"/>
      <c r="G608" s="211"/>
      <c r="H608" s="186"/>
      <c r="I608" s="187"/>
      <c r="J608" s="186"/>
      <c r="K608" s="212"/>
      <c r="L608" s="203"/>
    </row>
    <row r="609" spans="1:12" ht="31.5" customHeight="1">
      <c r="A609" s="168"/>
      <c r="B609" s="200"/>
      <c r="C609" s="168" t="str">
        <f t="shared" si="9"/>
        <v>-</v>
      </c>
      <c r="D609" s="196"/>
      <c r="E609" s="185"/>
      <c r="F609" s="154"/>
      <c r="G609" s="211"/>
      <c r="H609" s="186"/>
      <c r="I609" s="187"/>
      <c r="J609" s="186"/>
      <c r="K609" s="212"/>
      <c r="L609" s="203"/>
    </row>
    <row r="610" spans="1:12" ht="31.5" customHeight="1">
      <c r="A610" s="168"/>
      <c r="B610" s="200"/>
      <c r="C610" s="168" t="str">
        <f t="shared" si="9"/>
        <v>-</v>
      </c>
      <c r="D610" s="196"/>
      <c r="E610" s="185"/>
      <c r="F610" s="154"/>
      <c r="G610" s="211"/>
      <c r="H610" s="186"/>
      <c r="I610" s="187"/>
      <c r="J610" s="186"/>
      <c r="K610" s="212"/>
      <c r="L610" s="203"/>
    </row>
    <row r="611" spans="1:12" ht="31.5" customHeight="1">
      <c r="A611" s="168"/>
      <c r="B611" s="200"/>
      <c r="C611" s="168" t="str">
        <f t="shared" si="9"/>
        <v>-</v>
      </c>
      <c r="D611" s="196"/>
      <c r="E611" s="185"/>
      <c r="F611" s="154"/>
      <c r="G611" s="211"/>
      <c r="H611" s="186"/>
      <c r="I611" s="187"/>
      <c r="J611" s="186"/>
      <c r="K611" s="212"/>
      <c r="L611" s="203"/>
    </row>
    <row r="612" spans="1:12" ht="31.5" customHeight="1">
      <c r="A612" s="168"/>
      <c r="B612" s="200"/>
      <c r="C612" s="168" t="str">
        <f t="shared" si="9"/>
        <v>-</v>
      </c>
      <c r="D612" s="196"/>
      <c r="E612" s="185"/>
      <c r="F612" s="154"/>
      <c r="G612" s="211"/>
      <c r="H612" s="186"/>
      <c r="I612" s="187"/>
      <c r="J612" s="186"/>
      <c r="K612" s="212"/>
      <c r="L612" s="203"/>
    </row>
    <row r="613" spans="1:12" ht="31.5" customHeight="1">
      <c r="A613" s="168"/>
      <c r="B613" s="200"/>
      <c r="C613" s="168" t="str">
        <f t="shared" si="9"/>
        <v>-</v>
      </c>
      <c r="D613" s="196"/>
      <c r="E613" s="185"/>
      <c r="F613" s="154"/>
      <c r="G613" s="211"/>
      <c r="H613" s="186"/>
      <c r="I613" s="187"/>
      <c r="J613" s="186"/>
      <c r="K613" s="212"/>
      <c r="L613" s="203"/>
    </row>
    <row r="614" spans="1:12" ht="31.5" customHeight="1">
      <c r="A614" s="168"/>
      <c r="B614" s="200"/>
      <c r="C614" s="168" t="str">
        <f t="shared" si="9"/>
        <v>-</v>
      </c>
      <c r="D614" s="196"/>
      <c r="E614" s="185"/>
      <c r="F614" s="154"/>
      <c r="G614" s="211"/>
      <c r="H614" s="186"/>
      <c r="I614" s="187"/>
      <c r="J614" s="186"/>
      <c r="K614" s="212"/>
      <c r="L614" s="203"/>
    </row>
    <row r="615" spans="1:12" ht="31.5" customHeight="1">
      <c r="A615" s="168"/>
      <c r="B615" s="200"/>
      <c r="C615" s="168" t="str">
        <f t="shared" si="9"/>
        <v>-</v>
      </c>
      <c r="D615" s="196"/>
      <c r="E615" s="185"/>
      <c r="F615" s="154"/>
      <c r="G615" s="211"/>
      <c r="H615" s="186"/>
      <c r="I615" s="187"/>
      <c r="J615" s="186"/>
      <c r="K615" s="212"/>
      <c r="L615" s="203"/>
    </row>
    <row r="616" spans="1:12" ht="31.5" customHeight="1">
      <c r="A616" s="168"/>
      <c r="B616" s="200"/>
      <c r="C616" s="168" t="str">
        <f t="shared" si="9"/>
        <v>-</v>
      </c>
      <c r="D616" s="196"/>
      <c r="E616" s="185"/>
      <c r="F616" s="154"/>
      <c r="G616" s="211"/>
      <c r="H616" s="186"/>
      <c r="I616" s="187"/>
      <c r="J616" s="186"/>
      <c r="K616" s="212"/>
      <c r="L616" s="203"/>
    </row>
    <row r="617" spans="1:12" ht="31.5" customHeight="1">
      <c r="A617" s="168"/>
      <c r="B617" s="200"/>
      <c r="C617" s="168" t="str">
        <f t="shared" si="9"/>
        <v>-</v>
      </c>
      <c r="D617" s="196"/>
      <c r="E617" s="185"/>
      <c r="F617" s="154"/>
      <c r="G617" s="211"/>
      <c r="H617" s="186"/>
      <c r="I617" s="187"/>
      <c r="J617" s="186"/>
      <c r="K617" s="212"/>
      <c r="L617" s="203"/>
    </row>
    <row r="618" spans="1:12" ht="31.5" customHeight="1">
      <c r="A618" s="168"/>
      <c r="B618" s="200"/>
      <c r="C618" s="168" t="str">
        <f t="shared" si="9"/>
        <v>-</v>
      </c>
      <c r="D618" s="196"/>
      <c r="E618" s="185"/>
      <c r="F618" s="154"/>
      <c r="G618" s="211"/>
      <c r="H618" s="186"/>
      <c r="I618" s="187"/>
      <c r="J618" s="186"/>
      <c r="K618" s="212"/>
      <c r="L618" s="203"/>
    </row>
    <row r="619" spans="1:12" ht="31.5" customHeight="1">
      <c r="A619" s="168"/>
      <c r="B619" s="200"/>
      <c r="C619" s="168" t="str">
        <f t="shared" si="9"/>
        <v>-</v>
      </c>
      <c r="D619" s="196"/>
      <c r="E619" s="185"/>
      <c r="F619" s="154"/>
      <c r="G619" s="211"/>
      <c r="H619" s="186"/>
      <c r="I619" s="187"/>
      <c r="J619" s="186"/>
      <c r="K619" s="212"/>
      <c r="L619" s="203"/>
    </row>
    <row r="620" spans="1:12" ht="31.5" customHeight="1">
      <c r="A620" s="168"/>
      <c r="B620" s="200"/>
      <c r="C620" s="168" t="str">
        <f t="shared" si="9"/>
        <v>-</v>
      </c>
      <c r="D620" s="196"/>
      <c r="E620" s="185"/>
      <c r="F620" s="154"/>
      <c r="G620" s="211"/>
      <c r="H620" s="186"/>
      <c r="I620" s="187"/>
      <c r="J620" s="186"/>
      <c r="K620" s="212"/>
      <c r="L620" s="203"/>
    </row>
    <row r="621" spans="1:12" ht="31.5" customHeight="1">
      <c r="A621" s="168"/>
      <c r="B621" s="200"/>
      <c r="C621" s="168" t="str">
        <f t="shared" si="9"/>
        <v>-</v>
      </c>
      <c r="D621" s="196"/>
      <c r="E621" s="185"/>
      <c r="F621" s="154"/>
      <c r="G621" s="211"/>
      <c r="H621" s="186"/>
      <c r="I621" s="187"/>
      <c r="J621" s="186"/>
      <c r="K621" s="212"/>
      <c r="L621" s="203"/>
    </row>
    <row r="622" spans="1:12" ht="31.5" customHeight="1">
      <c r="A622" s="168"/>
      <c r="B622" s="200"/>
      <c r="C622" s="168" t="str">
        <f t="shared" si="9"/>
        <v>-</v>
      </c>
      <c r="D622" s="196"/>
      <c r="E622" s="185"/>
      <c r="F622" s="154"/>
      <c r="G622" s="211"/>
      <c r="H622" s="186"/>
      <c r="I622" s="187"/>
      <c r="J622" s="186"/>
      <c r="K622" s="212"/>
      <c r="L622" s="203"/>
    </row>
    <row r="623" spans="1:12" ht="31.5" customHeight="1">
      <c r="A623" s="168"/>
      <c r="B623" s="200"/>
      <c r="C623" s="168" t="str">
        <f t="shared" si="9"/>
        <v>-</v>
      </c>
      <c r="D623" s="196"/>
      <c r="E623" s="185"/>
      <c r="F623" s="154"/>
      <c r="G623" s="211"/>
      <c r="H623" s="186"/>
      <c r="I623" s="187"/>
      <c r="J623" s="186"/>
      <c r="K623" s="212"/>
      <c r="L623" s="203"/>
    </row>
    <row r="624" spans="1:12" ht="31.5" customHeight="1">
      <c r="A624" s="168"/>
      <c r="B624" s="200"/>
      <c r="C624" s="168" t="str">
        <f t="shared" si="9"/>
        <v>-</v>
      </c>
      <c r="D624" s="196"/>
      <c r="E624" s="185"/>
      <c r="F624" s="154"/>
      <c r="G624" s="211"/>
      <c r="H624" s="186"/>
      <c r="I624" s="187"/>
      <c r="J624" s="186"/>
      <c r="K624" s="212"/>
      <c r="L624" s="203"/>
    </row>
    <row r="625" spans="1:12" ht="31.5" customHeight="1">
      <c r="A625" s="168"/>
      <c r="B625" s="200"/>
      <c r="C625" s="168" t="str">
        <f t="shared" si="9"/>
        <v>-</v>
      </c>
      <c r="D625" s="196"/>
      <c r="E625" s="185"/>
      <c r="F625" s="154"/>
      <c r="G625" s="211"/>
      <c r="H625" s="186"/>
      <c r="I625" s="187"/>
      <c r="J625" s="186"/>
      <c r="K625" s="212"/>
      <c r="L625" s="203"/>
    </row>
    <row r="626" spans="1:12" ht="31.5" customHeight="1">
      <c r="A626" s="168"/>
      <c r="B626" s="200"/>
      <c r="C626" s="168" t="str">
        <f t="shared" si="9"/>
        <v>-</v>
      </c>
      <c r="D626" s="196"/>
      <c r="E626" s="185"/>
      <c r="F626" s="154"/>
      <c r="G626" s="211"/>
      <c r="H626" s="186"/>
      <c r="I626" s="187"/>
      <c r="J626" s="186"/>
      <c r="K626" s="212"/>
      <c r="L626" s="203"/>
    </row>
    <row r="627" spans="1:12" ht="31.5" customHeight="1">
      <c r="A627" s="168"/>
      <c r="B627" s="200"/>
      <c r="C627" s="168" t="str">
        <f t="shared" si="9"/>
        <v>-</v>
      </c>
      <c r="D627" s="196"/>
      <c r="E627" s="185"/>
      <c r="F627" s="154"/>
      <c r="G627" s="211"/>
      <c r="H627" s="186"/>
      <c r="I627" s="187"/>
      <c r="J627" s="186"/>
      <c r="K627" s="212"/>
      <c r="L627" s="203"/>
    </row>
    <row r="628" spans="1:12" ht="31.5" customHeight="1">
      <c r="A628" s="168"/>
      <c r="B628" s="200"/>
      <c r="C628" s="168" t="str">
        <f t="shared" si="9"/>
        <v>-</v>
      </c>
      <c r="D628" s="196"/>
      <c r="E628" s="185"/>
      <c r="F628" s="154"/>
      <c r="G628" s="211"/>
      <c r="H628" s="186"/>
      <c r="I628" s="187"/>
      <c r="J628" s="186"/>
      <c r="K628" s="212"/>
      <c r="L628" s="203"/>
    </row>
    <row r="629" spans="1:12" ht="31.5" customHeight="1">
      <c r="A629" s="168"/>
      <c r="B629" s="200"/>
      <c r="C629" s="168" t="str">
        <f t="shared" si="9"/>
        <v>-</v>
      </c>
      <c r="D629" s="196"/>
      <c r="E629" s="185"/>
      <c r="F629" s="154"/>
      <c r="G629" s="211"/>
      <c r="H629" s="186"/>
      <c r="I629" s="187"/>
      <c r="J629" s="186"/>
      <c r="K629" s="212"/>
      <c r="L629" s="203"/>
    </row>
    <row r="630" spans="1:12" ht="31.5" customHeight="1">
      <c r="A630" s="168"/>
      <c r="B630" s="200"/>
      <c r="C630" s="168" t="str">
        <f t="shared" si="9"/>
        <v>-</v>
      </c>
      <c r="D630" s="196"/>
      <c r="E630" s="185"/>
      <c r="F630" s="154"/>
      <c r="G630" s="211"/>
      <c r="H630" s="186"/>
      <c r="I630" s="187"/>
      <c r="J630" s="186"/>
      <c r="K630" s="212"/>
      <c r="L630" s="203"/>
    </row>
    <row r="631" spans="1:12" ht="31.5" customHeight="1">
      <c r="A631" s="168"/>
      <c r="B631" s="200"/>
      <c r="C631" s="168" t="str">
        <f t="shared" si="9"/>
        <v>-</v>
      </c>
      <c r="D631" s="196"/>
      <c r="E631" s="185"/>
      <c r="F631" s="154"/>
      <c r="G631" s="211"/>
      <c r="H631" s="186"/>
      <c r="I631" s="187"/>
      <c r="J631" s="186"/>
      <c r="K631" s="212"/>
      <c r="L631" s="203"/>
    </row>
    <row r="632" spans="1:12" ht="31.5" customHeight="1">
      <c r="A632" s="168"/>
      <c r="B632" s="200"/>
      <c r="C632" s="168" t="str">
        <f t="shared" si="9"/>
        <v>-</v>
      </c>
      <c r="D632" s="196"/>
      <c r="E632" s="185"/>
      <c r="F632" s="154"/>
      <c r="G632" s="211"/>
      <c r="H632" s="186"/>
      <c r="I632" s="187"/>
      <c r="J632" s="186"/>
      <c r="K632" s="212"/>
      <c r="L632" s="203"/>
    </row>
    <row r="633" spans="1:12" ht="31.5" customHeight="1">
      <c r="A633" s="168"/>
      <c r="B633" s="200"/>
      <c r="C633" s="168" t="str">
        <f t="shared" si="9"/>
        <v>-</v>
      </c>
      <c r="D633" s="196"/>
      <c r="E633" s="185"/>
      <c r="F633" s="154"/>
      <c r="G633" s="211"/>
      <c r="H633" s="186"/>
      <c r="I633" s="187"/>
      <c r="J633" s="186"/>
      <c r="K633" s="212"/>
      <c r="L633" s="203"/>
    </row>
    <row r="634" spans="1:12" ht="31.5" customHeight="1">
      <c r="A634" s="168"/>
      <c r="B634" s="200"/>
      <c r="C634" s="168" t="str">
        <f t="shared" si="9"/>
        <v>-</v>
      </c>
      <c r="D634" s="196"/>
      <c r="E634" s="185"/>
      <c r="F634" s="154"/>
      <c r="G634" s="211"/>
      <c r="H634" s="186"/>
      <c r="I634" s="187"/>
      <c r="J634" s="186"/>
      <c r="K634" s="212"/>
      <c r="L634" s="203"/>
    </row>
    <row r="635" spans="1:12" ht="31.5" customHeight="1">
      <c r="A635" s="168"/>
      <c r="B635" s="200"/>
      <c r="C635" s="168" t="str">
        <f t="shared" si="9"/>
        <v>-</v>
      </c>
      <c r="D635" s="196"/>
      <c r="E635" s="185"/>
      <c r="F635" s="154"/>
      <c r="G635" s="211"/>
      <c r="H635" s="186"/>
      <c r="I635" s="187"/>
      <c r="J635" s="186"/>
      <c r="K635" s="212"/>
      <c r="L635" s="203"/>
    </row>
    <row r="636" spans="1:12" ht="31.5" customHeight="1">
      <c r="A636" s="168"/>
      <c r="B636" s="200"/>
      <c r="C636" s="168" t="str">
        <f t="shared" si="9"/>
        <v>-</v>
      </c>
      <c r="D636" s="196"/>
      <c r="E636" s="185"/>
      <c r="F636" s="154"/>
      <c r="G636" s="211"/>
      <c r="H636" s="186"/>
      <c r="I636" s="187"/>
      <c r="J636" s="186"/>
      <c r="K636" s="212"/>
      <c r="L636" s="203"/>
    </row>
    <row r="637" spans="1:12" ht="31.5" customHeight="1">
      <c r="A637" s="168"/>
      <c r="B637" s="200"/>
      <c r="C637" s="168" t="str">
        <f t="shared" si="9"/>
        <v>-</v>
      </c>
      <c r="D637" s="196"/>
      <c r="E637" s="185"/>
      <c r="F637" s="154"/>
      <c r="G637" s="211"/>
      <c r="H637" s="186"/>
      <c r="I637" s="187"/>
      <c r="J637" s="186"/>
      <c r="K637" s="212"/>
      <c r="L637" s="203"/>
    </row>
    <row r="638" spans="1:12" ht="31.5" customHeight="1">
      <c r="A638" s="168"/>
      <c r="B638" s="200"/>
      <c r="C638" s="168" t="str">
        <f t="shared" si="9"/>
        <v>-</v>
      </c>
      <c r="D638" s="196"/>
      <c r="E638" s="185"/>
      <c r="F638" s="154"/>
      <c r="G638" s="211"/>
      <c r="H638" s="186"/>
      <c r="I638" s="187"/>
      <c r="J638" s="186"/>
      <c r="K638" s="212"/>
      <c r="L638" s="203"/>
    </row>
    <row r="639" spans="1:12" ht="31.5" customHeight="1">
      <c r="A639" s="168"/>
      <c r="B639" s="200"/>
      <c r="C639" s="168" t="str">
        <f t="shared" si="9"/>
        <v>-</v>
      </c>
      <c r="D639" s="196"/>
      <c r="E639" s="185"/>
      <c r="F639" s="154"/>
      <c r="G639" s="211"/>
      <c r="H639" s="186"/>
      <c r="I639" s="187"/>
      <c r="J639" s="186"/>
      <c r="K639" s="212"/>
      <c r="L639" s="203"/>
    </row>
    <row r="640" spans="1:12" ht="31.5" customHeight="1">
      <c r="A640" s="168"/>
      <c r="B640" s="200"/>
      <c r="C640" s="168" t="str">
        <f t="shared" si="9"/>
        <v>-</v>
      </c>
      <c r="D640" s="196"/>
      <c r="E640" s="185"/>
      <c r="F640" s="154"/>
      <c r="G640" s="211"/>
      <c r="H640" s="186"/>
      <c r="I640" s="187"/>
      <c r="J640" s="186"/>
      <c r="K640" s="212"/>
      <c r="L640" s="203"/>
    </row>
    <row r="641" spans="1:12" ht="31.5" customHeight="1">
      <c r="A641" s="168"/>
      <c r="B641" s="200"/>
      <c r="C641" s="168" t="str">
        <f t="shared" si="9"/>
        <v>-</v>
      </c>
      <c r="D641" s="196"/>
      <c r="E641" s="185"/>
      <c r="F641" s="154"/>
      <c r="G641" s="211"/>
      <c r="H641" s="186"/>
      <c r="I641" s="187"/>
      <c r="J641" s="186"/>
      <c r="K641" s="212"/>
      <c r="L641" s="203"/>
    </row>
    <row r="642" spans="1:12" ht="31.5" customHeight="1">
      <c r="A642" s="168"/>
      <c r="B642" s="200"/>
      <c r="C642" s="168" t="str">
        <f t="shared" si="9"/>
        <v>-</v>
      </c>
      <c r="D642" s="196"/>
      <c r="E642" s="185"/>
      <c r="F642" s="154"/>
      <c r="G642" s="211"/>
      <c r="H642" s="186"/>
      <c r="I642" s="187"/>
      <c r="J642" s="186"/>
      <c r="K642" s="212"/>
      <c r="L642" s="203"/>
    </row>
    <row r="643" spans="1:12" ht="31.5" customHeight="1">
      <c r="A643" s="168"/>
      <c r="B643" s="200"/>
      <c r="C643" s="168" t="str">
        <f t="shared" si="9"/>
        <v>-</v>
      </c>
      <c r="D643" s="196"/>
      <c r="E643" s="185"/>
      <c r="F643" s="154"/>
      <c r="G643" s="211"/>
      <c r="H643" s="186"/>
      <c r="I643" s="187"/>
      <c r="J643" s="186"/>
      <c r="K643" s="212"/>
      <c r="L643" s="203"/>
    </row>
    <row r="644" spans="1:12" ht="31.5" customHeight="1">
      <c r="A644" s="168"/>
      <c r="B644" s="200"/>
      <c r="C644" s="168" t="str">
        <f t="shared" ref="C644:C707" si="10">A644&amp;"-"&amp;B644</f>
        <v>-</v>
      </c>
      <c r="D644" s="196"/>
      <c r="E644" s="185"/>
      <c r="F644" s="154"/>
      <c r="G644" s="211"/>
      <c r="H644" s="186"/>
      <c r="I644" s="187"/>
      <c r="J644" s="186"/>
      <c r="K644" s="212"/>
      <c r="L644" s="203"/>
    </row>
    <row r="645" spans="1:12" ht="31.5" customHeight="1">
      <c r="A645" s="168"/>
      <c r="B645" s="200"/>
      <c r="C645" s="168" t="str">
        <f t="shared" si="10"/>
        <v>-</v>
      </c>
      <c r="D645" s="196"/>
      <c r="E645" s="185"/>
      <c r="F645" s="154"/>
      <c r="G645" s="211"/>
      <c r="H645" s="186"/>
      <c r="I645" s="187"/>
      <c r="J645" s="186"/>
      <c r="K645" s="212"/>
      <c r="L645" s="203"/>
    </row>
    <row r="646" spans="1:12" ht="31.5" customHeight="1">
      <c r="A646" s="168"/>
      <c r="B646" s="200"/>
      <c r="C646" s="168" t="str">
        <f t="shared" si="10"/>
        <v>-</v>
      </c>
      <c r="D646" s="196"/>
      <c r="E646" s="185"/>
      <c r="F646" s="154"/>
      <c r="G646" s="211"/>
      <c r="H646" s="186"/>
      <c r="I646" s="187"/>
      <c r="J646" s="186"/>
      <c r="K646" s="212"/>
      <c r="L646" s="203"/>
    </row>
    <row r="647" spans="1:12" ht="31.5" customHeight="1">
      <c r="A647" s="168"/>
      <c r="B647" s="200"/>
      <c r="C647" s="168" t="str">
        <f t="shared" si="10"/>
        <v>-</v>
      </c>
      <c r="D647" s="196"/>
      <c r="E647" s="185"/>
      <c r="F647" s="154"/>
      <c r="G647" s="211"/>
      <c r="H647" s="186"/>
      <c r="I647" s="187"/>
      <c r="J647" s="186"/>
      <c r="K647" s="212"/>
      <c r="L647" s="203"/>
    </row>
    <row r="648" spans="1:12" ht="31.5" customHeight="1">
      <c r="A648" s="168"/>
      <c r="B648" s="200"/>
      <c r="C648" s="168" t="str">
        <f t="shared" si="10"/>
        <v>-</v>
      </c>
      <c r="D648" s="196"/>
      <c r="E648" s="185"/>
      <c r="F648" s="154"/>
      <c r="G648" s="211"/>
      <c r="H648" s="186"/>
      <c r="I648" s="187"/>
      <c r="J648" s="186"/>
      <c r="K648" s="212"/>
      <c r="L648" s="203"/>
    </row>
    <row r="649" spans="1:12" ht="31.5" customHeight="1">
      <c r="A649" s="168"/>
      <c r="B649" s="200"/>
      <c r="C649" s="168" t="str">
        <f t="shared" si="10"/>
        <v>-</v>
      </c>
      <c r="D649" s="196"/>
      <c r="E649" s="185"/>
      <c r="F649" s="154"/>
      <c r="G649" s="211"/>
      <c r="H649" s="186"/>
      <c r="I649" s="187"/>
      <c r="J649" s="186"/>
      <c r="K649" s="212"/>
      <c r="L649" s="203"/>
    </row>
    <row r="650" spans="1:12" ht="31.5" customHeight="1">
      <c r="A650" s="168"/>
      <c r="B650" s="200"/>
      <c r="C650" s="168" t="str">
        <f t="shared" si="10"/>
        <v>-</v>
      </c>
      <c r="D650" s="196"/>
      <c r="E650" s="185"/>
      <c r="F650" s="154"/>
      <c r="G650" s="211"/>
      <c r="H650" s="186"/>
      <c r="I650" s="187"/>
      <c r="J650" s="186"/>
      <c r="K650" s="212"/>
      <c r="L650" s="203"/>
    </row>
    <row r="651" spans="1:12" ht="31.5" customHeight="1">
      <c r="A651" s="168"/>
      <c r="B651" s="200"/>
      <c r="C651" s="168" t="str">
        <f t="shared" si="10"/>
        <v>-</v>
      </c>
      <c r="D651" s="196"/>
      <c r="E651" s="185"/>
      <c r="F651" s="154"/>
      <c r="G651" s="211"/>
      <c r="H651" s="186"/>
      <c r="I651" s="187"/>
      <c r="J651" s="186"/>
      <c r="K651" s="212"/>
      <c r="L651" s="203"/>
    </row>
    <row r="652" spans="1:12" ht="31.5" customHeight="1">
      <c r="A652" s="168"/>
      <c r="B652" s="200"/>
      <c r="C652" s="168" t="str">
        <f t="shared" si="10"/>
        <v>-</v>
      </c>
      <c r="D652" s="196"/>
      <c r="E652" s="185"/>
      <c r="F652" s="154"/>
      <c r="G652" s="211"/>
      <c r="H652" s="186"/>
      <c r="I652" s="187"/>
      <c r="J652" s="186"/>
      <c r="K652" s="212"/>
      <c r="L652" s="203"/>
    </row>
    <row r="653" spans="1:12" ht="31.5" customHeight="1">
      <c r="A653" s="168"/>
      <c r="B653" s="200"/>
      <c r="C653" s="168" t="str">
        <f t="shared" si="10"/>
        <v>-</v>
      </c>
      <c r="D653" s="196"/>
      <c r="E653" s="185"/>
      <c r="F653" s="154"/>
      <c r="G653" s="211"/>
      <c r="H653" s="186"/>
      <c r="I653" s="187"/>
      <c r="J653" s="186"/>
      <c r="K653" s="212"/>
      <c r="L653" s="203"/>
    </row>
    <row r="654" spans="1:12" ht="31.5" customHeight="1">
      <c r="A654" s="168"/>
      <c r="B654" s="200"/>
      <c r="C654" s="168" t="str">
        <f t="shared" si="10"/>
        <v>-</v>
      </c>
      <c r="D654" s="196"/>
      <c r="E654" s="185"/>
      <c r="F654" s="154"/>
      <c r="G654" s="211"/>
      <c r="H654" s="186"/>
      <c r="I654" s="187"/>
      <c r="J654" s="186"/>
      <c r="K654" s="212"/>
      <c r="L654" s="203"/>
    </row>
    <row r="655" spans="1:12" ht="31.5" customHeight="1">
      <c r="A655" s="168"/>
      <c r="B655" s="200"/>
      <c r="C655" s="168" t="str">
        <f t="shared" si="10"/>
        <v>-</v>
      </c>
      <c r="D655" s="196"/>
      <c r="E655" s="185"/>
      <c r="F655" s="154"/>
      <c r="G655" s="211"/>
      <c r="H655" s="186"/>
      <c r="I655" s="187"/>
      <c r="J655" s="186"/>
      <c r="K655" s="212"/>
      <c r="L655" s="203"/>
    </row>
    <row r="656" spans="1:12" ht="31.5" customHeight="1">
      <c r="A656" s="168"/>
      <c r="B656" s="200"/>
      <c r="C656" s="168" t="str">
        <f t="shared" si="10"/>
        <v>-</v>
      </c>
      <c r="D656" s="196"/>
      <c r="E656" s="185"/>
      <c r="F656" s="154"/>
      <c r="G656" s="211"/>
      <c r="H656" s="186"/>
      <c r="I656" s="187"/>
      <c r="J656" s="186"/>
      <c r="K656" s="212"/>
      <c r="L656" s="203"/>
    </row>
    <row r="657" spans="1:12" ht="31.5" customHeight="1">
      <c r="A657" s="168"/>
      <c r="B657" s="200"/>
      <c r="C657" s="168" t="str">
        <f t="shared" si="10"/>
        <v>-</v>
      </c>
      <c r="D657" s="196"/>
      <c r="E657" s="185"/>
      <c r="F657" s="154"/>
      <c r="G657" s="211"/>
      <c r="H657" s="186"/>
      <c r="I657" s="187"/>
      <c r="J657" s="186"/>
      <c r="K657" s="212"/>
      <c r="L657" s="203"/>
    </row>
    <row r="658" spans="1:12" ht="31.5" customHeight="1">
      <c r="A658" s="168"/>
      <c r="B658" s="200"/>
      <c r="C658" s="168" t="str">
        <f t="shared" si="10"/>
        <v>-</v>
      </c>
      <c r="D658" s="196"/>
      <c r="E658" s="185"/>
      <c r="F658" s="154"/>
      <c r="G658" s="211"/>
      <c r="H658" s="186"/>
      <c r="I658" s="187"/>
      <c r="J658" s="186"/>
      <c r="K658" s="212"/>
      <c r="L658" s="203"/>
    </row>
    <row r="659" spans="1:12" ht="31.5" customHeight="1">
      <c r="A659" s="168"/>
      <c r="B659" s="200"/>
      <c r="C659" s="168" t="str">
        <f t="shared" si="10"/>
        <v>-</v>
      </c>
      <c r="D659" s="196"/>
      <c r="E659" s="185"/>
      <c r="F659" s="154"/>
      <c r="G659" s="211"/>
      <c r="H659" s="186"/>
      <c r="I659" s="187"/>
      <c r="J659" s="186"/>
      <c r="K659" s="212"/>
      <c r="L659" s="203"/>
    </row>
    <row r="660" spans="1:12" ht="31.5" customHeight="1">
      <c r="A660" s="168"/>
      <c r="B660" s="200"/>
      <c r="C660" s="168" t="str">
        <f t="shared" si="10"/>
        <v>-</v>
      </c>
      <c r="D660" s="196"/>
      <c r="E660" s="185"/>
      <c r="F660" s="154"/>
      <c r="G660" s="211"/>
      <c r="H660" s="186"/>
      <c r="I660" s="187"/>
      <c r="J660" s="186"/>
      <c r="K660" s="212"/>
      <c r="L660" s="203"/>
    </row>
    <row r="661" spans="1:12" ht="31.5" customHeight="1">
      <c r="A661" s="168"/>
      <c r="B661" s="200"/>
      <c r="C661" s="168" t="str">
        <f t="shared" si="10"/>
        <v>-</v>
      </c>
      <c r="D661" s="196"/>
      <c r="E661" s="185"/>
      <c r="F661" s="154"/>
      <c r="G661" s="211"/>
      <c r="H661" s="186"/>
      <c r="I661" s="187"/>
      <c r="J661" s="186"/>
      <c r="K661" s="212"/>
      <c r="L661" s="203"/>
    </row>
    <row r="662" spans="1:12" ht="31.5" customHeight="1">
      <c r="A662" s="168"/>
      <c r="B662" s="200"/>
      <c r="C662" s="168" t="str">
        <f t="shared" si="10"/>
        <v>-</v>
      </c>
      <c r="D662" s="196"/>
      <c r="E662" s="185"/>
      <c r="F662" s="154"/>
      <c r="G662" s="211"/>
      <c r="H662" s="186"/>
      <c r="I662" s="187"/>
      <c r="J662" s="186"/>
      <c r="K662" s="212"/>
      <c r="L662" s="203"/>
    </row>
    <row r="663" spans="1:12" ht="31.5" customHeight="1">
      <c r="A663" s="168"/>
      <c r="B663" s="200"/>
      <c r="C663" s="168" t="str">
        <f t="shared" si="10"/>
        <v>-</v>
      </c>
      <c r="D663" s="196"/>
      <c r="E663" s="185"/>
      <c r="F663" s="154"/>
      <c r="G663" s="211"/>
      <c r="H663" s="186"/>
      <c r="I663" s="187"/>
      <c r="J663" s="186"/>
      <c r="K663" s="212"/>
      <c r="L663" s="203"/>
    </row>
    <row r="664" spans="1:12" ht="31.5" customHeight="1">
      <c r="A664" s="168"/>
      <c r="B664" s="200"/>
      <c r="C664" s="168" t="str">
        <f t="shared" si="10"/>
        <v>-</v>
      </c>
      <c r="D664" s="196"/>
      <c r="E664" s="185"/>
      <c r="F664" s="154"/>
      <c r="G664" s="211"/>
      <c r="H664" s="186"/>
      <c r="I664" s="187"/>
      <c r="J664" s="186"/>
      <c r="K664" s="212"/>
      <c r="L664" s="203"/>
    </row>
    <row r="665" spans="1:12" ht="31.5" customHeight="1">
      <c r="A665" s="168"/>
      <c r="B665" s="200"/>
      <c r="C665" s="168" t="str">
        <f t="shared" si="10"/>
        <v>-</v>
      </c>
      <c r="D665" s="196"/>
      <c r="E665" s="185"/>
      <c r="F665" s="154"/>
      <c r="G665" s="211"/>
      <c r="H665" s="186"/>
      <c r="I665" s="187"/>
      <c r="J665" s="186"/>
      <c r="K665" s="212"/>
      <c r="L665" s="203"/>
    </row>
    <row r="666" spans="1:12" ht="31.5" customHeight="1">
      <c r="A666" s="168"/>
      <c r="B666" s="200"/>
      <c r="C666" s="168" t="str">
        <f t="shared" si="10"/>
        <v>-</v>
      </c>
      <c r="D666" s="196"/>
      <c r="E666" s="185"/>
      <c r="F666" s="154"/>
      <c r="G666" s="211"/>
      <c r="H666" s="186"/>
      <c r="I666" s="187"/>
      <c r="J666" s="186"/>
      <c r="K666" s="212"/>
      <c r="L666" s="203"/>
    </row>
    <row r="667" spans="1:12" ht="31.5" customHeight="1">
      <c r="A667" s="168"/>
      <c r="B667" s="200"/>
      <c r="C667" s="168" t="str">
        <f t="shared" si="10"/>
        <v>-</v>
      </c>
      <c r="D667" s="196"/>
      <c r="E667" s="185"/>
      <c r="F667" s="154"/>
      <c r="G667" s="211"/>
      <c r="H667" s="186"/>
      <c r="I667" s="187"/>
      <c r="J667" s="186"/>
      <c r="K667" s="212"/>
      <c r="L667" s="203"/>
    </row>
    <row r="668" spans="1:12" ht="31.5" customHeight="1">
      <c r="A668" s="168"/>
      <c r="B668" s="200"/>
      <c r="C668" s="168" t="str">
        <f t="shared" si="10"/>
        <v>-</v>
      </c>
      <c r="D668" s="196"/>
      <c r="E668" s="185"/>
      <c r="F668" s="154"/>
      <c r="G668" s="211"/>
      <c r="H668" s="186"/>
      <c r="I668" s="187"/>
      <c r="J668" s="186"/>
      <c r="K668" s="212"/>
      <c r="L668" s="203"/>
    </row>
    <row r="669" spans="1:12" ht="31.5" customHeight="1">
      <c r="A669" s="168"/>
      <c r="B669" s="200"/>
      <c r="C669" s="168" t="str">
        <f t="shared" si="10"/>
        <v>-</v>
      </c>
      <c r="D669" s="196"/>
      <c r="E669" s="185"/>
      <c r="F669" s="154"/>
      <c r="G669" s="211"/>
      <c r="H669" s="186"/>
      <c r="I669" s="187"/>
      <c r="J669" s="186"/>
      <c r="K669" s="212"/>
      <c r="L669" s="203"/>
    </row>
    <row r="670" spans="1:12" ht="31.5" customHeight="1">
      <c r="A670" s="168"/>
      <c r="B670" s="200"/>
      <c r="C670" s="168" t="str">
        <f t="shared" si="10"/>
        <v>-</v>
      </c>
      <c r="D670" s="196"/>
      <c r="E670" s="185"/>
      <c r="F670" s="154"/>
      <c r="G670" s="211"/>
      <c r="H670" s="186"/>
      <c r="I670" s="187"/>
      <c r="J670" s="186"/>
      <c r="K670" s="212"/>
      <c r="L670" s="203"/>
    </row>
    <row r="671" spans="1:12" ht="31.5" customHeight="1">
      <c r="A671" s="168"/>
      <c r="B671" s="200"/>
      <c r="C671" s="168" t="str">
        <f t="shared" si="10"/>
        <v>-</v>
      </c>
      <c r="D671" s="196"/>
      <c r="E671" s="185"/>
      <c r="F671" s="154"/>
      <c r="G671" s="211"/>
      <c r="H671" s="186"/>
      <c r="I671" s="187"/>
      <c r="J671" s="186"/>
      <c r="K671" s="212"/>
      <c r="L671" s="203"/>
    </row>
    <row r="672" spans="1:12" ht="31.5" customHeight="1">
      <c r="A672" s="168"/>
      <c r="B672" s="200"/>
      <c r="C672" s="168" t="str">
        <f t="shared" si="10"/>
        <v>-</v>
      </c>
      <c r="D672" s="196"/>
      <c r="E672" s="185"/>
      <c r="F672" s="154"/>
      <c r="G672" s="211"/>
      <c r="H672" s="186"/>
      <c r="I672" s="187"/>
      <c r="J672" s="186"/>
      <c r="K672" s="212"/>
      <c r="L672" s="203"/>
    </row>
    <row r="673" spans="1:12" ht="31.5" customHeight="1">
      <c r="A673" s="168"/>
      <c r="B673" s="200"/>
      <c r="C673" s="168" t="str">
        <f t="shared" si="10"/>
        <v>-</v>
      </c>
      <c r="D673" s="196"/>
      <c r="E673" s="185"/>
      <c r="F673" s="154"/>
      <c r="G673" s="211"/>
      <c r="H673" s="186"/>
      <c r="I673" s="187"/>
      <c r="J673" s="186"/>
      <c r="K673" s="212"/>
      <c r="L673" s="203"/>
    </row>
    <row r="674" spans="1:12" ht="31.5" customHeight="1">
      <c r="A674" s="168"/>
      <c r="B674" s="200"/>
      <c r="C674" s="168" t="str">
        <f t="shared" si="10"/>
        <v>-</v>
      </c>
      <c r="D674" s="196"/>
      <c r="E674" s="185"/>
      <c r="F674" s="154"/>
      <c r="G674" s="211"/>
      <c r="H674" s="186"/>
      <c r="I674" s="187"/>
      <c r="J674" s="186"/>
      <c r="K674" s="212"/>
      <c r="L674" s="203"/>
    </row>
    <row r="675" spans="1:12" ht="31.5" customHeight="1">
      <c r="A675" s="168"/>
      <c r="B675" s="200"/>
      <c r="C675" s="168" t="str">
        <f t="shared" si="10"/>
        <v>-</v>
      </c>
      <c r="D675" s="196"/>
      <c r="E675" s="185"/>
      <c r="F675" s="154"/>
      <c r="G675" s="211"/>
      <c r="H675" s="186"/>
      <c r="I675" s="187"/>
      <c r="J675" s="186"/>
      <c r="K675" s="212"/>
      <c r="L675" s="203"/>
    </row>
    <row r="676" spans="1:12" ht="31.5" customHeight="1">
      <c r="A676" s="168"/>
      <c r="B676" s="200"/>
      <c r="C676" s="168" t="str">
        <f t="shared" si="10"/>
        <v>-</v>
      </c>
      <c r="D676" s="196"/>
      <c r="E676" s="185"/>
      <c r="F676" s="154"/>
      <c r="G676" s="211"/>
      <c r="H676" s="186"/>
      <c r="I676" s="187"/>
      <c r="J676" s="186"/>
      <c r="K676" s="212"/>
      <c r="L676" s="203"/>
    </row>
    <row r="677" spans="1:12" ht="31.5" customHeight="1">
      <c r="A677" s="168"/>
      <c r="B677" s="200"/>
      <c r="C677" s="168" t="str">
        <f t="shared" si="10"/>
        <v>-</v>
      </c>
      <c r="D677" s="196"/>
      <c r="E677" s="185"/>
      <c r="F677" s="154"/>
      <c r="G677" s="211"/>
      <c r="H677" s="186"/>
      <c r="I677" s="187"/>
      <c r="J677" s="186"/>
      <c r="K677" s="212"/>
      <c r="L677" s="203"/>
    </row>
    <row r="678" spans="1:12" ht="31.5" customHeight="1">
      <c r="A678" s="168"/>
      <c r="B678" s="200"/>
      <c r="C678" s="168" t="str">
        <f t="shared" si="10"/>
        <v>-</v>
      </c>
      <c r="D678" s="196"/>
      <c r="E678" s="185"/>
      <c r="F678" s="154"/>
      <c r="G678" s="211"/>
      <c r="H678" s="186"/>
      <c r="I678" s="187"/>
      <c r="J678" s="186"/>
      <c r="K678" s="212"/>
      <c r="L678" s="203"/>
    </row>
    <row r="679" spans="1:12" ht="31.5" customHeight="1">
      <c r="A679" s="168"/>
      <c r="B679" s="200"/>
      <c r="C679" s="168" t="str">
        <f t="shared" si="10"/>
        <v>-</v>
      </c>
      <c r="D679" s="196"/>
      <c r="E679" s="185"/>
      <c r="F679" s="154"/>
      <c r="G679" s="211"/>
      <c r="H679" s="186"/>
      <c r="I679" s="187"/>
      <c r="J679" s="186"/>
      <c r="K679" s="212"/>
      <c r="L679" s="203"/>
    </row>
    <row r="680" spans="1:12" ht="31.5" customHeight="1">
      <c r="A680" s="168"/>
      <c r="B680" s="200"/>
      <c r="C680" s="168" t="str">
        <f t="shared" si="10"/>
        <v>-</v>
      </c>
      <c r="D680" s="196"/>
      <c r="E680" s="185"/>
      <c r="F680" s="154"/>
      <c r="G680" s="211"/>
      <c r="H680" s="186"/>
      <c r="I680" s="187"/>
      <c r="J680" s="186"/>
      <c r="K680" s="212"/>
      <c r="L680" s="203"/>
    </row>
    <row r="681" spans="1:12" ht="31.5" customHeight="1">
      <c r="A681" s="168"/>
      <c r="B681" s="200"/>
      <c r="C681" s="168" t="str">
        <f t="shared" si="10"/>
        <v>-</v>
      </c>
      <c r="D681" s="196"/>
      <c r="E681" s="185"/>
      <c r="F681" s="154"/>
      <c r="G681" s="211"/>
      <c r="H681" s="186"/>
      <c r="I681" s="187"/>
      <c r="J681" s="186"/>
      <c r="K681" s="212"/>
      <c r="L681" s="203"/>
    </row>
    <row r="682" spans="1:12" ht="31.5" customHeight="1">
      <c r="A682" s="168"/>
      <c r="B682" s="200"/>
      <c r="C682" s="168" t="str">
        <f t="shared" si="10"/>
        <v>-</v>
      </c>
      <c r="D682" s="196"/>
      <c r="E682" s="185"/>
      <c r="F682" s="154"/>
      <c r="G682" s="211"/>
      <c r="H682" s="186"/>
      <c r="I682" s="187"/>
      <c r="J682" s="186"/>
      <c r="K682" s="212"/>
      <c r="L682" s="203"/>
    </row>
    <row r="683" spans="1:12" ht="31.5" customHeight="1">
      <c r="A683" s="168"/>
      <c r="B683" s="200"/>
      <c r="C683" s="168" t="str">
        <f t="shared" si="10"/>
        <v>-</v>
      </c>
      <c r="D683" s="196"/>
      <c r="E683" s="185"/>
      <c r="F683" s="154"/>
      <c r="G683" s="211"/>
      <c r="H683" s="186"/>
      <c r="I683" s="187"/>
      <c r="J683" s="186"/>
      <c r="K683" s="212"/>
      <c r="L683" s="203"/>
    </row>
    <row r="684" spans="1:12" ht="31.5" customHeight="1">
      <c r="A684" s="168"/>
      <c r="B684" s="200"/>
      <c r="C684" s="168" t="str">
        <f t="shared" si="10"/>
        <v>-</v>
      </c>
      <c r="D684" s="196"/>
      <c r="E684" s="185"/>
      <c r="F684" s="154"/>
      <c r="G684" s="211"/>
      <c r="H684" s="186"/>
      <c r="I684" s="187"/>
      <c r="J684" s="186"/>
      <c r="K684" s="212"/>
      <c r="L684" s="203"/>
    </row>
    <row r="685" spans="1:12" ht="31.5" customHeight="1">
      <c r="A685" s="168"/>
      <c r="B685" s="200"/>
      <c r="C685" s="168" t="str">
        <f t="shared" si="10"/>
        <v>-</v>
      </c>
      <c r="D685" s="196"/>
      <c r="E685" s="185"/>
      <c r="F685" s="154"/>
      <c r="G685" s="211"/>
      <c r="H685" s="186"/>
      <c r="I685" s="187"/>
      <c r="J685" s="186"/>
      <c r="K685" s="212"/>
      <c r="L685" s="203"/>
    </row>
    <row r="686" spans="1:12" ht="31.5" customHeight="1">
      <c r="A686" s="168"/>
      <c r="B686" s="200"/>
      <c r="C686" s="168" t="str">
        <f t="shared" si="10"/>
        <v>-</v>
      </c>
      <c r="D686" s="196"/>
      <c r="E686" s="185"/>
      <c r="F686" s="154"/>
      <c r="G686" s="211"/>
      <c r="H686" s="186"/>
      <c r="I686" s="187"/>
      <c r="J686" s="186"/>
      <c r="K686" s="212"/>
      <c r="L686" s="203"/>
    </row>
    <row r="687" spans="1:12" ht="31.5" customHeight="1">
      <c r="A687" s="168"/>
      <c r="B687" s="200"/>
      <c r="C687" s="168" t="str">
        <f t="shared" si="10"/>
        <v>-</v>
      </c>
      <c r="D687" s="196"/>
      <c r="E687" s="185"/>
      <c r="F687" s="154"/>
      <c r="G687" s="211"/>
      <c r="H687" s="186"/>
      <c r="I687" s="187"/>
      <c r="J687" s="186"/>
      <c r="K687" s="212"/>
      <c r="L687" s="203"/>
    </row>
    <row r="688" spans="1:12" ht="31.5" customHeight="1">
      <c r="A688" s="168"/>
      <c r="B688" s="200"/>
      <c r="C688" s="168" t="str">
        <f t="shared" si="10"/>
        <v>-</v>
      </c>
      <c r="D688" s="196"/>
      <c r="E688" s="185"/>
      <c r="F688" s="154"/>
      <c r="G688" s="211"/>
      <c r="H688" s="186"/>
      <c r="I688" s="187"/>
      <c r="J688" s="186"/>
      <c r="K688" s="212"/>
      <c r="L688" s="203"/>
    </row>
    <row r="689" spans="1:12" ht="31.5" customHeight="1">
      <c r="A689" s="168"/>
      <c r="B689" s="200"/>
      <c r="C689" s="168" t="str">
        <f t="shared" si="10"/>
        <v>-</v>
      </c>
      <c r="D689" s="196"/>
      <c r="E689" s="185"/>
      <c r="F689" s="154"/>
      <c r="G689" s="211"/>
      <c r="H689" s="186"/>
      <c r="I689" s="187"/>
      <c r="J689" s="186"/>
      <c r="K689" s="212"/>
      <c r="L689" s="203"/>
    </row>
    <row r="690" spans="1:12" ht="31.5" customHeight="1">
      <c r="A690" s="168"/>
      <c r="B690" s="200"/>
      <c r="C690" s="168" t="str">
        <f t="shared" si="10"/>
        <v>-</v>
      </c>
      <c r="D690" s="196"/>
      <c r="E690" s="185"/>
      <c r="F690" s="154"/>
      <c r="G690" s="211"/>
      <c r="H690" s="186"/>
      <c r="I690" s="187"/>
      <c r="J690" s="186"/>
      <c r="K690" s="212"/>
      <c r="L690" s="203"/>
    </row>
    <row r="691" spans="1:12" ht="31.5" customHeight="1">
      <c r="A691" s="168"/>
      <c r="B691" s="200"/>
      <c r="C691" s="168" t="str">
        <f t="shared" si="10"/>
        <v>-</v>
      </c>
      <c r="D691" s="196"/>
      <c r="E691" s="185"/>
      <c r="F691" s="154"/>
      <c r="G691" s="211"/>
      <c r="H691" s="186"/>
      <c r="I691" s="187"/>
      <c r="J691" s="186"/>
      <c r="K691" s="212"/>
      <c r="L691" s="203"/>
    </row>
    <row r="692" spans="1:12" ht="31.5" customHeight="1">
      <c r="A692" s="168"/>
      <c r="B692" s="200"/>
      <c r="C692" s="168" t="str">
        <f t="shared" si="10"/>
        <v>-</v>
      </c>
      <c r="D692" s="196"/>
      <c r="E692" s="185"/>
      <c r="F692" s="154"/>
      <c r="G692" s="211"/>
      <c r="H692" s="186"/>
      <c r="I692" s="187"/>
      <c r="J692" s="186"/>
      <c r="K692" s="212"/>
      <c r="L692" s="203"/>
    </row>
    <row r="693" spans="1:12" ht="31.5" customHeight="1">
      <c r="A693" s="168"/>
      <c r="B693" s="200"/>
      <c r="C693" s="168" t="str">
        <f t="shared" si="10"/>
        <v>-</v>
      </c>
      <c r="D693" s="196"/>
      <c r="E693" s="185"/>
      <c r="F693" s="154"/>
      <c r="G693" s="211"/>
      <c r="H693" s="186"/>
      <c r="I693" s="187"/>
      <c r="J693" s="186"/>
      <c r="K693" s="212"/>
      <c r="L693" s="203"/>
    </row>
    <row r="694" spans="1:12" ht="31.5" customHeight="1">
      <c r="A694" s="168"/>
      <c r="B694" s="200"/>
      <c r="C694" s="168" t="str">
        <f t="shared" si="10"/>
        <v>-</v>
      </c>
      <c r="D694" s="196"/>
      <c r="E694" s="185"/>
      <c r="F694" s="154"/>
      <c r="G694" s="211"/>
      <c r="H694" s="186"/>
      <c r="I694" s="187"/>
      <c r="J694" s="186"/>
      <c r="K694" s="212"/>
      <c r="L694" s="203"/>
    </row>
    <row r="695" spans="1:12" ht="31.5" customHeight="1">
      <c r="A695" s="168"/>
      <c r="B695" s="200"/>
      <c r="C695" s="168" t="str">
        <f t="shared" si="10"/>
        <v>-</v>
      </c>
      <c r="D695" s="196"/>
      <c r="E695" s="185"/>
      <c r="F695" s="154"/>
      <c r="G695" s="211"/>
      <c r="H695" s="186"/>
      <c r="I695" s="187"/>
      <c r="J695" s="186"/>
      <c r="K695" s="212"/>
      <c r="L695" s="203"/>
    </row>
    <row r="696" spans="1:12" ht="31.5" customHeight="1">
      <c r="A696" s="168"/>
      <c r="B696" s="200"/>
      <c r="C696" s="168" t="str">
        <f t="shared" si="10"/>
        <v>-</v>
      </c>
      <c r="D696" s="196"/>
      <c r="E696" s="185"/>
      <c r="F696" s="154"/>
      <c r="G696" s="211"/>
      <c r="H696" s="186"/>
      <c r="I696" s="187"/>
      <c r="J696" s="186"/>
      <c r="K696" s="212"/>
      <c r="L696" s="203"/>
    </row>
    <row r="697" spans="1:12" ht="31.5" customHeight="1">
      <c r="A697" s="168"/>
      <c r="B697" s="200"/>
      <c r="C697" s="168" t="str">
        <f t="shared" si="10"/>
        <v>-</v>
      </c>
      <c r="D697" s="196"/>
      <c r="E697" s="185"/>
      <c r="F697" s="154"/>
      <c r="G697" s="211"/>
      <c r="H697" s="186"/>
      <c r="I697" s="187"/>
      <c r="J697" s="186"/>
      <c r="K697" s="212"/>
      <c r="L697" s="203"/>
    </row>
    <row r="698" spans="1:12" ht="31.5" customHeight="1">
      <c r="A698" s="168"/>
      <c r="B698" s="200"/>
      <c r="C698" s="168" t="str">
        <f t="shared" si="10"/>
        <v>-</v>
      </c>
      <c r="D698" s="196"/>
      <c r="E698" s="185"/>
      <c r="F698" s="154"/>
      <c r="G698" s="211"/>
      <c r="H698" s="186"/>
      <c r="I698" s="187"/>
      <c r="J698" s="186"/>
      <c r="K698" s="212"/>
      <c r="L698" s="203"/>
    </row>
    <row r="699" spans="1:12" ht="31.5" customHeight="1">
      <c r="A699" s="168"/>
      <c r="B699" s="200"/>
      <c r="C699" s="168" t="str">
        <f t="shared" si="10"/>
        <v>-</v>
      </c>
      <c r="D699" s="196"/>
      <c r="E699" s="185"/>
      <c r="F699" s="154"/>
      <c r="G699" s="211"/>
      <c r="H699" s="186"/>
      <c r="I699" s="187"/>
      <c r="J699" s="186"/>
      <c r="K699" s="212"/>
      <c r="L699" s="203"/>
    </row>
    <row r="700" spans="1:12" ht="31.5" customHeight="1">
      <c r="A700" s="168"/>
      <c r="B700" s="200"/>
      <c r="C700" s="168" t="str">
        <f t="shared" si="10"/>
        <v>-</v>
      </c>
      <c r="D700" s="196"/>
      <c r="E700" s="185"/>
      <c r="F700" s="154"/>
      <c r="G700" s="211"/>
      <c r="H700" s="186"/>
      <c r="I700" s="187"/>
      <c r="J700" s="186"/>
      <c r="K700" s="212"/>
      <c r="L700" s="203"/>
    </row>
    <row r="701" spans="1:12" ht="31.5" customHeight="1">
      <c r="A701" s="168"/>
      <c r="B701" s="200"/>
      <c r="C701" s="168" t="str">
        <f t="shared" si="10"/>
        <v>-</v>
      </c>
      <c r="D701" s="196"/>
      <c r="E701" s="185"/>
      <c r="F701" s="154"/>
      <c r="G701" s="211"/>
      <c r="H701" s="186"/>
      <c r="I701" s="187"/>
      <c r="J701" s="186"/>
      <c r="K701" s="212"/>
      <c r="L701" s="203"/>
    </row>
    <row r="702" spans="1:12" ht="31.5" customHeight="1">
      <c r="A702" s="168"/>
      <c r="B702" s="200"/>
      <c r="C702" s="168" t="str">
        <f t="shared" si="10"/>
        <v>-</v>
      </c>
      <c r="D702" s="196"/>
      <c r="E702" s="185"/>
      <c r="F702" s="154"/>
      <c r="G702" s="211"/>
      <c r="H702" s="186"/>
      <c r="I702" s="187"/>
      <c r="J702" s="186"/>
      <c r="K702" s="212"/>
      <c r="L702" s="203"/>
    </row>
    <row r="703" spans="1:12" ht="31.5" customHeight="1">
      <c r="A703" s="168"/>
      <c r="B703" s="200"/>
      <c r="C703" s="168" t="str">
        <f t="shared" si="10"/>
        <v>-</v>
      </c>
      <c r="D703" s="196"/>
      <c r="E703" s="185"/>
      <c r="F703" s="154"/>
      <c r="G703" s="211"/>
      <c r="H703" s="186"/>
      <c r="I703" s="187"/>
      <c r="J703" s="186"/>
      <c r="K703" s="212"/>
      <c r="L703" s="203"/>
    </row>
    <row r="704" spans="1:12" ht="31.5" customHeight="1">
      <c r="A704" s="168"/>
      <c r="B704" s="200"/>
      <c r="C704" s="168" t="str">
        <f t="shared" si="10"/>
        <v>-</v>
      </c>
      <c r="D704" s="196"/>
      <c r="E704" s="185"/>
      <c r="F704" s="154"/>
      <c r="G704" s="211"/>
      <c r="H704" s="186"/>
      <c r="I704" s="187"/>
      <c r="J704" s="186"/>
      <c r="K704" s="212"/>
      <c r="L704" s="203"/>
    </row>
    <row r="705" spans="1:12" ht="31.5" customHeight="1">
      <c r="A705" s="168"/>
      <c r="B705" s="200"/>
      <c r="C705" s="168" t="str">
        <f t="shared" si="10"/>
        <v>-</v>
      </c>
      <c r="D705" s="196"/>
      <c r="E705" s="185"/>
      <c r="F705" s="154"/>
      <c r="G705" s="211"/>
      <c r="H705" s="186"/>
      <c r="I705" s="187"/>
      <c r="J705" s="186"/>
      <c r="K705" s="212"/>
      <c r="L705" s="203"/>
    </row>
    <row r="706" spans="1:12" ht="31.5" customHeight="1">
      <c r="A706" s="168"/>
      <c r="B706" s="200"/>
      <c r="C706" s="168" t="str">
        <f t="shared" si="10"/>
        <v>-</v>
      </c>
      <c r="D706" s="196"/>
      <c r="E706" s="185"/>
      <c r="F706" s="154"/>
      <c r="G706" s="211"/>
      <c r="H706" s="186"/>
      <c r="I706" s="187"/>
      <c r="J706" s="186"/>
      <c r="K706" s="212"/>
      <c r="L706" s="203"/>
    </row>
    <row r="707" spans="1:12" ht="31.5" customHeight="1">
      <c r="A707" s="168"/>
      <c r="B707" s="200"/>
      <c r="C707" s="168" t="str">
        <f t="shared" si="10"/>
        <v>-</v>
      </c>
      <c r="D707" s="196"/>
      <c r="E707" s="185"/>
      <c r="F707" s="154"/>
      <c r="G707" s="211"/>
      <c r="H707" s="186"/>
      <c r="I707" s="187"/>
      <c r="J707" s="186"/>
      <c r="K707" s="212"/>
      <c r="L707" s="203"/>
    </row>
    <row r="708" spans="1:12" ht="31.5" customHeight="1">
      <c r="A708" s="168"/>
      <c r="B708" s="200"/>
      <c r="C708" s="168" t="str">
        <f t="shared" ref="C708:C771" si="11">A708&amp;"-"&amp;B708</f>
        <v>-</v>
      </c>
      <c r="D708" s="196"/>
      <c r="E708" s="185"/>
      <c r="F708" s="154"/>
      <c r="G708" s="211"/>
      <c r="H708" s="186"/>
      <c r="I708" s="187"/>
      <c r="J708" s="186"/>
      <c r="K708" s="212"/>
      <c r="L708" s="203"/>
    </row>
    <row r="709" spans="1:12" ht="31.5" customHeight="1">
      <c r="A709" s="168"/>
      <c r="B709" s="200"/>
      <c r="C709" s="168" t="str">
        <f t="shared" si="11"/>
        <v>-</v>
      </c>
      <c r="D709" s="196"/>
      <c r="E709" s="185"/>
      <c r="F709" s="154"/>
      <c r="G709" s="211"/>
      <c r="H709" s="186"/>
      <c r="I709" s="187"/>
      <c r="J709" s="186"/>
      <c r="K709" s="212"/>
      <c r="L709" s="203"/>
    </row>
    <row r="710" spans="1:12" ht="31.5" customHeight="1">
      <c r="A710" s="168"/>
      <c r="B710" s="200"/>
      <c r="C710" s="168" t="str">
        <f t="shared" si="11"/>
        <v>-</v>
      </c>
      <c r="D710" s="196"/>
      <c r="E710" s="185"/>
      <c r="F710" s="154"/>
      <c r="G710" s="211"/>
      <c r="H710" s="186"/>
      <c r="I710" s="187"/>
      <c r="J710" s="186"/>
      <c r="K710" s="212"/>
      <c r="L710" s="203"/>
    </row>
    <row r="711" spans="1:12" ht="31.5" customHeight="1">
      <c r="A711" s="168"/>
      <c r="B711" s="200"/>
      <c r="C711" s="168" t="str">
        <f t="shared" si="11"/>
        <v>-</v>
      </c>
      <c r="D711" s="196"/>
      <c r="E711" s="185"/>
      <c r="F711" s="154"/>
      <c r="G711" s="211"/>
      <c r="H711" s="186"/>
      <c r="I711" s="187"/>
      <c r="J711" s="186"/>
      <c r="K711" s="212"/>
      <c r="L711" s="203"/>
    </row>
    <row r="712" spans="1:12" ht="31.5" customHeight="1">
      <c r="A712" s="168"/>
      <c r="B712" s="200"/>
      <c r="C712" s="168" t="str">
        <f t="shared" si="11"/>
        <v>-</v>
      </c>
      <c r="D712" s="196"/>
      <c r="E712" s="185"/>
      <c r="F712" s="154"/>
      <c r="G712" s="211"/>
      <c r="H712" s="186"/>
      <c r="I712" s="187"/>
      <c r="J712" s="186"/>
      <c r="K712" s="212"/>
      <c r="L712" s="203"/>
    </row>
    <row r="713" spans="1:12" ht="31.5" customHeight="1">
      <c r="A713" s="168"/>
      <c r="B713" s="200"/>
      <c r="C713" s="168" t="str">
        <f t="shared" si="11"/>
        <v>-</v>
      </c>
      <c r="D713" s="196"/>
      <c r="E713" s="185"/>
      <c r="F713" s="154"/>
      <c r="G713" s="211"/>
      <c r="H713" s="186"/>
      <c r="I713" s="187"/>
      <c r="J713" s="186"/>
      <c r="K713" s="212"/>
      <c r="L713" s="203"/>
    </row>
    <row r="714" spans="1:12" ht="31.5" customHeight="1">
      <c r="A714" s="168"/>
      <c r="B714" s="200"/>
      <c r="C714" s="168" t="str">
        <f t="shared" si="11"/>
        <v>-</v>
      </c>
      <c r="D714" s="196"/>
      <c r="E714" s="185"/>
      <c r="F714" s="154"/>
      <c r="G714" s="211"/>
      <c r="H714" s="186"/>
      <c r="I714" s="187"/>
      <c r="J714" s="186"/>
      <c r="K714" s="212"/>
      <c r="L714" s="203"/>
    </row>
    <row r="715" spans="1:12" ht="31.5" customHeight="1">
      <c r="A715" s="168"/>
      <c r="B715" s="200"/>
      <c r="C715" s="168" t="str">
        <f t="shared" si="11"/>
        <v>-</v>
      </c>
      <c r="D715" s="196"/>
      <c r="E715" s="185"/>
      <c r="F715" s="154"/>
      <c r="G715" s="211"/>
      <c r="H715" s="186"/>
      <c r="I715" s="187"/>
      <c r="J715" s="186"/>
      <c r="K715" s="212"/>
      <c r="L715" s="203"/>
    </row>
    <row r="716" spans="1:12" ht="31.5" customHeight="1">
      <c r="A716" s="168"/>
      <c r="B716" s="200"/>
      <c r="C716" s="168" t="str">
        <f t="shared" si="11"/>
        <v>-</v>
      </c>
      <c r="D716" s="196"/>
      <c r="E716" s="185"/>
      <c r="F716" s="154"/>
      <c r="G716" s="211"/>
      <c r="H716" s="186"/>
      <c r="I716" s="187"/>
      <c r="J716" s="186"/>
      <c r="K716" s="212"/>
      <c r="L716" s="203"/>
    </row>
    <row r="717" spans="1:12" ht="31.5" customHeight="1">
      <c r="A717" s="168"/>
      <c r="B717" s="200"/>
      <c r="C717" s="168" t="str">
        <f t="shared" si="11"/>
        <v>-</v>
      </c>
      <c r="D717" s="196"/>
      <c r="E717" s="185"/>
      <c r="F717" s="154"/>
      <c r="G717" s="211"/>
      <c r="H717" s="186"/>
      <c r="I717" s="187"/>
      <c r="J717" s="186"/>
      <c r="K717" s="212"/>
      <c r="L717" s="203"/>
    </row>
    <row r="718" spans="1:12" ht="31.5" customHeight="1">
      <c r="A718" s="168"/>
      <c r="B718" s="200"/>
      <c r="C718" s="168" t="str">
        <f t="shared" si="11"/>
        <v>-</v>
      </c>
      <c r="D718" s="196"/>
      <c r="E718" s="185"/>
      <c r="F718" s="154"/>
      <c r="G718" s="211"/>
      <c r="H718" s="186"/>
      <c r="I718" s="187"/>
      <c r="J718" s="186"/>
      <c r="K718" s="212"/>
      <c r="L718" s="203"/>
    </row>
    <row r="719" spans="1:12" ht="31.5" customHeight="1">
      <c r="A719" s="168"/>
      <c r="B719" s="200"/>
      <c r="C719" s="168" t="str">
        <f t="shared" si="11"/>
        <v>-</v>
      </c>
      <c r="D719" s="196"/>
      <c r="E719" s="185"/>
      <c r="F719" s="154"/>
      <c r="G719" s="211"/>
      <c r="H719" s="186"/>
      <c r="I719" s="187"/>
      <c r="J719" s="186"/>
      <c r="K719" s="212"/>
      <c r="L719" s="203"/>
    </row>
    <row r="720" spans="1:12" ht="31.5" customHeight="1">
      <c r="A720" s="168"/>
      <c r="B720" s="200"/>
      <c r="C720" s="168" t="str">
        <f t="shared" si="11"/>
        <v>-</v>
      </c>
      <c r="D720" s="196"/>
      <c r="E720" s="185"/>
      <c r="F720" s="154"/>
      <c r="G720" s="211"/>
      <c r="H720" s="186"/>
      <c r="I720" s="187"/>
      <c r="J720" s="186"/>
      <c r="K720" s="212"/>
      <c r="L720" s="203"/>
    </row>
    <row r="721" spans="1:12" ht="31.5" customHeight="1">
      <c r="A721" s="168"/>
      <c r="B721" s="200"/>
      <c r="C721" s="168" t="str">
        <f t="shared" si="11"/>
        <v>-</v>
      </c>
      <c r="D721" s="196"/>
      <c r="E721" s="185"/>
      <c r="F721" s="154"/>
      <c r="G721" s="211"/>
      <c r="H721" s="186"/>
      <c r="I721" s="187"/>
      <c r="J721" s="186"/>
      <c r="K721" s="212"/>
      <c r="L721" s="203"/>
    </row>
    <row r="722" spans="1:12" ht="31.5" customHeight="1">
      <c r="A722" s="168"/>
      <c r="B722" s="200"/>
      <c r="C722" s="168" t="str">
        <f t="shared" si="11"/>
        <v>-</v>
      </c>
      <c r="D722" s="196"/>
      <c r="E722" s="185"/>
      <c r="F722" s="154"/>
      <c r="G722" s="211"/>
      <c r="H722" s="186"/>
      <c r="I722" s="187"/>
      <c r="J722" s="186"/>
      <c r="K722" s="212"/>
      <c r="L722" s="203"/>
    </row>
    <row r="723" spans="1:12" ht="31.5" customHeight="1">
      <c r="A723" s="168"/>
      <c r="B723" s="200"/>
      <c r="C723" s="168" t="str">
        <f t="shared" si="11"/>
        <v>-</v>
      </c>
      <c r="D723" s="196"/>
      <c r="E723" s="185"/>
      <c r="F723" s="154"/>
      <c r="G723" s="211"/>
      <c r="H723" s="186"/>
      <c r="I723" s="187"/>
      <c r="J723" s="186"/>
      <c r="K723" s="212"/>
      <c r="L723" s="203"/>
    </row>
    <row r="724" spans="1:12" ht="31.5" customHeight="1">
      <c r="A724" s="168"/>
      <c r="B724" s="200"/>
      <c r="C724" s="168" t="str">
        <f t="shared" si="11"/>
        <v>-</v>
      </c>
      <c r="D724" s="196"/>
      <c r="E724" s="185"/>
      <c r="F724" s="154"/>
      <c r="G724" s="211"/>
      <c r="H724" s="186"/>
      <c r="I724" s="187"/>
      <c r="J724" s="186"/>
      <c r="K724" s="212"/>
      <c r="L724" s="203"/>
    </row>
    <row r="725" spans="1:12" ht="31.5" customHeight="1">
      <c r="A725" s="168"/>
      <c r="B725" s="200"/>
      <c r="C725" s="168" t="str">
        <f t="shared" si="11"/>
        <v>-</v>
      </c>
      <c r="D725" s="196"/>
      <c r="E725" s="185"/>
      <c r="F725" s="154"/>
      <c r="G725" s="211"/>
      <c r="H725" s="186"/>
      <c r="I725" s="187"/>
      <c r="J725" s="186"/>
      <c r="K725" s="212"/>
      <c r="L725" s="203"/>
    </row>
    <row r="726" spans="1:12" ht="31.5" customHeight="1">
      <c r="A726" s="168"/>
      <c r="B726" s="200"/>
      <c r="C726" s="168" t="str">
        <f t="shared" si="11"/>
        <v>-</v>
      </c>
      <c r="D726" s="196"/>
      <c r="E726" s="185"/>
      <c r="F726" s="154"/>
      <c r="G726" s="211"/>
      <c r="H726" s="186"/>
      <c r="I726" s="187"/>
      <c r="J726" s="186"/>
      <c r="K726" s="212"/>
      <c r="L726" s="203"/>
    </row>
    <row r="727" spans="1:12" ht="31.5" customHeight="1">
      <c r="A727" s="168"/>
      <c r="B727" s="200"/>
      <c r="C727" s="168" t="str">
        <f t="shared" si="11"/>
        <v>-</v>
      </c>
      <c r="D727" s="196"/>
      <c r="E727" s="185"/>
      <c r="F727" s="154"/>
      <c r="G727" s="211"/>
      <c r="H727" s="186"/>
      <c r="I727" s="187"/>
      <c r="J727" s="186"/>
      <c r="K727" s="212"/>
      <c r="L727" s="203"/>
    </row>
    <row r="728" spans="1:12" ht="31.5" customHeight="1">
      <c r="A728" s="168"/>
      <c r="B728" s="200"/>
      <c r="C728" s="168" t="str">
        <f t="shared" si="11"/>
        <v>-</v>
      </c>
      <c r="D728" s="196"/>
      <c r="E728" s="185"/>
      <c r="F728" s="154"/>
      <c r="G728" s="211"/>
      <c r="H728" s="186"/>
      <c r="I728" s="187"/>
      <c r="J728" s="186"/>
      <c r="K728" s="212"/>
      <c r="L728" s="203"/>
    </row>
    <row r="729" spans="1:12" ht="31.5" customHeight="1">
      <c r="A729" s="168"/>
      <c r="B729" s="200"/>
      <c r="C729" s="168" t="str">
        <f t="shared" si="11"/>
        <v>-</v>
      </c>
      <c r="D729" s="196"/>
      <c r="E729" s="185"/>
      <c r="F729" s="154"/>
      <c r="G729" s="211"/>
      <c r="H729" s="186"/>
      <c r="I729" s="187"/>
      <c r="J729" s="186"/>
      <c r="K729" s="212"/>
      <c r="L729" s="203"/>
    </row>
    <row r="730" spans="1:12" ht="31.5" customHeight="1">
      <c r="A730" s="168"/>
      <c r="B730" s="200"/>
      <c r="C730" s="168" t="str">
        <f t="shared" si="11"/>
        <v>-</v>
      </c>
      <c r="D730" s="196"/>
      <c r="E730" s="185"/>
      <c r="F730" s="154"/>
      <c r="G730" s="211"/>
      <c r="H730" s="186"/>
      <c r="I730" s="187"/>
      <c r="J730" s="186"/>
      <c r="K730" s="212"/>
      <c r="L730" s="203"/>
    </row>
    <row r="731" spans="1:12" ht="31.5" customHeight="1">
      <c r="A731" s="168"/>
      <c r="B731" s="200"/>
      <c r="C731" s="168" t="str">
        <f t="shared" si="11"/>
        <v>-</v>
      </c>
      <c r="D731" s="196"/>
      <c r="E731" s="185"/>
      <c r="F731" s="154"/>
      <c r="G731" s="211"/>
      <c r="H731" s="186"/>
      <c r="I731" s="187"/>
      <c r="J731" s="186"/>
      <c r="K731" s="212"/>
      <c r="L731" s="203"/>
    </row>
    <row r="732" spans="1:12" ht="31.5" customHeight="1">
      <c r="A732" s="168"/>
      <c r="B732" s="200"/>
      <c r="C732" s="168" t="str">
        <f t="shared" si="11"/>
        <v>-</v>
      </c>
      <c r="D732" s="196"/>
      <c r="E732" s="185"/>
      <c r="F732" s="154"/>
      <c r="G732" s="211"/>
      <c r="H732" s="186"/>
      <c r="I732" s="187"/>
      <c r="J732" s="186"/>
      <c r="K732" s="212"/>
      <c r="L732" s="203"/>
    </row>
    <row r="733" spans="1:12" ht="31.5" customHeight="1">
      <c r="A733" s="168"/>
      <c r="B733" s="200"/>
      <c r="C733" s="168" t="str">
        <f t="shared" si="11"/>
        <v>-</v>
      </c>
      <c r="D733" s="196"/>
      <c r="E733" s="185"/>
      <c r="F733" s="154"/>
      <c r="G733" s="211"/>
      <c r="H733" s="186"/>
      <c r="I733" s="187"/>
      <c r="J733" s="186"/>
      <c r="K733" s="212"/>
      <c r="L733" s="203"/>
    </row>
    <row r="734" spans="1:12" ht="31.5" customHeight="1">
      <c r="A734" s="168"/>
      <c r="B734" s="200"/>
      <c r="C734" s="168" t="str">
        <f t="shared" si="11"/>
        <v>-</v>
      </c>
      <c r="D734" s="196"/>
      <c r="E734" s="185"/>
      <c r="F734" s="154"/>
      <c r="G734" s="211"/>
      <c r="H734" s="186"/>
      <c r="I734" s="187"/>
      <c r="J734" s="186"/>
      <c r="K734" s="212"/>
      <c r="L734" s="203"/>
    </row>
    <row r="735" spans="1:12" ht="31.5" customHeight="1">
      <c r="A735" s="168"/>
      <c r="B735" s="200"/>
      <c r="C735" s="168" t="str">
        <f t="shared" si="11"/>
        <v>-</v>
      </c>
      <c r="D735" s="196"/>
      <c r="E735" s="185"/>
      <c r="F735" s="154"/>
      <c r="G735" s="211"/>
      <c r="H735" s="186"/>
      <c r="I735" s="187"/>
      <c r="J735" s="186"/>
      <c r="K735" s="212"/>
      <c r="L735" s="203"/>
    </row>
    <row r="736" spans="1:12" ht="31.5" customHeight="1">
      <c r="A736" s="168"/>
      <c r="B736" s="200"/>
      <c r="C736" s="168" t="str">
        <f t="shared" si="11"/>
        <v>-</v>
      </c>
      <c r="D736" s="196"/>
      <c r="E736" s="185"/>
      <c r="F736" s="154"/>
      <c r="G736" s="211"/>
      <c r="H736" s="186"/>
      <c r="I736" s="187"/>
      <c r="J736" s="186"/>
      <c r="K736" s="212"/>
      <c r="L736" s="203"/>
    </row>
    <row r="737" spans="1:12" ht="31.5" customHeight="1">
      <c r="A737" s="168"/>
      <c r="B737" s="200"/>
      <c r="C737" s="168" t="str">
        <f t="shared" si="11"/>
        <v>-</v>
      </c>
      <c r="D737" s="196"/>
      <c r="E737" s="185"/>
      <c r="F737" s="154"/>
      <c r="G737" s="211"/>
      <c r="H737" s="186"/>
      <c r="I737" s="187"/>
      <c r="J737" s="186"/>
      <c r="K737" s="212"/>
      <c r="L737" s="203"/>
    </row>
    <row r="738" spans="1:12" ht="31.5" customHeight="1">
      <c r="A738" s="168"/>
      <c r="B738" s="200"/>
      <c r="C738" s="168" t="str">
        <f t="shared" si="11"/>
        <v>-</v>
      </c>
      <c r="D738" s="196"/>
      <c r="E738" s="185"/>
      <c r="F738" s="154"/>
      <c r="G738" s="211"/>
      <c r="H738" s="186"/>
      <c r="I738" s="187"/>
      <c r="J738" s="186"/>
      <c r="K738" s="212"/>
      <c r="L738" s="203"/>
    </row>
    <row r="739" spans="1:12" ht="31.5" customHeight="1">
      <c r="A739" s="168"/>
      <c r="B739" s="200"/>
      <c r="C739" s="168" t="str">
        <f t="shared" si="11"/>
        <v>-</v>
      </c>
      <c r="D739" s="196"/>
      <c r="E739" s="185"/>
      <c r="F739" s="154"/>
      <c r="G739" s="211"/>
      <c r="H739" s="186"/>
      <c r="I739" s="187"/>
      <c r="J739" s="186"/>
      <c r="K739" s="212"/>
      <c r="L739" s="203"/>
    </row>
    <row r="740" spans="1:12" ht="31.5" customHeight="1">
      <c r="A740" s="168"/>
      <c r="B740" s="200"/>
      <c r="C740" s="168" t="str">
        <f t="shared" si="11"/>
        <v>-</v>
      </c>
      <c r="D740" s="196"/>
      <c r="E740" s="185"/>
      <c r="F740" s="154"/>
      <c r="G740" s="211"/>
      <c r="H740" s="186"/>
      <c r="I740" s="187"/>
      <c r="J740" s="186"/>
      <c r="K740" s="212"/>
      <c r="L740" s="203"/>
    </row>
    <row r="741" spans="1:12" ht="31.5" customHeight="1">
      <c r="A741" s="168"/>
      <c r="B741" s="200"/>
      <c r="C741" s="168" t="str">
        <f t="shared" si="11"/>
        <v>-</v>
      </c>
      <c r="D741" s="196"/>
      <c r="E741" s="185"/>
      <c r="F741" s="154"/>
      <c r="G741" s="211"/>
      <c r="H741" s="186"/>
      <c r="I741" s="187"/>
      <c r="J741" s="186"/>
      <c r="K741" s="212"/>
      <c r="L741" s="203"/>
    </row>
    <row r="742" spans="1:12" ht="31.5" customHeight="1">
      <c r="A742" s="168"/>
      <c r="B742" s="200"/>
      <c r="C742" s="168" t="str">
        <f t="shared" si="11"/>
        <v>-</v>
      </c>
      <c r="D742" s="196"/>
      <c r="E742" s="185"/>
      <c r="F742" s="154"/>
      <c r="G742" s="211"/>
      <c r="H742" s="186"/>
      <c r="I742" s="187"/>
      <c r="J742" s="186"/>
      <c r="K742" s="212"/>
      <c r="L742" s="203"/>
    </row>
    <row r="743" spans="1:12" ht="31.5" customHeight="1">
      <c r="A743" s="168"/>
      <c r="B743" s="200"/>
      <c r="C743" s="168" t="str">
        <f t="shared" si="11"/>
        <v>-</v>
      </c>
      <c r="D743" s="196"/>
      <c r="E743" s="185"/>
      <c r="F743" s="154"/>
      <c r="G743" s="211"/>
      <c r="H743" s="186"/>
      <c r="I743" s="187"/>
      <c r="J743" s="186"/>
      <c r="K743" s="212"/>
      <c r="L743" s="203"/>
    </row>
    <row r="744" spans="1:12" ht="31.5" customHeight="1">
      <c r="A744" s="168"/>
      <c r="B744" s="200"/>
      <c r="C744" s="168" t="str">
        <f t="shared" si="11"/>
        <v>-</v>
      </c>
      <c r="D744" s="196"/>
      <c r="E744" s="185"/>
      <c r="F744" s="154"/>
      <c r="G744" s="211"/>
      <c r="H744" s="186"/>
      <c r="I744" s="187"/>
      <c r="J744" s="186"/>
      <c r="K744" s="212"/>
      <c r="L744" s="203"/>
    </row>
    <row r="745" spans="1:12" ht="31.5" customHeight="1">
      <c r="A745" s="168"/>
      <c r="B745" s="200"/>
      <c r="C745" s="168" t="str">
        <f t="shared" si="11"/>
        <v>-</v>
      </c>
      <c r="D745" s="196"/>
      <c r="E745" s="185"/>
      <c r="F745" s="154"/>
      <c r="G745" s="211"/>
      <c r="H745" s="186"/>
      <c r="I745" s="187"/>
      <c r="J745" s="186"/>
      <c r="K745" s="212"/>
      <c r="L745" s="203"/>
    </row>
    <row r="746" spans="1:12" ht="31.5" customHeight="1">
      <c r="A746" s="168"/>
      <c r="B746" s="200"/>
      <c r="C746" s="168" t="str">
        <f t="shared" si="11"/>
        <v>-</v>
      </c>
      <c r="D746" s="196"/>
      <c r="E746" s="185"/>
      <c r="F746" s="154"/>
      <c r="G746" s="211"/>
      <c r="H746" s="186"/>
      <c r="I746" s="187"/>
      <c r="J746" s="186"/>
      <c r="K746" s="212"/>
      <c r="L746" s="203"/>
    </row>
    <row r="747" spans="1:12" ht="31.5" customHeight="1">
      <c r="A747" s="168"/>
      <c r="B747" s="200"/>
      <c r="C747" s="168" t="str">
        <f t="shared" si="11"/>
        <v>-</v>
      </c>
      <c r="D747" s="196"/>
      <c r="E747" s="185"/>
      <c r="F747" s="154"/>
      <c r="G747" s="211"/>
      <c r="H747" s="186"/>
      <c r="I747" s="187"/>
      <c r="J747" s="186"/>
      <c r="K747" s="212"/>
      <c r="L747" s="203"/>
    </row>
    <row r="748" spans="1:12" ht="31.5" customHeight="1">
      <c r="A748" s="168"/>
      <c r="B748" s="200"/>
      <c r="C748" s="168" t="str">
        <f t="shared" si="11"/>
        <v>-</v>
      </c>
      <c r="D748" s="196"/>
      <c r="E748" s="185"/>
      <c r="F748" s="154"/>
      <c r="G748" s="211"/>
      <c r="H748" s="186"/>
      <c r="I748" s="187"/>
      <c r="J748" s="186"/>
      <c r="K748" s="212"/>
      <c r="L748" s="203"/>
    </row>
    <row r="749" spans="1:12" ht="31.5" customHeight="1">
      <c r="A749" s="168"/>
      <c r="B749" s="200"/>
      <c r="C749" s="168" t="str">
        <f t="shared" si="11"/>
        <v>-</v>
      </c>
      <c r="D749" s="196"/>
      <c r="E749" s="185"/>
      <c r="F749" s="154"/>
      <c r="G749" s="211"/>
      <c r="H749" s="186"/>
      <c r="I749" s="187"/>
      <c r="J749" s="186"/>
      <c r="K749" s="212"/>
      <c r="L749" s="203"/>
    </row>
    <row r="750" spans="1:12" ht="31.5" customHeight="1">
      <c r="A750" s="168"/>
      <c r="B750" s="200"/>
      <c r="C750" s="168" t="str">
        <f t="shared" si="11"/>
        <v>-</v>
      </c>
      <c r="D750" s="196"/>
      <c r="E750" s="185"/>
      <c r="F750" s="154"/>
      <c r="G750" s="211"/>
      <c r="H750" s="186"/>
      <c r="I750" s="187"/>
      <c r="J750" s="186"/>
      <c r="K750" s="212"/>
      <c r="L750" s="203"/>
    </row>
    <row r="751" spans="1:12" ht="31.5" customHeight="1">
      <c r="A751" s="168"/>
      <c r="B751" s="200"/>
      <c r="C751" s="168" t="str">
        <f t="shared" si="11"/>
        <v>-</v>
      </c>
      <c r="D751" s="196"/>
      <c r="E751" s="185"/>
      <c r="F751" s="154"/>
      <c r="G751" s="211"/>
      <c r="H751" s="186"/>
      <c r="I751" s="187"/>
      <c r="J751" s="186"/>
      <c r="K751" s="212"/>
      <c r="L751" s="203"/>
    </row>
    <row r="752" spans="1:12" ht="31.5" customHeight="1">
      <c r="A752" s="168"/>
      <c r="B752" s="200"/>
      <c r="C752" s="168" t="str">
        <f t="shared" si="11"/>
        <v>-</v>
      </c>
      <c r="D752" s="196"/>
      <c r="E752" s="185"/>
      <c r="F752" s="154"/>
      <c r="G752" s="211"/>
      <c r="H752" s="186"/>
      <c r="I752" s="187"/>
      <c r="J752" s="186"/>
      <c r="K752" s="212"/>
      <c r="L752" s="203"/>
    </row>
    <row r="753" spans="1:12" ht="31.5" customHeight="1">
      <c r="A753" s="168"/>
      <c r="B753" s="200"/>
      <c r="C753" s="168" t="str">
        <f t="shared" si="11"/>
        <v>-</v>
      </c>
      <c r="D753" s="196"/>
      <c r="E753" s="185"/>
      <c r="F753" s="154"/>
      <c r="G753" s="211"/>
      <c r="H753" s="186"/>
      <c r="I753" s="187"/>
      <c r="J753" s="186"/>
      <c r="K753" s="212"/>
      <c r="L753" s="203"/>
    </row>
    <row r="754" spans="1:12" ht="31.5" customHeight="1">
      <c r="A754" s="168"/>
      <c r="B754" s="200"/>
      <c r="C754" s="168" t="str">
        <f t="shared" si="11"/>
        <v>-</v>
      </c>
      <c r="D754" s="196"/>
      <c r="E754" s="185"/>
      <c r="F754" s="154"/>
      <c r="G754" s="211"/>
      <c r="H754" s="186"/>
      <c r="I754" s="187"/>
      <c r="J754" s="186"/>
      <c r="K754" s="212"/>
      <c r="L754" s="203"/>
    </row>
    <row r="755" spans="1:12" ht="31.5" customHeight="1">
      <c r="A755" s="168"/>
      <c r="B755" s="200"/>
      <c r="C755" s="168" t="str">
        <f t="shared" si="11"/>
        <v>-</v>
      </c>
      <c r="D755" s="196"/>
      <c r="E755" s="185"/>
      <c r="F755" s="154"/>
      <c r="G755" s="211"/>
      <c r="H755" s="186"/>
      <c r="I755" s="187"/>
      <c r="J755" s="186"/>
      <c r="K755" s="212"/>
      <c r="L755" s="203"/>
    </row>
    <row r="756" spans="1:12" ht="31.5" customHeight="1">
      <c r="A756" s="168"/>
      <c r="B756" s="200"/>
      <c r="C756" s="168" t="str">
        <f t="shared" si="11"/>
        <v>-</v>
      </c>
      <c r="D756" s="196"/>
      <c r="E756" s="185"/>
      <c r="F756" s="154"/>
      <c r="G756" s="211"/>
      <c r="H756" s="186"/>
      <c r="I756" s="187"/>
      <c r="J756" s="186"/>
      <c r="K756" s="212"/>
      <c r="L756" s="203"/>
    </row>
    <row r="757" spans="1:12" ht="31.5" customHeight="1">
      <c r="A757" s="168"/>
      <c r="B757" s="200"/>
      <c r="C757" s="168" t="str">
        <f t="shared" si="11"/>
        <v>-</v>
      </c>
      <c r="D757" s="196"/>
      <c r="E757" s="185"/>
      <c r="F757" s="154"/>
      <c r="G757" s="211"/>
      <c r="H757" s="186"/>
      <c r="I757" s="187"/>
      <c r="J757" s="186"/>
      <c r="K757" s="212"/>
      <c r="L757" s="203"/>
    </row>
    <row r="758" spans="1:12" ht="31.5" customHeight="1">
      <c r="A758" s="168"/>
      <c r="B758" s="200"/>
      <c r="C758" s="168" t="str">
        <f t="shared" si="11"/>
        <v>-</v>
      </c>
      <c r="D758" s="196"/>
      <c r="E758" s="185"/>
      <c r="F758" s="154"/>
      <c r="G758" s="211"/>
      <c r="H758" s="186"/>
      <c r="I758" s="187"/>
      <c r="J758" s="186"/>
      <c r="K758" s="212"/>
      <c r="L758" s="203"/>
    </row>
    <row r="759" spans="1:12" ht="31.5" customHeight="1">
      <c r="A759" s="168"/>
      <c r="B759" s="200"/>
      <c r="C759" s="168" t="str">
        <f t="shared" si="11"/>
        <v>-</v>
      </c>
      <c r="D759" s="196"/>
      <c r="E759" s="185"/>
      <c r="F759" s="154"/>
      <c r="G759" s="211"/>
      <c r="H759" s="186"/>
      <c r="I759" s="187"/>
      <c r="J759" s="186"/>
      <c r="K759" s="212"/>
      <c r="L759" s="203"/>
    </row>
    <row r="760" spans="1:12" ht="31.5" customHeight="1">
      <c r="A760" s="168"/>
      <c r="B760" s="200"/>
      <c r="C760" s="168" t="str">
        <f t="shared" si="11"/>
        <v>-</v>
      </c>
      <c r="D760" s="196"/>
      <c r="E760" s="185"/>
      <c r="F760" s="154"/>
      <c r="G760" s="211"/>
      <c r="H760" s="186"/>
      <c r="I760" s="187"/>
      <c r="J760" s="186"/>
      <c r="K760" s="212"/>
      <c r="L760" s="203"/>
    </row>
    <row r="761" spans="1:12" ht="31.5" customHeight="1">
      <c r="A761" s="168"/>
      <c r="B761" s="200"/>
      <c r="C761" s="168" t="str">
        <f t="shared" si="11"/>
        <v>-</v>
      </c>
      <c r="D761" s="196"/>
      <c r="E761" s="185"/>
      <c r="F761" s="154"/>
      <c r="G761" s="211"/>
      <c r="H761" s="186"/>
      <c r="I761" s="187"/>
      <c r="J761" s="186"/>
      <c r="K761" s="212"/>
      <c r="L761" s="203"/>
    </row>
    <row r="762" spans="1:12" ht="31.5" customHeight="1">
      <c r="A762" s="168"/>
      <c r="B762" s="200"/>
      <c r="C762" s="168" t="str">
        <f t="shared" si="11"/>
        <v>-</v>
      </c>
      <c r="D762" s="196"/>
      <c r="E762" s="185"/>
      <c r="F762" s="154"/>
      <c r="G762" s="211"/>
      <c r="H762" s="186"/>
      <c r="I762" s="187"/>
      <c r="J762" s="186"/>
      <c r="K762" s="212"/>
      <c r="L762" s="203"/>
    </row>
    <row r="763" spans="1:12" ht="31.5" customHeight="1">
      <c r="A763" s="168"/>
      <c r="B763" s="200"/>
      <c r="C763" s="168" t="str">
        <f t="shared" si="11"/>
        <v>-</v>
      </c>
      <c r="D763" s="196"/>
      <c r="E763" s="185"/>
      <c r="F763" s="154"/>
      <c r="G763" s="211"/>
      <c r="H763" s="186"/>
      <c r="I763" s="187"/>
      <c r="J763" s="186"/>
      <c r="K763" s="212"/>
      <c r="L763" s="203"/>
    </row>
    <row r="764" spans="1:12" ht="31.5" customHeight="1">
      <c r="A764" s="168"/>
      <c r="B764" s="200"/>
      <c r="C764" s="168" t="str">
        <f t="shared" si="11"/>
        <v>-</v>
      </c>
      <c r="D764" s="196"/>
      <c r="E764" s="185"/>
      <c r="F764" s="154"/>
      <c r="G764" s="211"/>
      <c r="H764" s="186"/>
      <c r="I764" s="187"/>
      <c r="J764" s="186"/>
      <c r="K764" s="212"/>
      <c r="L764" s="203"/>
    </row>
    <row r="765" spans="1:12" ht="31.5" customHeight="1">
      <c r="A765" s="168"/>
      <c r="B765" s="200"/>
      <c r="C765" s="168" t="str">
        <f t="shared" si="11"/>
        <v>-</v>
      </c>
      <c r="D765" s="196"/>
      <c r="E765" s="185"/>
      <c r="F765" s="154"/>
      <c r="G765" s="211"/>
      <c r="H765" s="186"/>
      <c r="I765" s="187"/>
      <c r="J765" s="186"/>
      <c r="K765" s="212"/>
      <c r="L765" s="203"/>
    </row>
    <row r="766" spans="1:12" ht="31.5" customHeight="1">
      <c r="A766" s="168"/>
      <c r="B766" s="200"/>
      <c r="C766" s="168" t="str">
        <f t="shared" si="11"/>
        <v>-</v>
      </c>
      <c r="D766" s="196"/>
      <c r="E766" s="185"/>
      <c r="F766" s="154"/>
      <c r="G766" s="211"/>
      <c r="H766" s="186"/>
      <c r="I766" s="187"/>
      <c r="J766" s="186"/>
      <c r="K766" s="212"/>
      <c r="L766" s="203"/>
    </row>
    <row r="767" spans="1:12" ht="31.5" customHeight="1">
      <c r="A767" s="168"/>
      <c r="B767" s="200"/>
      <c r="C767" s="168" t="str">
        <f t="shared" si="11"/>
        <v>-</v>
      </c>
      <c r="D767" s="196"/>
      <c r="E767" s="185"/>
      <c r="F767" s="154"/>
      <c r="G767" s="211"/>
      <c r="H767" s="186"/>
      <c r="I767" s="187"/>
      <c r="J767" s="186"/>
      <c r="K767" s="212"/>
      <c r="L767" s="203"/>
    </row>
    <row r="768" spans="1:12" ht="31.5" customHeight="1">
      <c r="A768" s="168"/>
      <c r="B768" s="200"/>
      <c r="C768" s="168" t="str">
        <f t="shared" si="11"/>
        <v>-</v>
      </c>
      <c r="D768" s="196"/>
      <c r="E768" s="185"/>
      <c r="F768" s="154"/>
      <c r="G768" s="211"/>
      <c r="H768" s="186"/>
      <c r="I768" s="187"/>
      <c r="J768" s="186"/>
      <c r="K768" s="212"/>
      <c r="L768" s="203"/>
    </row>
    <row r="769" spans="1:12" ht="31.5" customHeight="1">
      <c r="A769" s="168"/>
      <c r="B769" s="200"/>
      <c r="C769" s="168" t="str">
        <f t="shared" si="11"/>
        <v>-</v>
      </c>
      <c r="D769" s="196"/>
      <c r="E769" s="185"/>
      <c r="F769" s="154"/>
      <c r="G769" s="211"/>
      <c r="H769" s="186"/>
      <c r="I769" s="187"/>
      <c r="J769" s="186"/>
      <c r="K769" s="212"/>
      <c r="L769" s="203"/>
    </row>
    <row r="770" spans="1:12" ht="31.5" customHeight="1">
      <c r="A770" s="168"/>
      <c r="B770" s="200"/>
      <c r="C770" s="168" t="str">
        <f t="shared" si="11"/>
        <v>-</v>
      </c>
      <c r="D770" s="196"/>
      <c r="E770" s="185"/>
      <c r="F770" s="154"/>
      <c r="G770" s="211"/>
      <c r="H770" s="186"/>
      <c r="I770" s="187"/>
      <c r="J770" s="186"/>
      <c r="K770" s="212"/>
      <c r="L770" s="203"/>
    </row>
    <row r="771" spans="1:12" ht="31.5" customHeight="1">
      <c r="A771" s="168"/>
      <c r="B771" s="200"/>
      <c r="C771" s="168" t="str">
        <f t="shared" si="11"/>
        <v>-</v>
      </c>
      <c r="D771" s="196"/>
      <c r="E771" s="185"/>
      <c r="F771" s="154"/>
      <c r="G771" s="211"/>
      <c r="H771" s="186"/>
      <c r="I771" s="187"/>
      <c r="J771" s="186"/>
      <c r="K771" s="212"/>
      <c r="L771" s="203"/>
    </row>
    <row r="772" spans="1:12" ht="31.5" customHeight="1">
      <c r="A772" s="168"/>
      <c r="B772" s="200"/>
      <c r="C772" s="168" t="str">
        <f t="shared" ref="C772:C835" si="12">A772&amp;"-"&amp;B772</f>
        <v>-</v>
      </c>
      <c r="D772" s="196"/>
      <c r="E772" s="185"/>
      <c r="F772" s="154"/>
      <c r="G772" s="211"/>
      <c r="H772" s="186"/>
      <c r="I772" s="187"/>
      <c r="J772" s="186"/>
      <c r="K772" s="212"/>
      <c r="L772" s="203"/>
    </row>
    <row r="773" spans="1:12" ht="31.5" customHeight="1">
      <c r="A773" s="168"/>
      <c r="B773" s="200"/>
      <c r="C773" s="168" t="str">
        <f t="shared" si="12"/>
        <v>-</v>
      </c>
      <c r="D773" s="196"/>
      <c r="E773" s="185"/>
      <c r="F773" s="154"/>
      <c r="G773" s="211"/>
      <c r="H773" s="186"/>
      <c r="I773" s="187"/>
      <c r="J773" s="186"/>
      <c r="K773" s="212"/>
      <c r="L773" s="203"/>
    </row>
    <row r="774" spans="1:12" ht="31.5" customHeight="1">
      <c r="A774" s="168"/>
      <c r="B774" s="200"/>
      <c r="C774" s="168" t="str">
        <f t="shared" si="12"/>
        <v>-</v>
      </c>
      <c r="D774" s="196"/>
      <c r="E774" s="185"/>
      <c r="F774" s="154"/>
      <c r="G774" s="211"/>
      <c r="H774" s="186"/>
      <c r="I774" s="187"/>
      <c r="J774" s="186"/>
      <c r="K774" s="212"/>
      <c r="L774" s="203"/>
    </row>
    <row r="775" spans="1:12" ht="31.5" customHeight="1">
      <c r="A775" s="168"/>
      <c r="B775" s="200"/>
      <c r="C775" s="168" t="str">
        <f t="shared" si="12"/>
        <v>-</v>
      </c>
      <c r="D775" s="196"/>
      <c r="E775" s="185"/>
      <c r="F775" s="154"/>
      <c r="G775" s="211"/>
      <c r="H775" s="186"/>
      <c r="I775" s="187"/>
      <c r="J775" s="186"/>
      <c r="K775" s="212"/>
      <c r="L775" s="203"/>
    </row>
    <row r="776" spans="1:12" ht="31.5" customHeight="1">
      <c r="A776" s="168"/>
      <c r="B776" s="200"/>
      <c r="C776" s="168" t="str">
        <f t="shared" si="12"/>
        <v>-</v>
      </c>
      <c r="D776" s="196"/>
      <c r="E776" s="185"/>
      <c r="F776" s="154"/>
      <c r="G776" s="211"/>
      <c r="H776" s="186"/>
      <c r="I776" s="187"/>
      <c r="J776" s="186"/>
      <c r="K776" s="212"/>
      <c r="L776" s="203"/>
    </row>
    <row r="777" spans="1:12" ht="31.5" customHeight="1">
      <c r="A777" s="168"/>
      <c r="B777" s="200"/>
      <c r="C777" s="168" t="str">
        <f t="shared" si="12"/>
        <v>-</v>
      </c>
      <c r="D777" s="196"/>
      <c r="E777" s="185"/>
      <c r="F777" s="154"/>
      <c r="G777" s="211"/>
      <c r="H777" s="186"/>
      <c r="I777" s="187"/>
      <c r="J777" s="186"/>
      <c r="K777" s="212"/>
      <c r="L777" s="203"/>
    </row>
    <row r="778" spans="1:12" ht="31.5" customHeight="1">
      <c r="A778" s="168"/>
      <c r="B778" s="200"/>
      <c r="C778" s="168" t="str">
        <f t="shared" si="12"/>
        <v>-</v>
      </c>
      <c r="D778" s="196"/>
      <c r="E778" s="185"/>
      <c r="F778" s="154"/>
      <c r="G778" s="211"/>
      <c r="H778" s="186"/>
      <c r="I778" s="187"/>
      <c r="J778" s="186"/>
      <c r="K778" s="212"/>
      <c r="L778" s="203"/>
    </row>
    <row r="779" spans="1:12" ht="31.5" customHeight="1">
      <c r="A779" s="168"/>
      <c r="B779" s="200"/>
      <c r="C779" s="168" t="str">
        <f t="shared" si="12"/>
        <v>-</v>
      </c>
      <c r="D779" s="196"/>
      <c r="E779" s="185"/>
      <c r="F779" s="154"/>
      <c r="G779" s="211"/>
      <c r="H779" s="186"/>
      <c r="I779" s="187"/>
      <c r="J779" s="186"/>
      <c r="K779" s="212"/>
      <c r="L779" s="203"/>
    </row>
    <row r="780" spans="1:12" ht="31.5" customHeight="1">
      <c r="A780" s="168"/>
      <c r="B780" s="200"/>
      <c r="C780" s="168" t="str">
        <f t="shared" si="12"/>
        <v>-</v>
      </c>
      <c r="D780" s="196"/>
      <c r="E780" s="185"/>
      <c r="F780" s="154"/>
      <c r="G780" s="211"/>
      <c r="H780" s="186"/>
      <c r="I780" s="187"/>
      <c r="J780" s="186"/>
      <c r="K780" s="212"/>
      <c r="L780" s="203"/>
    </row>
    <row r="781" spans="1:12" ht="31.5" customHeight="1">
      <c r="A781" s="168"/>
      <c r="B781" s="200"/>
      <c r="C781" s="168" t="str">
        <f t="shared" si="12"/>
        <v>-</v>
      </c>
      <c r="D781" s="196"/>
      <c r="E781" s="185"/>
      <c r="F781" s="154"/>
      <c r="G781" s="211"/>
      <c r="H781" s="186"/>
      <c r="I781" s="187"/>
      <c r="J781" s="186"/>
      <c r="K781" s="212"/>
      <c r="L781" s="203"/>
    </row>
    <row r="782" spans="1:12" ht="31.5" customHeight="1">
      <c r="A782" s="168"/>
      <c r="B782" s="200"/>
      <c r="C782" s="168" t="str">
        <f t="shared" si="12"/>
        <v>-</v>
      </c>
      <c r="D782" s="196"/>
      <c r="E782" s="185"/>
      <c r="F782" s="154"/>
      <c r="G782" s="211"/>
      <c r="H782" s="186"/>
      <c r="I782" s="187"/>
      <c r="J782" s="186"/>
      <c r="K782" s="212"/>
      <c r="L782" s="203"/>
    </row>
    <row r="783" spans="1:12" ht="31.5" customHeight="1">
      <c r="A783" s="168"/>
      <c r="B783" s="200"/>
      <c r="C783" s="168" t="str">
        <f t="shared" si="12"/>
        <v>-</v>
      </c>
      <c r="D783" s="196"/>
      <c r="E783" s="185"/>
      <c r="F783" s="154"/>
      <c r="G783" s="211"/>
      <c r="H783" s="186"/>
      <c r="I783" s="187"/>
      <c r="J783" s="186"/>
      <c r="K783" s="212"/>
      <c r="L783" s="203"/>
    </row>
    <row r="784" spans="1:12" ht="31.5" customHeight="1">
      <c r="A784" s="168"/>
      <c r="B784" s="200"/>
      <c r="C784" s="168" t="str">
        <f t="shared" si="12"/>
        <v>-</v>
      </c>
      <c r="D784" s="196"/>
      <c r="E784" s="185"/>
      <c r="F784" s="154"/>
      <c r="G784" s="211"/>
      <c r="H784" s="186"/>
      <c r="I784" s="187"/>
      <c r="J784" s="186"/>
      <c r="K784" s="212"/>
      <c r="L784" s="203"/>
    </row>
    <row r="785" spans="1:12" ht="31.5" customHeight="1">
      <c r="A785" s="168"/>
      <c r="B785" s="200"/>
      <c r="C785" s="168" t="str">
        <f t="shared" si="12"/>
        <v>-</v>
      </c>
      <c r="D785" s="196"/>
      <c r="E785" s="185"/>
      <c r="F785" s="154"/>
      <c r="G785" s="211"/>
      <c r="H785" s="186"/>
      <c r="I785" s="187"/>
      <c r="J785" s="186"/>
      <c r="K785" s="212"/>
      <c r="L785" s="203"/>
    </row>
    <row r="786" spans="1:12" ht="31.5" customHeight="1">
      <c r="A786" s="168"/>
      <c r="B786" s="200"/>
      <c r="C786" s="168" t="str">
        <f t="shared" si="12"/>
        <v>-</v>
      </c>
      <c r="D786" s="196"/>
      <c r="E786" s="185"/>
      <c r="F786" s="154"/>
      <c r="G786" s="211"/>
      <c r="H786" s="186"/>
      <c r="I786" s="187"/>
      <c r="J786" s="186"/>
      <c r="K786" s="212"/>
      <c r="L786" s="203"/>
    </row>
    <row r="787" spans="1:12" ht="31.5" customHeight="1">
      <c r="A787" s="168"/>
      <c r="B787" s="200"/>
      <c r="C787" s="168" t="str">
        <f t="shared" si="12"/>
        <v>-</v>
      </c>
      <c r="D787" s="196"/>
      <c r="E787" s="185"/>
      <c r="F787" s="154"/>
      <c r="G787" s="211"/>
      <c r="H787" s="186"/>
      <c r="I787" s="187"/>
      <c r="J787" s="186"/>
      <c r="K787" s="212"/>
      <c r="L787" s="203"/>
    </row>
    <row r="788" spans="1:12" ht="31.5" customHeight="1">
      <c r="A788" s="168"/>
      <c r="B788" s="200"/>
      <c r="C788" s="168" t="str">
        <f t="shared" si="12"/>
        <v>-</v>
      </c>
      <c r="D788" s="196"/>
      <c r="E788" s="185"/>
      <c r="F788" s="154"/>
      <c r="G788" s="211"/>
      <c r="H788" s="186"/>
      <c r="I788" s="187"/>
      <c r="J788" s="186"/>
      <c r="K788" s="212"/>
      <c r="L788" s="203"/>
    </row>
    <row r="789" spans="1:12" ht="31.5" customHeight="1">
      <c r="A789" s="168"/>
      <c r="B789" s="200"/>
      <c r="C789" s="168" t="str">
        <f t="shared" si="12"/>
        <v>-</v>
      </c>
      <c r="D789" s="196"/>
      <c r="E789" s="185"/>
      <c r="F789" s="154"/>
      <c r="G789" s="211"/>
      <c r="H789" s="186"/>
      <c r="I789" s="187"/>
      <c r="J789" s="186"/>
      <c r="K789" s="212"/>
      <c r="L789" s="203"/>
    </row>
    <row r="790" spans="1:12" ht="31.5" customHeight="1">
      <c r="A790" s="168"/>
      <c r="B790" s="200"/>
      <c r="C790" s="168" t="str">
        <f t="shared" si="12"/>
        <v>-</v>
      </c>
      <c r="D790" s="196"/>
      <c r="E790" s="185"/>
      <c r="F790" s="154"/>
      <c r="G790" s="211"/>
      <c r="H790" s="186"/>
      <c r="I790" s="187"/>
      <c r="J790" s="186"/>
      <c r="K790" s="212"/>
      <c r="L790" s="203"/>
    </row>
    <row r="791" spans="1:12" ht="31.5" customHeight="1">
      <c r="A791" s="168"/>
      <c r="B791" s="200"/>
      <c r="C791" s="168" t="str">
        <f t="shared" si="12"/>
        <v>-</v>
      </c>
      <c r="D791" s="196"/>
      <c r="E791" s="185"/>
      <c r="F791" s="154"/>
      <c r="G791" s="211"/>
      <c r="H791" s="186"/>
      <c r="I791" s="187"/>
      <c r="J791" s="186"/>
      <c r="K791" s="212"/>
      <c r="L791" s="203"/>
    </row>
    <row r="792" spans="1:12" ht="31.5" customHeight="1">
      <c r="A792" s="168"/>
      <c r="B792" s="200"/>
      <c r="C792" s="168" t="str">
        <f t="shared" si="12"/>
        <v>-</v>
      </c>
      <c r="D792" s="196"/>
      <c r="E792" s="185"/>
      <c r="F792" s="154"/>
      <c r="G792" s="211"/>
      <c r="H792" s="186"/>
      <c r="I792" s="187"/>
      <c r="J792" s="186"/>
      <c r="K792" s="212"/>
      <c r="L792" s="203"/>
    </row>
    <row r="793" spans="1:12" ht="31.5" customHeight="1">
      <c r="A793" s="168"/>
      <c r="B793" s="200"/>
      <c r="C793" s="168" t="str">
        <f t="shared" si="12"/>
        <v>-</v>
      </c>
      <c r="D793" s="196"/>
      <c r="E793" s="185"/>
      <c r="F793" s="154"/>
      <c r="G793" s="211"/>
      <c r="H793" s="186"/>
      <c r="I793" s="187"/>
      <c r="J793" s="186"/>
      <c r="K793" s="212"/>
      <c r="L793" s="203"/>
    </row>
    <row r="794" spans="1:12" ht="31.5" customHeight="1">
      <c r="A794" s="168"/>
      <c r="B794" s="200"/>
      <c r="C794" s="168" t="str">
        <f t="shared" si="12"/>
        <v>-</v>
      </c>
      <c r="D794" s="196"/>
      <c r="E794" s="185"/>
      <c r="F794" s="154"/>
      <c r="G794" s="211"/>
      <c r="H794" s="186"/>
      <c r="I794" s="187"/>
      <c r="J794" s="186"/>
      <c r="K794" s="212"/>
      <c r="L794" s="203"/>
    </row>
    <row r="795" spans="1:12" ht="31.5" customHeight="1">
      <c r="A795" s="168"/>
      <c r="B795" s="200"/>
      <c r="C795" s="168" t="str">
        <f t="shared" si="12"/>
        <v>-</v>
      </c>
      <c r="D795" s="196"/>
      <c r="E795" s="185"/>
      <c r="F795" s="154"/>
      <c r="G795" s="211"/>
      <c r="H795" s="186"/>
      <c r="I795" s="187"/>
      <c r="J795" s="186"/>
      <c r="K795" s="212"/>
      <c r="L795" s="203"/>
    </row>
    <row r="796" spans="1:12" ht="31.5" customHeight="1">
      <c r="A796" s="168"/>
      <c r="B796" s="200"/>
      <c r="C796" s="168" t="str">
        <f t="shared" si="12"/>
        <v>-</v>
      </c>
      <c r="D796" s="196"/>
      <c r="E796" s="185"/>
      <c r="F796" s="154"/>
      <c r="G796" s="211"/>
      <c r="H796" s="186"/>
      <c r="I796" s="187"/>
      <c r="J796" s="186"/>
      <c r="K796" s="212"/>
      <c r="L796" s="203"/>
    </row>
    <row r="797" spans="1:12" ht="31.5" customHeight="1">
      <c r="A797" s="168"/>
      <c r="B797" s="200"/>
      <c r="C797" s="168" t="str">
        <f t="shared" si="12"/>
        <v>-</v>
      </c>
      <c r="D797" s="196"/>
      <c r="E797" s="185"/>
      <c r="F797" s="154"/>
      <c r="G797" s="211"/>
      <c r="H797" s="186"/>
      <c r="I797" s="187"/>
      <c r="J797" s="186"/>
      <c r="K797" s="212"/>
      <c r="L797" s="203"/>
    </row>
    <row r="798" spans="1:12" ht="31.5" customHeight="1">
      <c r="A798" s="168"/>
      <c r="B798" s="200"/>
      <c r="C798" s="168" t="str">
        <f t="shared" si="12"/>
        <v>-</v>
      </c>
      <c r="D798" s="196"/>
      <c r="E798" s="185"/>
      <c r="F798" s="154"/>
      <c r="G798" s="211"/>
      <c r="H798" s="186"/>
      <c r="I798" s="187"/>
      <c r="J798" s="186"/>
      <c r="K798" s="212"/>
      <c r="L798" s="203"/>
    </row>
    <row r="799" spans="1:12" ht="31.5" customHeight="1">
      <c r="A799" s="168"/>
      <c r="B799" s="200"/>
      <c r="C799" s="168" t="str">
        <f t="shared" si="12"/>
        <v>-</v>
      </c>
      <c r="D799" s="196"/>
      <c r="E799" s="185"/>
      <c r="F799" s="154"/>
      <c r="G799" s="211"/>
      <c r="H799" s="186"/>
      <c r="I799" s="187"/>
      <c r="J799" s="186"/>
      <c r="K799" s="212"/>
      <c r="L799" s="203"/>
    </row>
    <row r="800" spans="1:12" ht="31.5" customHeight="1">
      <c r="A800" s="168"/>
      <c r="B800" s="200"/>
      <c r="C800" s="168" t="str">
        <f t="shared" si="12"/>
        <v>-</v>
      </c>
      <c r="D800" s="196"/>
      <c r="E800" s="185"/>
      <c r="F800" s="154"/>
      <c r="G800" s="211"/>
      <c r="H800" s="186"/>
      <c r="I800" s="187"/>
      <c r="J800" s="186"/>
      <c r="K800" s="212"/>
      <c r="L800" s="203"/>
    </row>
    <row r="801" spans="1:12" ht="31.5" customHeight="1">
      <c r="A801" s="168"/>
      <c r="B801" s="200"/>
      <c r="C801" s="168" t="str">
        <f t="shared" si="12"/>
        <v>-</v>
      </c>
      <c r="D801" s="196"/>
      <c r="E801" s="185"/>
      <c r="F801" s="154"/>
      <c r="G801" s="211"/>
      <c r="H801" s="186"/>
      <c r="I801" s="187"/>
      <c r="J801" s="186"/>
      <c r="K801" s="212"/>
      <c r="L801" s="203"/>
    </row>
    <row r="802" spans="1:12" ht="31.5" customHeight="1">
      <c r="A802" s="168"/>
      <c r="B802" s="200"/>
      <c r="C802" s="168" t="str">
        <f t="shared" si="12"/>
        <v>-</v>
      </c>
      <c r="D802" s="196"/>
      <c r="E802" s="185"/>
      <c r="F802" s="154"/>
      <c r="G802" s="211"/>
      <c r="H802" s="186"/>
      <c r="I802" s="187"/>
      <c r="J802" s="186"/>
      <c r="K802" s="212"/>
      <c r="L802" s="203"/>
    </row>
    <row r="803" spans="1:12" ht="31.5" customHeight="1">
      <c r="A803" s="168"/>
      <c r="B803" s="200"/>
      <c r="C803" s="168" t="str">
        <f t="shared" si="12"/>
        <v>-</v>
      </c>
      <c r="D803" s="196"/>
      <c r="E803" s="185"/>
      <c r="F803" s="154"/>
      <c r="G803" s="211"/>
      <c r="H803" s="186"/>
      <c r="I803" s="187"/>
      <c r="J803" s="186"/>
      <c r="K803" s="212"/>
      <c r="L803" s="203"/>
    </row>
    <row r="804" spans="1:12" ht="31.5" customHeight="1">
      <c r="A804" s="168"/>
      <c r="B804" s="200"/>
      <c r="C804" s="168" t="str">
        <f t="shared" si="12"/>
        <v>-</v>
      </c>
      <c r="D804" s="196"/>
      <c r="E804" s="185"/>
      <c r="F804" s="154"/>
      <c r="G804" s="211"/>
      <c r="H804" s="186"/>
      <c r="I804" s="187"/>
      <c r="J804" s="186"/>
      <c r="K804" s="212"/>
      <c r="L804" s="203"/>
    </row>
    <row r="805" spans="1:12" ht="31.5" customHeight="1">
      <c r="A805" s="168"/>
      <c r="B805" s="200"/>
      <c r="C805" s="168" t="str">
        <f t="shared" si="12"/>
        <v>-</v>
      </c>
      <c r="D805" s="196"/>
      <c r="E805" s="185"/>
      <c r="F805" s="154"/>
      <c r="G805" s="211"/>
      <c r="H805" s="186"/>
      <c r="I805" s="187"/>
      <c r="J805" s="186"/>
      <c r="K805" s="212"/>
      <c r="L805" s="203"/>
    </row>
    <row r="806" spans="1:12" ht="31.5" customHeight="1">
      <c r="A806" s="168"/>
      <c r="B806" s="200"/>
      <c r="C806" s="168" t="str">
        <f t="shared" si="12"/>
        <v>-</v>
      </c>
      <c r="D806" s="196"/>
      <c r="E806" s="185"/>
      <c r="F806" s="154"/>
      <c r="G806" s="211"/>
      <c r="H806" s="186"/>
      <c r="I806" s="187"/>
      <c r="J806" s="186"/>
      <c r="K806" s="212"/>
      <c r="L806" s="203"/>
    </row>
    <row r="807" spans="1:12" ht="31.5" customHeight="1">
      <c r="A807" s="168"/>
      <c r="B807" s="200"/>
      <c r="C807" s="168" t="str">
        <f t="shared" si="12"/>
        <v>-</v>
      </c>
      <c r="D807" s="196"/>
      <c r="E807" s="185"/>
      <c r="F807" s="154"/>
      <c r="G807" s="211"/>
      <c r="H807" s="186"/>
      <c r="I807" s="187"/>
      <c r="J807" s="186"/>
      <c r="K807" s="212"/>
      <c r="L807" s="203"/>
    </row>
    <row r="808" spans="1:12" ht="31.5" customHeight="1">
      <c r="A808" s="168"/>
      <c r="B808" s="200"/>
      <c r="C808" s="168" t="str">
        <f t="shared" si="12"/>
        <v>-</v>
      </c>
      <c r="D808" s="196"/>
      <c r="E808" s="185"/>
      <c r="F808" s="154"/>
      <c r="G808" s="211"/>
      <c r="H808" s="186"/>
      <c r="I808" s="187"/>
      <c r="J808" s="186"/>
      <c r="K808" s="212"/>
      <c r="L808" s="203"/>
    </row>
    <row r="809" spans="1:12" ht="31.5" customHeight="1">
      <c r="A809" s="168"/>
      <c r="B809" s="200"/>
      <c r="C809" s="168" t="str">
        <f t="shared" si="12"/>
        <v>-</v>
      </c>
      <c r="D809" s="196"/>
      <c r="E809" s="185"/>
      <c r="F809" s="154"/>
      <c r="G809" s="211"/>
      <c r="H809" s="186"/>
      <c r="I809" s="187"/>
      <c r="J809" s="186"/>
      <c r="K809" s="212"/>
      <c r="L809" s="203"/>
    </row>
    <row r="810" spans="1:12" ht="31.5" customHeight="1">
      <c r="A810" s="168"/>
      <c r="B810" s="200"/>
      <c r="C810" s="168" t="str">
        <f t="shared" si="12"/>
        <v>-</v>
      </c>
      <c r="D810" s="196"/>
      <c r="E810" s="185"/>
      <c r="F810" s="154"/>
      <c r="G810" s="211"/>
      <c r="H810" s="186"/>
      <c r="I810" s="187"/>
      <c r="J810" s="186"/>
      <c r="K810" s="212"/>
      <c r="L810" s="203"/>
    </row>
    <row r="811" spans="1:12" ht="31.5" customHeight="1">
      <c r="A811" s="168"/>
      <c r="B811" s="200"/>
      <c r="C811" s="168" t="str">
        <f t="shared" si="12"/>
        <v>-</v>
      </c>
      <c r="D811" s="196"/>
      <c r="E811" s="185"/>
      <c r="F811" s="154"/>
      <c r="G811" s="211"/>
      <c r="H811" s="186"/>
      <c r="I811" s="187"/>
      <c r="J811" s="186"/>
      <c r="K811" s="212"/>
      <c r="L811" s="203"/>
    </row>
    <row r="812" spans="1:12" ht="31.5" customHeight="1">
      <c r="A812" s="168"/>
      <c r="B812" s="200"/>
      <c r="C812" s="168" t="str">
        <f t="shared" si="12"/>
        <v>-</v>
      </c>
      <c r="D812" s="196"/>
      <c r="E812" s="185"/>
      <c r="F812" s="154"/>
      <c r="G812" s="211"/>
      <c r="H812" s="186"/>
      <c r="I812" s="187"/>
      <c r="J812" s="186"/>
      <c r="K812" s="212"/>
      <c r="L812" s="203"/>
    </row>
    <row r="813" spans="1:12" ht="31.5" customHeight="1">
      <c r="A813" s="168"/>
      <c r="B813" s="200"/>
      <c r="C813" s="168" t="str">
        <f t="shared" si="12"/>
        <v>-</v>
      </c>
      <c r="D813" s="196"/>
      <c r="E813" s="185"/>
      <c r="F813" s="154"/>
      <c r="G813" s="211"/>
      <c r="H813" s="186"/>
      <c r="I813" s="187"/>
      <c r="J813" s="186"/>
      <c r="K813" s="212"/>
      <c r="L813" s="203"/>
    </row>
    <row r="814" spans="1:12" ht="31.5" customHeight="1">
      <c r="A814" s="168"/>
      <c r="B814" s="200"/>
      <c r="C814" s="168" t="str">
        <f t="shared" si="12"/>
        <v>-</v>
      </c>
      <c r="D814" s="196"/>
      <c r="E814" s="185"/>
      <c r="F814" s="154"/>
      <c r="G814" s="211"/>
      <c r="H814" s="186"/>
      <c r="I814" s="187"/>
      <c r="J814" s="186"/>
      <c r="K814" s="212"/>
      <c r="L814" s="203"/>
    </row>
    <row r="815" spans="1:12" ht="31.5" customHeight="1">
      <c r="A815" s="168"/>
      <c r="B815" s="200"/>
      <c r="C815" s="168" t="str">
        <f t="shared" si="12"/>
        <v>-</v>
      </c>
      <c r="D815" s="196"/>
      <c r="E815" s="185"/>
      <c r="F815" s="154"/>
      <c r="G815" s="211"/>
      <c r="H815" s="186"/>
      <c r="I815" s="187"/>
      <c r="J815" s="186"/>
      <c r="K815" s="212"/>
      <c r="L815" s="203"/>
    </row>
    <row r="816" spans="1:12" ht="31.5" customHeight="1">
      <c r="A816" s="168"/>
      <c r="B816" s="200"/>
      <c r="C816" s="168" t="str">
        <f t="shared" si="12"/>
        <v>-</v>
      </c>
      <c r="D816" s="196"/>
      <c r="E816" s="185"/>
      <c r="F816" s="154"/>
      <c r="G816" s="211"/>
      <c r="H816" s="186"/>
      <c r="I816" s="187"/>
      <c r="J816" s="186"/>
      <c r="K816" s="212"/>
      <c r="L816" s="203"/>
    </row>
    <row r="817" spans="1:12" ht="31.5" customHeight="1">
      <c r="A817" s="168"/>
      <c r="B817" s="200"/>
      <c r="C817" s="168" t="str">
        <f t="shared" si="12"/>
        <v>-</v>
      </c>
      <c r="D817" s="196"/>
      <c r="E817" s="185"/>
      <c r="F817" s="154"/>
      <c r="G817" s="211"/>
      <c r="H817" s="186"/>
      <c r="I817" s="187"/>
      <c r="J817" s="186"/>
      <c r="K817" s="212"/>
      <c r="L817" s="203"/>
    </row>
    <row r="818" spans="1:12" ht="31.5" customHeight="1">
      <c r="A818" s="168"/>
      <c r="B818" s="200"/>
      <c r="C818" s="168" t="str">
        <f t="shared" si="12"/>
        <v>-</v>
      </c>
      <c r="D818" s="196"/>
      <c r="E818" s="185"/>
      <c r="F818" s="154"/>
      <c r="G818" s="211"/>
      <c r="H818" s="186"/>
      <c r="I818" s="187"/>
      <c r="J818" s="186"/>
      <c r="K818" s="212"/>
      <c r="L818" s="203"/>
    </row>
    <row r="819" spans="1:12" ht="31.5" customHeight="1">
      <c r="A819" s="168"/>
      <c r="B819" s="200"/>
      <c r="C819" s="168" t="str">
        <f t="shared" si="12"/>
        <v>-</v>
      </c>
      <c r="D819" s="196"/>
      <c r="E819" s="185"/>
      <c r="F819" s="154"/>
      <c r="G819" s="211"/>
      <c r="H819" s="186"/>
      <c r="I819" s="187"/>
      <c r="J819" s="186"/>
      <c r="K819" s="212"/>
      <c r="L819" s="203"/>
    </row>
    <row r="820" spans="1:12" ht="31.5" customHeight="1">
      <c r="A820" s="168"/>
      <c r="B820" s="200"/>
      <c r="C820" s="168" t="str">
        <f t="shared" si="12"/>
        <v>-</v>
      </c>
      <c r="D820" s="196"/>
      <c r="E820" s="185"/>
      <c r="F820" s="154"/>
      <c r="G820" s="211"/>
      <c r="H820" s="186"/>
      <c r="I820" s="187"/>
      <c r="J820" s="186"/>
      <c r="K820" s="212"/>
      <c r="L820" s="203"/>
    </row>
    <row r="821" spans="1:12" ht="31.5" customHeight="1">
      <c r="A821" s="168"/>
      <c r="B821" s="200"/>
      <c r="C821" s="168" t="str">
        <f t="shared" si="12"/>
        <v>-</v>
      </c>
      <c r="D821" s="196"/>
      <c r="E821" s="185"/>
      <c r="F821" s="154"/>
      <c r="G821" s="211"/>
      <c r="H821" s="186"/>
      <c r="I821" s="187"/>
      <c r="J821" s="186"/>
      <c r="K821" s="212"/>
      <c r="L821" s="203"/>
    </row>
    <row r="822" spans="1:12" ht="31.5" customHeight="1">
      <c r="A822" s="168"/>
      <c r="B822" s="200"/>
      <c r="C822" s="168" t="str">
        <f t="shared" si="12"/>
        <v>-</v>
      </c>
      <c r="D822" s="196"/>
      <c r="E822" s="185"/>
      <c r="F822" s="154"/>
      <c r="G822" s="211"/>
      <c r="H822" s="186"/>
      <c r="I822" s="187"/>
      <c r="J822" s="186"/>
      <c r="K822" s="212"/>
      <c r="L822" s="203"/>
    </row>
    <row r="823" spans="1:12" ht="31.5" customHeight="1">
      <c r="A823" s="168"/>
      <c r="B823" s="200"/>
      <c r="C823" s="168" t="str">
        <f t="shared" si="12"/>
        <v>-</v>
      </c>
      <c r="D823" s="196"/>
      <c r="E823" s="185"/>
      <c r="F823" s="154"/>
      <c r="G823" s="211"/>
      <c r="H823" s="186"/>
      <c r="I823" s="187"/>
      <c r="J823" s="186"/>
      <c r="K823" s="212"/>
      <c r="L823" s="203"/>
    </row>
    <row r="824" spans="1:12" ht="31.5" customHeight="1">
      <c r="A824" s="168"/>
      <c r="B824" s="200"/>
      <c r="C824" s="168" t="str">
        <f t="shared" si="12"/>
        <v>-</v>
      </c>
      <c r="D824" s="196"/>
      <c r="E824" s="185"/>
      <c r="F824" s="154"/>
      <c r="G824" s="211"/>
      <c r="H824" s="186"/>
      <c r="I824" s="187"/>
      <c r="J824" s="186"/>
      <c r="K824" s="212"/>
      <c r="L824" s="203"/>
    </row>
    <row r="825" spans="1:12" ht="31.5" customHeight="1">
      <c r="A825" s="168"/>
      <c r="B825" s="200"/>
      <c r="C825" s="168" t="str">
        <f t="shared" si="12"/>
        <v>-</v>
      </c>
      <c r="D825" s="196"/>
      <c r="E825" s="185"/>
      <c r="F825" s="154"/>
      <c r="G825" s="211"/>
      <c r="H825" s="186"/>
      <c r="I825" s="187"/>
      <c r="J825" s="186"/>
      <c r="K825" s="212"/>
      <c r="L825" s="203"/>
    </row>
    <row r="826" spans="1:12" ht="31.5" customHeight="1">
      <c r="A826" s="168"/>
      <c r="B826" s="200"/>
      <c r="C826" s="168" t="str">
        <f t="shared" si="12"/>
        <v>-</v>
      </c>
      <c r="D826" s="196"/>
      <c r="E826" s="185"/>
      <c r="F826" s="154"/>
      <c r="G826" s="211"/>
      <c r="H826" s="186"/>
      <c r="I826" s="187"/>
      <c r="J826" s="186"/>
      <c r="K826" s="212"/>
      <c r="L826" s="203"/>
    </row>
    <row r="827" spans="1:12" ht="31.5" customHeight="1">
      <c r="A827" s="168"/>
      <c r="B827" s="200"/>
      <c r="C827" s="168" t="str">
        <f t="shared" si="12"/>
        <v>-</v>
      </c>
      <c r="D827" s="196"/>
      <c r="E827" s="185"/>
      <c r="F827" s="154"/>
      <c r="G827" s="211"/>
      <c r="H827" s="186"/>
      <c r="I827" s="187"/>
      <c r="J827" s="186"/>
      <c r="K827" s="212"/>
      <c r="L827" s="203"/>
    </row>
    <row r="828" spans="1:12" ht="31.5" customHeight="1">
      <c r="A828" s="168"/>
      <c r="B828" s="200"/>
      <c r="C828" s="168" t="str">
        <f t="shared" si="12"/>
        <v>-</v>
      </c>
      <c r="D828" s="196"/>
      <c r="E828" s="185"/>
      <c r="F828" s="154"/>
      <c r="G828" s="211"/>
      <c r="H828" s="186"/>
      <c r="I828" s="187"/>
      <c r="J828" s="186"/>
      <c r="K828" s="212"/>
      <c r="L828" s="203"/>
    </row>
    <row r="829" spans="1:12" ht="31.5" customHeight="1">
      <c r="A829" s="168"/>
      <c r="B829" s="200"/>
      <c r="C829" s="168" t="str">
        <f t="shared" si="12"/>
        <v>-</v>
      </c>
      <c r="D829" s="196"/>
      <c r="E829" s="185"/>
      <c r="F829" s="154"/>
      <c r="G829" s="211"/>
      <c r="H829" s="186"/>
      <c r="I829" s="187"/>
      <c r="J829" s="186"/>
      <c r="K829" s="212"/>
      <c r="L829" s="203"/>
    </row>
    <row r="830" spans="1:12" ht="31.5" customHeight="1">
      <c r="A830" s="168"/>
      <c r="B830" s="200"/>
      <c r="C830" s="168" t="str">
        <f t="shared" si="12"/>
        <v>-</v>
      </c>
      <c r="D830" s="196"/>
      <c r="E830" s="185"/>
      <c r="F830" s="154"/>
      <c r="G830" s="211"/>
      <c r="H830" s="186"/>
      <c r="I830" s="187"/>
      <c r="J830" s="186"/>
      <c r="K830" s="212"/>
      <c r="L830" s="203"/>
    </row>
    <row r="831" spans="1:12" ht="31.5" customHeight="1">
      <c r="A831" s="168"/>
      <c r="B831" s="200"/>
      <c r="C831" s="168" t="str">
        <f t="shared" si="12"/>
        <v>-</v>
      </c>
      <c r="D831" s="196"/>
      <c r="E831" s="185"/>
      <c r="F831" s="154"/>
      <c r="G831" s="211"/>
      <c r="H831" s="186"/>
      <c r="I831" s="187"/>
      <c r="J831" s="186"/>
      <c r="K831" s="212"/>
      <c r="L831" s="203"/>
    </row>
    <row r="832" spans="1:12" ht="31.5" customHeight="1">
      <c r="A832" s="168"/>
      <c r="B832" s="200"/>
      <c r="C832" s="168" t="str">
        <f t="shared" si="12"/>
        <v>-</v>
      </c>
      <c r="D832" s="196"/>
      <c r="E832" s="185"/>
      <c r="F832" s="154"/>
      <c r="G832" s="211"/>
      <c r="H832" s="186"/>
      <c r="I832" s="187"/>
      <c r="J832" s="186"/>
      <c r="K832" s="212"/>
      <c r="L832" s="203"/>
    </row>
    <row r="833" spans="1:12" ht="31.5" customHeight="1">
      <c r="A833" s="168"/>
      <c r="B833" s="200"/>
      <c r="C833" s="168" t="str">
        <f t="shared" si="12"/>
        <v>-</v>
      </c>
      <c r="D833" s="196"/>
      <c r="E833" s="185"/>
      <c r="F833" s="154"/>
      <c r="G833" s="211"/>
      <c r="H833" s="186"/>
      <c r="I833" s="187"/>
      <c r="J833" s="186"/>
      <c r="K833" s="212"/>
      <c r="L833" s="203"/>
    </row>
    <row r="834" spans="1:12" ht="31.5" customHeight="1">
      <c r="A834" s="168"/>
      <c r="B834" s="200"/>
      <c r="C834" s="168" t="str">
        <f t="shared" si="12"/>
        <v>-</v>
      </c>
      <c r="D834" s="196"/>
      <c r="E834" s="185"/>
      <c r="F834" s="154"/>
      <c r="G834" s="211"/>
      <c r="H834" s="186"/>
      <c r="I834" s="187"/>
      <c r="J834" s="186"/>
      <c r="K834" s="212"/>
      <c r="L834" s="203"/>
    </row>
    <row r="835" spans="1:12" ht="31.5" customHeight="1">
      <c r="A835" s="168"/>
      <c r="B835" s="200"/>
      <c r="C835" s="168" t="str">
        <f t="shared" si="12"/>
        <v>-</v>
      </c>
      <c r="D835" s="196"/>
      <c r="E835" s="185"/>
      <c r="F835" s="154"/>
      <c r="G835" s="211"/>
      <c r="H835" s="186"/>
      <c r="I835" s="187"/>
      <c r="J835" s="186"/>
      <c r="K835" s="212"/>
      <c r="L835" s="203"/>
    </row>
    <row r="836" spans="1:12" ht="31.5" customHeight="1">
      <c r="A836" s="168"/>
      <c r="B836" s="200"/>
      <c r="C836" s="168" t="str">
        <f t="shared" ref="C836:C899" si="13">A836&amp;"-"&amp;B836</f>
        <v>-</v>
      </c>
      <c r="D836" s="196"/>
      <c r="E836" s="185"/>
      <c r="F836" s="154"/>
      <c r="G836" s="211"/>
      <c r="H836" s="186"/>
      <c r="I836" s="187"/>
      <c r="J836" s="186"/>
      <c r="K836" s="212"/>
      <c r="L836" s="203"/>
    </row>
    <row r="837" spans="1:12" ht="31.5" customHeight="1">
      <c r="A837" s="168"/>
      <c r="B837" s="200"/>
      <c r="C837" s="168" t="str">
        <f t="shared" si="13"/>
        <v>-</v>
      </c>
      <c r="D837" s="196"/>
      <c r="E837" s="185"/>
      <c r="F837" s="154"/>
      <c r="G837" s="211"/>
      <c r="H837" s="186"/>
      <c r="I837" s="187"/>
      <c r="J837" s="186"/>
      <c r="K837" s="212"/>
      <c r="L837" s="203"/>
    </row>
    <row r="838" spans="1:12" ht="31.5" customHeight="1">
      <c r="A838" s="168"/>
      <c r="B838" s="200"/>
      <c r="C838" s="168" t="str">
        <f t="shared" si="13"/>
        <v>-</v>
      </c>
      <c r="D838" s="196"/>
      <c r="E838" s="185"/>
      <c r="F838" s="154"/>
      <c r="G838" s="211"/>
      <c r="H838" s="186"/>
      <c r="I838" s="187"/>
      <c r="J838" s="186"/>
      <c r="K838" s="212"/>
      <c r="L838" s="203"/>
    </row>
    <row r="839" spans="1:12" ht="31.5" customHeight="1">
      <c r="A839" s="168"/>
      <c r="B839" s="200"/>
      <c r="C839" s="168" t="str">
        <f t="shared" si="13"/>
        <v>-</v>
      </c>
      <c r="D839" s="196"/>
      <c r="E839" s="185"/>
      <c r="F839" s="154"/>
      <c r="G839" s="211"/>
      <c r="H839" s="186"/>
      <c r="I839" s="187"/>
      <c r="J839" s="186"/>
      <c r="K839" s="212"/>
      <c r="L839" s="203"/>
    </row>
    <row r="840" spans="1:12" ht="31.5" customHeight="1">
      <c r="A840" s="168"/>
      <c r="B840" s="200"/>
      <c r="C840" s="168" t="str">
        <f t="shared" si="13"/>
        <v>-</v>
      </c>
      <c r="D840" s="196"/>
      <c r="E840" s="185"/>
      <c r="F840" s="154"/>
      <c r="G840" s="211"/>
      <c r="H840" s="186"/>
      <c r="I840" s="187"/>
      <c r="J840" s="186"/>
      <c r="K840" s="212"/>
      <c r="L840" s="203"/>
    </row>
    <row r="841" spans="1:12" ht="31.5" customHeight="1">
      <c r="A841" s="168"/>
      <c r="B841" s="200"/>
      <c r="C841" s="168" t="str">
        <f t="shared" si="13"/>
        <v>-</v>
      </c>
      <c r="D841" s="196"/>
      <c r="E841" s="185"/>
      <c r="F841" s="154"/>
      <c r="G841" s="211"/>
      <c r="H841" s="186"/>
      <c r="I841" s="187"/>
      <c r="J841" s="186"/>
      <c r="K841" s="212"/>
      <c r="L841" s="203"/>
    </row>
    <row r="842" spans="1:12" ht="31.5" customHeight="1">
      <c r="A842" s="168"/>
      <c r="B842" s="200"/>
      <c r="C842" s="168" t="str">
        <f t="shared" si="13"/>
        <v>-</v>
      </c>
      <c r="D842" s="196"/>
      <c r="E842" s="185"/>
      <c r="F842" s="154"/>
      <c r="G842" s="211"/>
      <c r="H842" s="186"/>
      <c r="I842" s="187"/>
      <c r="J842" s="186"/>
      <c r="K842" s="212"/>
      <c r="L842" s="203"/>
    </row>
    <row r="843" spans="1:12" ht="31.5" customHeight="1">
      <c r="A843" s="168"/>
      <c r="B843" s="200"/>
      <c r="C843" s="168" t="str">
        <f t="shared" si="13"/>
        <v>-</v>
      </c>
      <c r="D843" s="196"/>
      <c r="E843" s="185"/>
      <c r="F843" s="154"/>
      <c r="G843" s="211"/>
      <c r="H843" s="186"/>
      <c r="I843" s="187"/>
      <c r="J843" s="186"/>
      <c r="K843" s="212"/>
      <c r="L843" s="203"/>
    </row>
    <row r="844" spans="1:12" ht="31.5" customHeight="1">
      <c r="A844" s="168"/>
      <c r="B844" s="200"/>
      <c r="C844" s="168" t="str">
        <f t="shared" si="13"/>
        <v>-</v>
      </c>
      <c r="D844" s="196"/>
      <c r="E844" s="185"/>
      <c r="F844" s="154"/>
      <c r="G844" s="211"/>
      <c r="H844" s="186"/>
      <c r="I844" s="187"/>
      <c r="J844" s="186"/>
      <c r="K844" s="212"/>
      <c r="L844" s="203"/>
    </row>
    <row r="845" spans="1:12" ht="31.5" customHeight="1">
      <c r="A845" s="168"/>
      <c r="B845" s="200"/>
      <c r="C845" s="168" t="str">
        <f t="shared" si="13"/>
        <v>-</v>
      </c>
      <c r="D845" s="196"/>
      <c r="E845" s="185"/>
      <c r="F845" s="154"/>
      <c r="G845" s="211"/>
      <c r="H845" s="186"/>
      <c r="I845" s="187"/>
      <c r="J845" s="186"/>
      <c r="K845" s="212"/>
      <c r="L845" s="203"/>
    </row>
    <row r="846" spans="1:12" ht="31.5" customHeight="1">
      <c r="A846" s="168"/>
      <c r="B846" s="200"/>
      <c r="C846" s="168" t="str">
        <f t="shared" si="13"/>
        <v>-</v>
      </c>
      <c r="D846" s="196"/>
      <c r="E846" s="185"/>
      <c r="F846" s="154"/>
      <c r="G846" s="211"/>
      <c r="H846" s="186"/>
      <c r="I846" s="187"/>
      <c r="J846" s="186"/>
      <c r="K846" s="212"/>
      <c r="L846" s="203"/>
    </row>
    <row r="847" spans="1:12" ht="31.5" customHeight="1">
      <c r="A847" s="168"/>
      <c r="B847" s="200"/>
      <c r="C847" s="168" t="str">
        <f t="shared" si="13"/>
        <v>-</v>
      </c>
      <c r="D847" s="196"/>
      <c r="E847" s="185"/>
      <c r="F847" s="154"/>
      <c r="G847" s="211"/>
      <c r="H847" s="186"/>
      <c r="I847" s="187"/>
      <c r="J847" s="186"/>
      <c r="K847" s="212"/>
      <c r="L847" s="203"/>
    </row>
    <row r="848" spans="1:12" ht="31.5" customHeight="1">
      <c r="A848" s="168"/>
      <c r="B848" s="200"/>
      <c r="C848" s="168" t="str">
        <f t="shared" si="13"/>
        <v>-</v>
      </c>
      <c r="D848" s="196"/>
      <c r="E848" s="185"/>
      <c r="F848" s="154"/>
      <c r="G848" s="211"/>
      <c r="H848" s="186"/>
      <c r="I848" s="187"/>
      <c r="J848" s="186"/>
      <c r="K848" s="212"/>
      <c r="L848" s="203"/>
    </row>
    <row r="849" spans="1:12" ht="31.5" customHeight="1">
      <c r="A849" s="168"/>
      <c r="B849" s="200"/>
      <c r="C849" s="168" t="str">
        <f t="shared" si="13"/>
        <v>-</v>
      </c>
      <c r="D849" s="196"/>
      <c r="E849" s="185"/>
      <c r="F849" s="154"/>
      <c r="G849" s="211"/>
      <c r="H849" s="186"/>
      <c r="I849" s="187"/>
      <c r="J849" s="186"/>
      <c r="K849" s="212"/>
      <c r="L849" s="203"/>
    </row>
    <row r="850" spans="1:12" ht="31.5" customHeight="1">
      <c r="A850" s="168"/>
      <c r="B850" s="200"/>
      <c r="C850" s="168" t="str">
        <f t="shared" si="13"/>
        <v>-</v>
      </c>
      <c r="D850" s="196"/>
      <c r="E850" s="185"/>
      <c r="F850" s="154"/>
      <c r="G850" s="211"/>
      <c r="H850" s="186"/>
      <c r="I850" s="187"/>
      <c r="J850" s="186"/>
      <c r="K850" s="212"/>
      <c r="L850" s="203"/>
    </row>
    <row r="851" spans="1:12" ht="31.5" customHeight="1">
      <c r="A851" s="168"/>
      <c r="B851" s="200"/>
      <c r="C851" s="168" t="str">
        <f t="shared" si="13"/>
        <v>-</v>
      </c>
      <c r="D851" s="196"/>
      <c r="E851" s="185"/>
      <c r="F851" s="154"/>
      <c r="G851" s="211"/>
      <c r="H851" s="186"/>
      <c r="I851" s="187"/>
      <c r="J851" s="186"/>
      <c r="K851" s="212"/>
      <c r="L851" s="203"/>
    </row>
    <row r="852" spans="1:12" ht="31.5" customHeight="1">
      <c r="A852" s="168"/>
      <c r="B852" s="200"/>
      <c r="C852" s="168" t="str">
        <f t="shared" si="13"/>
        <v>-</v>
      </c>
      <c r="D852" s="196"/>
      <c r="E852" s="185"/>
      <c r="F852" s="154"/>
      <c r="G852" s="211"/>
      <c r="H852" s="186"/>
      <c r="I852" s="187"/>
      <c r="J852" s="186"/>
      <c r="K852" s="212"/>
      <c r="L852" s="203"/>
    </row>
    <row r="853" spans="1:12" ht="31.5" customHeight="1">
      <c r="A853" s="168"/>
      <c r="B853" s="200"/>
      <c r="C853" s="168" t="str">
        <f t="shared" si="13"/>
        <v>-</v>
      </c>
      <c r="D853" s="196"/>
      <c r="E853" s="185"/>
      <c r="F853" s="154"/>
      <c r="G853" s="211"/>
      <c r="H853" s="186"/>
      <c r="I853" s="187"/>
      <c r="J853" s="186"/>
      <c r="K853" s="212"/>
      <c r="L853" s="203"/>
    </row>
    <row r="854" spans="1:12" ht="31.5" customHeight="1">
      <c r="A854" s="168"/>
      <c r="B854" s="200"/>
      <c r="C854" s="168" t="str">
        <f t="shared" si="13"/>
        <v>-</v>
      </c>
      <c r="D854" s="196"/>
      <c r="E854" s="185"/>
      <c r="F854" s="154"/>
      <c r="G854" s="211"/>
      <c r="H854" s="186"/>
      <c r="I854" s="187"/>
      <c r="J854" s="186"/>
      <c r="K854" s="212"/>
      <c r="L854" s="203"/>
    </row>
    <row r="855" spans="1:12" ht="31.5" customHeight="1">
      <c r="A855" s="168"/>
      <c r="B855" s="200"/>
      <c r="C855" s="168" t="str">
        <f t="shared" si="13"/>
        <v>-</v>
      </c>
      <c r="D855" s="196"/>
      <c r="E855" s="185"/>
      <c r="F855" s="154"/>
      <c r="G855" s="211"/>
      <c r="H855" s="186"/>
      <c r="I855" s="187"/>
      <c r="J855" s="186"/>
      <c r="K855" s="212"/>
      <c r="L855" s="203"/>
    </row>
    <row r="856" spans="1:12" ht="31.5" customHeight="1">
      <c r="A856" s="168"/>
      <c r="B856" s="200"/>
      <c r="C856" s="168" t="str">
        <f t="shared" si="13"/>
        <v>-</v>
      </c>
      <c r="D856" s="196"/>
      <c r="E856" s="185"/>
      <c r="F856" s="154"/>
      <c r="G856" s="211"/>
      <c r="H856" s="186"/>
      <c r="I856" s="187"/>
      <c r="J856" s="186"/>
      <c r="K856" s="212"/>
      <c r="L856" s="203"/>
    </row>
    <row r="857" spans="1:12" ht="31.5" customHeight="1">
      <c r="A857" s="168"/>
      <c r="B857" s="200"/>
      <c r="C857" s="168" t="str">
        <f t="shared" si="13"/>
        <v>-</v>
      </c>
      <c r="D857" s="196"/>
      <c r="E857" s="185"/>
      <c r="F857" s="154"/>
      <c r="G857" s="211"/>
      <c r="H857" s="186"/>
      <c r="I857" s="187"/>
      <c r="J857" s="186"/>
      <c r="K857" s="212"/>
      <c r="L857" s="203"/>
    </row>
    <row r="858" spans="1:12" ht="31.5" customHeight="1">
      <c r="A858" s="168"/>
      <c r="B858" s="200"/>
      <c r="C858" s="168" t="str">
        <f t="shared" si="13"/>
        <v>-</v>
      </c>
      <c r="D858" s="196"/>
      <c r="E858" s="185"/>
      <c r="F858" s="154"/>
      <c r="G858" s="211"/>
      <c r="H858" s="186"/>
      <c r="I858" s="187"/>
      <c r="J858" s="186"/>
      <c r="K858" s="212"/>
      <c r="L858" s="203"/>
    </row>
    <row r="859" spans="1:12" ht="31.5" customHeight="1">
      <c r="A859" s="168"/>
      <c r="B859" s="200"/>
      <c r="C859" s="168" t="str">
        <f t="shared" si="13"/>
        <v>-</v>
      </c>
      <c r="D859" s="196"/>
      <c r="E859" s="185"/>
      <c r="F859" s="154"/>
      <c r="G859" s="211"/>
      <c r="H859" s="186"/>
      <c r="I859" s="187"/>
      <c r="J859" s="186"/>
      <c r="K859" s="212"/>
      <c r="L859" s="203"/>
    </row>
    <row r="860" spans="1:12" ht="31.5" customHeight="1">
      <c r="A860" s="168"/>
      <c r="B860" s="200"/>
      <c r="C860" s="168" t="str">
        <f t="shared" si="13"/>
        <v>-</v>
      </c>
      <c r="D860" s="196"/>
      <c r="E860" s="185"/>
      <c r="F860" s="154"/>
      <c r="G860" s="211"/>
      <c r="H860" s="186"/>
      <c r="I860" s="187"/>
      <c r="J860" s="186"/>
      <c r="K860" s="212"/>
      <c r="L860" s="203"/>
    </row>
    <row r="861" spans="1:12" ht="31.5" customHeight="1">
      <c r="A861" s="168"/>
      <c r="B861" s="200"/>
      <c r="C861" s="168" t="str">
        <f t="shared" si="13"/>
        <v>-</v>
      </c>
      <c r="D861" s="196"/>
      <c r="E861" s="185"/>
      <c r="F861" s="154"/>
      <c r="G861" s="211"/>
      <c r="H861" s="186"/>
      <c r="I861" s="187"/>
      <c r="J861" s="186"/>
      <c r="K861" s="212"/>
      <c r="L861" s="203"/>
    </row>
    <row r="862" spans="1:12" ht="31.5" customHeight="1">
      <c r="A862" s="168"/>
      <c r="B862" s="200"/>
      <c r="C862" s="168" t="str">
        <f t="shared" si="13"/>
        <v>-</v>
      </c>
      <c r="D862" s="196"/>
      <c r="E862" s="185"/>
      <c r="F862" s="154"/>
      <c r="G862" s="211"/>
      <c r="H862" s="186"/>
      <c r="I862" s="187"/>
      <c r="J862" s="186"/>
      <c r="K862" s="212"/>
      <c r="L862" s="203"/>
    </row>
    <row r="863" spans="1:12" ht="31.5" customHeight="1">
      <c r="A863" s="168"/>
      <c r="B863" s="200"/>
      <c r="C863" s="168" t="str">
        <f t="shared" si="13"/>
        <v>-</v>
      </c>
      <c r="D863" s="196"/>
      <c r="E863" s="185"/>
      <c r="F863" s="154"/>
      <c r="G863" s="211"/>
      <c r="H863" s="186"/>
      <c r="I863" s="187"/>
      <c r="J863" s="186"/>
      <c r="K863" s="212"/>
      <c r="L863" s="203"/>
    </row>
    <row r="864" spans="1:12" ht="31.5" customHeight="1">
      <c r="A864" s="168"/>
      <c r="B864" s="200"/>
      <c r="C864" s="168" t="str">
        <f t="shared" si="13"/>
        <v>-</v>
      </c>
      <c r="D864" s="196"/>
      <c r="E864" s="185"/>
      <c r="F864" s="154"/>
      <c r="G864" s="211"/>
      <c r="H864" s="186"/>
      <c r="I864" s="187"/>
      <c r="J864" s="186"/>
      <c r="K864" s="212"/>
      <c r="L864" s="203"/>
    </row>
    <row r="865" spans="1:12" ht="31.5" customHeight="1">
      <c r="A865" s="168"/>
      <c r="B865" s="200"/>
      <c r="C865" s="168" t="str">
        <f t="shared" si="13"/>
        <v>-</v>
      </c>
      <c r="D865" s="196"/>
      <c r="E865" s="185"/>
      <c r="F865" s="154"/>
      <c r="G865" s="211"/>
      <c r="H865" s="186"/>
      <c r="I865" s="187"/>
      <c r="J865" s="186"/>
      <c r="K865" s="212"/>
      <c r="L865" s="203"/>
    </row>
    <row r="866" spans="1:12" ht="31.5" customHeight="1">
      <c r="A866" s="168"/>
      <c r="B866" s="200"/>
      <c r="C866" s="168" t="str">
        <f t="shared" si="13"/>
        <v>-</v>
      </c>
      <c r="D866" s="196"/>
      <c r="E866" s="185"/>
      <c r="F866" s="154"/>
      <c r="G866" s="211"/>
      <c r="H866" s="186"/>
      <c r="I866" s="187"/>
      <c r="J866" s="186"/>
      <c r="K866" s="212"/>
      <c r="L866" s="203"/>
    </row>
    <row r="867" spans="1:12" ht="31.5" customHeight="1">
      <c r="A867" s="168"/>
      <c r="B867" s="200"/>
      <c r="C867" s="168" t="str">
        <f t="shared" si="13"/>
        <v>-</v>
      </c>
      <c r="D867" s="196"/>
      <c r="E867" s="185"/>
      <c r="F867" s="154"/>
      <c r="G867" s="211"/>
      <c r="H867" s="186"/>
      <c r="I867" s="187"/>
      <c r="J867" s="186"/>
      <c r="K867" s="212"/>
      <c r="L867" s="203"/>
    </row>
    <row r="868" spans="1:12" ht="31.5" customHeight="1">
      <c r="A868" s="168"/>
      <c r="B868" s="200"/>
      <c r="C868" s="168" t="str">
        <f t="shared" si="13"/>
        <v>-</v>
      </c>
      <c r="D868" s="196"/>
      <c r="E868" s="185"/>
      <c r="F868" s="154"/>
      <c r="G868" s="211"/>
      <c r="H868" s="186"/>
      <c r="I868" s="187"/>
      <c r="J868" s="186"/>
      <c r="K868" s="212"/>
      <c r="L868" s="203"/>
    </row>
    <row r="869" spans="1:12" ht="31.5" customHeight="1">
      <c r="A869" s="168"/>
      <c r="B869" s="200"/>
      <c r="C869" s="168" t="str">
        <f t="shared" si="13"/>
        <v>-</v>
      </c>
      <c r="D869" s="196"/>
      <c r="E869" s="185"/>
      <c r="F869" s="154"/>
      <c r="G869" s="211"/>
      <c r="H869" s="186"/>
      <c r="I869" s="187"/>
      <c r="J869" s="186"/>
      <c r="K869" s="212"/>
      <c r="L869" s="203"/>
    </row>
    <row r="870" spans="1:12" ht="31.5" customHeight="1">
      <c r="A870" s="168"/>
      <c r="B870" s="200"/>
      <c r="C870" s="168" t="str">
        <f t="shared" si="13"/>
        <v>-</v>
      </c>
      <c r="D870" s="196"/>
      <c r="E870" s="185"/>
      <c r="F870" s="154"/>
      <c r="G870" s="211"/>
      <c r="H870" s="186"/>
      <c r="I870" s="187"/>
      <c r="J870" s="186"/>
      <c r="K870" s="212"/>
      <c r="L870" s="203"/>
    </row>
    <row r="871" spans="1:12" ht="31.5" customHeight="1">
      <c r="A871" s="168"/>
      <c r="B871" s="200"/>
      <c r="C871" s="168" t="str">
        <f t="shared" si="13"/>
        <v>-</v>
      </c>
      <c r="D871" s="196"/>
      <c r="E871" s="185"/>
      <c r="F871" s="154"/>
      <c r="G871" s="211"/>
      <c r="H871" s="186"/>
      <c r="I871" s="187"/>
      <c r="J871" s="186"/>
      <c r="K871" s="212"/>
      <c r="L871" s="203"/>
    </row>
    <row r="872" spans="1:12" ht="31.5" customHeight="1">
      <c r="A872" s="168"/>
      <c r="B872" s="200"/>
      <c r="C872" s="168" t="str">
        <f t="shared" si="13"/>
        <v>-</v>
      </c>
      <c r="D872" s="196"/>
      <c r="E872" s="185"/>
      <c r="F872" s="154"/>
      <c r="G872" s="211"/>
      <c r="H872" s="186"/>
      <c r="I872" s="187"/>
      <c r="J872" s="186"/>
      <c r="K872" s="212"/>
      <c r="L872" s="203"/>
    </row>
    <row r="873" spans="1:12" ht="31.5" customHeight="1">
      <c r="A873" s="168"/>
      <c r="B873" s="200"/>
      <c r="C873" s="168" t="str">
        <f t="shared" si="13"/>
        <v>-</v>
      </c>
      <c r="D873" s="196"/>
      <c r="E873" s="185"/>
      <c r="F873" s="154"/>
      <c r="G873" s="211"/>
      <c r="H873" s="186"/>
      <c r="I873" s="187"/>
      <c r="J873" s="186"/>
      <c r="K873" s="212"/>
      <c r="L873" s="203"/>
    </row>
    <row r="874" spans="1:12" ht="31.5" customHeight="1">
      <c r="A874" s="168"/>
      <c r="B874" s="200"/>
      <c r="C874" s="168" t="str">
        <f t="shared" si="13"/>
        <v>-</v>
      </c>
      <c r="D874" s="196"/>
      <c r="E874" s="185"/>
      <c r="F874" s="154"/>
      <c r="G874" s="211"/>
      <c r="H874" s="186"/>
      <c r="I874" s="187"/>
      <c r="J874" s="186"/>
      <c r="K874" s="212"/>
      <c r="L874" s="203"/>
    </row>
    <row r="875" spans="1:12" ht="31.5" customHeight="1">
      <c r="A875" s="168"/>
      <c r="B875" s="200"/>
      <c r="C875" s="168" t="str">
        <f t="shared" si="13"/>
        <v>-</v>
      </c>
      <c r="D875" s="196"/>
      <c r="E875" s="185"/>
      <c r="F875" s="154"/>
      <c r="G875" s="211"/>
      <c r="H875" s="186"/>
      <c r="I875" s="187"/>
      <c r="J875" s="186"/>
      <c r="K875" s="212"/>
      <c r="L875" s="203"/>
    </row>
    <row r="876" spans="1:12" ht="31.5" customHeight="1">
      <c r="A876" s="168"/>
      <c r="B876" s="200"/>
      <c r="C876" s="168" t="str">
        <f t="shared" si="13"/>
        <v>-</v>
      </c>
      <c r="D876" s="196"/>
      <c r="E876" s="185"/>
      <c r="F876" s="154"/>
      <c r="G876" s="211"/>
      <c r="H876" s="186"/>
      <c r="I876" s="187"/>
      <c r="J876" s="186"/>
      <c r="K876" s="212"/>
      <c r="L876" s="203"/>
    </row>
    <row r="877" spans="1:12" ht="31.5" customHeight="1">
      <c r="A877" s="168"/>
      <c r="B877" s="200"/>
      <c r="C877" s="168" t="str">
        <f t="shared" si="13"/>
        <v>-</v>
      </c>
      <c r="D877" s="196"/>
      <c r="E877" s="185"/>
      <c r="F877" s="154"/>
      <c r="G877" s="211"/>
      <c r="H877" s="186"/>
      <c r="I877" s="187"/>
      <c r="J877" s="186"/>
      <c r="K877" s="212"/>
      <c r="L877" s="203"/>
    </row>
    <row r="878" spans="1:12" ht="31.5" customHeight="1">
      <c r="A878" s="168"/>
      <c r="B878" s="200"/>
      <c r="C878" s="168" t="str">
        <f t="shared" si="13"/>
        <v>-</v>
      </c>
      <c r="D878" s="196"/>
      <c r="E878" s="185"/>
      <c r="F878" s="154"/>
      <c r="G878" s="211"/>
      <c r="H878" s="186"/>
      <c r="I878" s="187"/>
      <c r="J878" s="186"/>
      <c r="K878" s="212"/>
      <c r="L878" s="203"/>
    </row>
    <row r="879" spans="1:12" ht="31.5" customHeight="1">
      <c r="A879" s="168"/>
      <c r="B879" s="200"/>
      <c r="C879" s="168" t="str">
        <f t="shared" si="13"/>
        <v>-</v>
      </c>
      <c r="D879" s="196"/>
      <c r="E879" s="185"/>
      <c r="F879" s="154"/>
      <c r="G879" s="211"/>
      <c r="H879" s="186"/>
      <c r="I879" s="187"/>
      <c r="J879" s="186"/>
      <c r="K879" s="212"/>
      <c r="L879" s="203"/>
    </row>
    <row r="880" spans="1:12" ht="31.5" customHeight="1">
      <c r="A880" s="168"/>
      <c r="B880" s="200"/>
      <c r="C880" s="168" t="str">
        <f t="shared" si="13"/>
        <v>-</v>
      </c>
      <c r="D880" s="196"/>
      <c r="E880" s="185"/>
      <c r="F880" s="154"/>
      <c r="G880" s="211"/>
      <c r="H880" s="186"/>
      <c r="I880" s="187"/>
      <c r="J880" s="186"/>
      <c r="K880" s="212"/>
      <c r="L880" s="203"/>
    </row>
    <row r="881" spans="1:12" ht="31.5" customHeight="1">
      <c r="A881" s="168"/>
      <c r="B881" s="200"/>
      <c r="C881" s="168" t="str">
        <f t="shared" si="13"/>
        <v>-</v>
      </c>
      <c r="D881" s="196"/>
      <c r="E881" s="185"/>
      <c r="F881" s="154"/>
      <c r="G881" s="211"/>
      <c r="H881" s="186"/>
      <c r="I881" s="187"/>
      <c r="J881" s="186"/>
      <c r="K881" s="212"/>
      <c r="L881" s="203"/>
    </row>
    <row r="882" spans="1:12" ht="31.5" customHeight="1">
      <c r="A882" s="168"/>
      <c r="B882" s="200"/>
      <c r="C882" s="168" t="str">
        <f t="shared" si="13"/>
        <v>-</v>
      </c>
      <c r="D882" s="196"/>
      <c r="E882" s="185"/>
      <c r="F882" s="154"/>
      <c r="G882" s="211"/>
      <c r="H882" s="186"/>
      <c r="I882" s="187"/>
      <c r="J882" s="186"/>
      <c r="K882" s="212"/>
      <c r="L882" s="203"/>
    </row>
    <row r="883" spans="1:12" ht="31.5" customHeight="1">
      <c r="A883" s="168"/>
      <c r="B883" s="200"/>
      <c r="C883" s="168" t="str">
        <f t="shared" si="13"/>
        <v>-</v>
      </c>
      <c r="D883" s="196"/>
      <c r="E883" s="185"/>
      <c r="F883" s="154"/>
      <c r="G883" s="211"/>
      <c r="H883" s="186"/>
      <c r="I883" s="187"/>
      <c r="J883" s="186"/>
      <c r="K883" s="212"/>
      <c r="L883" s="203"/>
    </row>
    <row r="884" spans="1:12" ht="31.5" customHeight="1">
      <c r="A884" s="168"/>
      <c r="B884" s="200"/>
      <c r="C884" s="168" t="str">
        <f t="shared" si="13"/>
        <v>-</v>
      </c>
      <c r="D884" s="196"/>
      <c r="E884" s="185"/>
      <c r="F884" s="154"/>
      <c r="G884" s="211"/>
      <c r="H884" s="186"/>
      <c r="I884" s="187"/>
      <c r="J884" s="186"/>
      <c r="K884" s="212"/>
      <c r="L884" s="203"/>
    </row>
    <row r="885" spans="1:12" ht="31.5" customHeight="1">
      <c r="A885" s="168"/>
      <c r="B885" s="200"/>
      <c r="C885" s="168" t="str">
        <f t="shared" si="13"/>
        <v>-</v>
      </c>
      <c r="D885" s="196"/>
      <c r="E885" s="185"/>
      <c r="F885" s="154"/>
      <c r="G885" s="211"/>
      <c r="H885" s="186"/>
      <c r="I885" s="187"/>
      <c r="J885" s="186"/>
      <c r="K885" s="212"/>
      <c r="L885" s="203"/>
    </row>
    <row r="886" spans="1:12" ht="31.5" customHeight="1">
      <c r="A886" s="168"/>
      <c r="B886" s="200"/>
      <c r="C886" s="168" t="str">
        <f t="shared" si="13"/>
        <v>-</v>
      </c>
      <c r="D886" s="196"/>
      <c r="E886" s="185"/>
      <c r="F886" s="154"/>
      <c r="G886" s="211"/>
      <c r="H886" s="186"/>
      <c r="I886" s="187"/>
      <c r="J886" s="186"/>
      <c r="K886" s="212"/>
      <c r="L886" s="203"/>
    </row>
    <row r="887" spans="1:12" ht="31.5" customHeight="1">
      <c r="A887" s="168"/>
      <c r="B887" s="200"/>
      <c r="C887" s="168" t="str">
        <f t="shared" si="13"/>
        <v>-</v>
      </c>
      <c r="D887" s="196"/>
      <c r="E887" s="185"/>
      <c r="F887" s="154"/>
      <c r="G887" s="211"/>
      <c r="H887" s="186"/>
      <c r="I887" s="187"/>
      <c r="J887" s="186"/>
      <c r="K887" s="212"/>
      <c r="L887" s="203"/>
    </row>
    <row r="888" spans="1:12" ht="31.5" customHeight="1">
      <c r="A888" s="168"/>
      <c r="B888" s="200"/>
      <c r="C888" s="168" t="str">
        <f t="shared" si="13"/>
        <v>-</v>
      </c>
      <c r="D888" s="196"/>
      <c r="E888" s="185"/>
      <c r="F888" s="154"/>
      <c r="G888" s="211"/>
      <c r="H888" s="186"/>
      <c r="I888" s="187"/>
      <c r="J888" s="186"/>
      <c r="K888" s="212"/>
      <c r="L888" s="203"/>
    </row>
    <row r="889" spans="1:12" ht="31.5" customHeight="1">
      <c r="A889" s="168"/>
      <c r="B889" s="200"/>
      <c r="C889" s="168" t="str">
        <f t="shared" si="13"/>
        <v>-</v>
      </c>
      <c r="D889" s="196"/>
      <c r="E889" s="185"/>
      <c r="F889" s="154"/>
      <c r="G889" s="211"/>
      <c r="H889" s="186"/>
      <c r="I889" s="187"/>
      <c r="J889" s="186"/>
      <c r="K889" s="212"/>
      <c r="L889" s="203"/>
    </row>
    <row r="890" spans="1:12" ht="31.5" customHeight="1">
      <c r="A890" s="168"/>
      <c r="B890" s="200"/>
      <c r="C890" s="168" t="str">
        <f t="shared" si="13"/>
        <v>-</v>
      </c>
      <c r="D890" s="196"/>
      <c r="E890" s="185"/>
      <c r="F890" s="154"/>
      <c r="G890" s="211"/>
      <c r="H890" s="186"/>
      <c r="I890" s="187"/>
      <c r="J890" s="186"/>
      <c r="K890" s="212"/>
      <c r="L890" s="203"/>
    </row>
    <row r="891" spans="1:12" ht="31.5" customHeight="1">
      <c r="A891" s="168"/>
      <c r="B891" s="200"/>
      <c r="C891" s="168" t="str">
        <f t="shared" si="13"/>
        <v>-</v>
      </c>
      <c r="D891" s="196"/>
      <c r="E891" s="185"/>
      <c r="F891" s="154"/>
      <c r="G891" s="211"/>
      <c r="H891" s="186"/>
      <c r="I891" s="187"/>
      <c r="J891" s="186"/>
      <c r="K891" s="212"/>
      <c r="L891" s="203"/>
    </row>
    <row r="892" spans="1:12" ht="31.5" customHeight="1">
      <c r="A892" s="168"/>
      <c r="B892" s="200"/>
      <c r="C892" s="168" t="str">
        <f t="shared" si="13"/>
        <v>-</v>
      </c>
      <c r="D892" s="196"/>
      <c r="E892" s="185"/>
      <c r="F892" s="154"/>
      <c r="G892" s="211"/>
      <c r="H892" s="186"/>
      <c r="I892" s="187"/>
      <c r="J892" s="186"/>
      <c r="K892" s="212"/>
      <c r="L892" s="203"/>
    </row>
    <row r="893" spans="1:12" ht="31.5" customHeight="1">
      <c r="A893" s="168"/>
      <c r="B893" s="200"/>
      <c r="C893" s="168" t="str">
        <f t="shared" si="13"/>
        <v>-</v>
      </c>
      <c r="D893" s="196"/>
      <c r="E893" s="185"/>
      <c r="F893" s="154"/>
      <c r="G893" s="211"/>
      <c r="H893" s="186"/>
      <c r="I893" s="187"/>
      <c r="J893" s="186"/>
      <c r="K893" s="212"/>
      <c r="L893" s="203"/>
    </row>
    <row r="894" spans="1:12" ht="31.5" customHeight="1">
      <c r="A894" s="168"/>
      <c r="B894" s="200"/>
      <c r="C894" s="168" t="str">
        <f t="shared" si="13"/>
        <v>-</v>
      </c>
      <c r="D894" s="196"/>
      <c r="E894" s="185"/>
      <c r="F894" s="154"/>
      <c r="G894" s="211"/>
      <c r="H894" s="186"/>
      <c r="I894" s="187"/>
      <c r="J894" s="186"/>
      <c r="K894" s="212"/>
      <c r="L894" s="203"/>
    </row>
    <row r="895" spans="1:12" ht="31.5" customHeight="1">
      <c r="A895" s="168"/>
      <c r="B895" s="200"/>
      <c r="C895" s="168" t="str">
        <f t="shared" si="13"/>
        <v>-</v>
      </c>
      <c r="D895" s="196"/>
      <c r="E895" s="185"/>
      <c r="F895" s="154"/>
      <c r="G895" s="211"/>
      <c r="H895" s="186"/>
      <c r="I895" s="187"/>
      <c r="J895" s="186"/>
      <c r="K895" s="212"/>
      <c r="L895" s="203"/>
    </row>
    <row r="896" spans="1:12" ht="31.5" customHeight="1">
      <c r="A896" s="168"/>
      <c r="B896" s="200"/>
      <c r="C896" s="168" t="str">
        <f t="shared" si="13"/>
        <v>-</v>
      </c>
      <c r="D896" s="196"/>
      <c r="E896" s="185"/>
      <c r="F896" s="154"/>
      <c r="G896" s="211"/>
      <c r="H896" s="186"/>
      <c r="I896" s="187"/>
      <c r="J896" s="186"/>
      <c r="K896" s="212"/>
      <c r="L896" s="203"/>
    </row>
    <row r="897" spans="1:12" ht="31.5" customHeight="1">
      <c r="A897" s="168"/>
      <c r="B897" s="200"/>
      <c r="C897" s="168" t="str">
        <f t="shared" si="13"/>
        <v>-</v>
      </c>
      <c r="D897" s="196"/>
      <c r="E897" s="185"/>
      <c r="F897" s="154"/>
      <c r="G897" s="211"/>
      <c r="H897" s="186"/>
      <c r="I897" s="187"/>
      <c r="J897" s="186"/>
      <c r="K897" s="212"/>
      <c r="L897" s="203"/>
    </row>
    <row r="898" spans="1:12" ht="31.5" customHeight="1">
      <c r="A898" s="168"/>
      <c r="B898" s="200"/>
      <c r="C898" s="168" t="str">
        <f t="shared" si="13"/>
        <v>-</v>
      </c>
      <c r="D898" s="196"/>
      <c r="E898" s="185"/>
      <c r="F898" s="154"/>
      <c r="G898" s="211"/>
      <c r="H898" s="186"/>
      <c r="I898" s="187"/>
      <c r="J898" s="186"/>
      <c r="K898" s="212"/>
      <c r="L898" s="203"/>
    </row>
    <row r="899" spans="1:12" ht="31.5" customHeight="1">
      <c r="A899" s="168"/>
      <c r="B899" s="200"/>
      <c r="C899" s="168" t="str">
        <f t="shared" si="13"/>
        <v>-</v>
      </c>
      <c r="D899" s="196"/>
      <c r="E899" s="185"/>
      <c r="F899" s="154"/>
      <c r="G899" s="211"/>
      <c r="H899" s="186"/>
      <c r="I899" s="187"/>
      <c r="J899" s="186"/>
      <c r="K899" s="212"/>
      <c r="L899" s="203"/>
    </row>
    <row r="900" spans="1:12" ht="31.5" customHeight="1">
      <c r="A900" s="168"/>
      <c r="B900" s="200"/>
      <c r="C900" s="168" t="str">
        <f t="shared" ref="C900:C963" si="14">A900&amp;"-"&amp;B900</f>
        <v>-</v>
      </c>
      <c r="D900" s="196"/>
      <c r="E900" s="185"/>
      <c r="F900" s="154"/>
      <c r="G900" s="211"/>
      <c r="H900" s="186"/>
      <c r="I900" s="187"/>
      <c r="J900" s="186"/>
      <c r="K900" s="212"/>
      <c r="L900" s="203"/>
    </row>
    <row r="901" spans="1:12" ht="31.5" customHeight="1">
      <c r="A901" s="168"/>
      <c r="B901" s="200"/>
      <c r="C901" s="168" t="str">
        <f t="shared" si="14"/>
        <v>-</v>
      </c>
      <c r="D901" s="196"/>
      <c r="E901" s="185"/>
      <c r="F901" s="154"/>
      <c r="G901" s="211"/>
      <c r="H901" s="186"/>
      <c r="I901" s="187"/>
      <c r="J901" s="186"/>
      <c r="K901" s="212"/>
      <c r="L901" s="203"/>
    </row>
    <row r="902" spans="1:12" ht="31.5" customHeight="1">
      <c r="A902" s="168"/>
      <c r="B902" s="200"/>
      <c r="C902" s="168" t="str">
        <f t="shared" si="14"/>
        <v>-</v>
      </c>
      <c r="D902" s="196"/>
      <c r="E902" s="185"/>
      <c r="F902" s="154"/>
      <c r="G902" s="211"/>
      <c r="H902" s="186"/>
      <c r="I902" s="187"/>
      <c r="J902" s="186"/>
      <c r="K902" s="212"/>
      <c r="L902" s="203"/>
    </row>
    <row r="903" spans="1:12" ht="31.5" customHeight="1">
      <c r="A903" s="168"/>
      <c r="B903" s="200"/>
      <c r="C903" s="168" t="str">
        <f t="shared" si="14"/>
        <v>-</v>
      </c>
      <c r="D903" s="196"/>
      <c r="E903" s="185"/>
      <c r="F903" s="154"/>
      <c r="G903" s="211"/>
      <c r="H903" s="186"/>
      <c r="I903" s="187"/>
      <c r="J903" s="186"/>
      <c r="K903" s="212"/>
      <c r="L903" s="203"/>
    </row>
    <row r="904" spans="1:12" ht="31.5" customHeight="1">
      <c r="A904" s="168"/>
      <c r="B904" s="200"/>
      <c r="C904" s="168" t="str">
        <f t="shared" si="14"/>
        <v>-</v>
      </c>
      <c r="D904" s="196"/>
      <c r="E904" s="185"/>
      <c r="F904" s="154"/>
      <c r="G904" s="211"/>
      <c r="H904" s="186"/>
      <c r="I904" s="187"/>
      <c r="J904" s="186"/>
      <c r="K904" s="212"/>
      <c r="L904" s="203"/>
    </row>
    <row r="905" spans="1:12" ht="31.5" customHeight="1">
      <c r="A905" s="168"/>
      <c r="B905" s="200"/>
      <c r="C905" s="168" t="str">
        <f t="shared" si="14"/>
        <v>-</v>
      </c>
      <c r="D905" s="196"/>
      <c r="E905" s="185"/>
      <c r="F905" s="154"/>
      <c r="G905" s="211"/>
      <c r="H905" s="186"/>
      <c r="I905" s="187"/>
      <c r="J905" s="186"/>
      <c r="K905" s="212"/>
      <c r="L905" s="203"/>
    </row>
    <row r="906" spans="1:12" ht="31.5" customHeight="1">
      <c r="A906" s="168"/>
      <c r="B906" s="200"/>
      <c r="C906" s="168" t="str">
        <f t="shared" si="14"/>
        <v>-</v>
      </c>
      <c r="D906" s="196"/>
      <c r="E906" s="185"/>
      <c r="F906" s="154"/>
      <c r="G906" s="211"/>
      <c r="H906" s="186"/>
      <c r="I906" s="187"/>
      <c r="J906" s="186"/>
      <c r="K906" s="212"/>
      <c r="L906" s="203"/>
    </row>
    <row r="907" spans="1:12" ht="31.5" customHeight="1">
      <c r="A907" s="168"/>
      <c r="B907" s="200"/>
      <c r="C907" s="168" t="str">
        <f t="shared" si="14"/>
        <v>-</v>
      </c>
      <c r="D907" s="196"/>
      <c r="E907" s="185"/>
      <c r="F907" s="154"/>
      <c r="G907" s="211"/>
      <c r="H907" s="186"/>
      <c r="I907" s="187"/>
      <c r="J907" s="186"/>
      <c r="K907" s="212"/>
      <c r="L907" s="203"/>
    </row>
    <row r="908" spans="1:12" ht="31.5" customHeight="1">
      <c r="A908" s="168"/>
      <c r="B908" s="200"/>
      <c r="C908" s="168" t="str">
        <f t="shared" si="14"/>
        <v>-</v>
      </c>
      <c r="D908" s="196"/>
      <c r="E908" s="185"/>
      <c r="F908" s="154"/>
      <c r="G908" s="211"/>
      <c r="H908" s="186"/>
      <c r="I908" s="187"/>
      <c r="J908" s="186"/>
      <c r="K908" s="212"/>
      <c r="L908" s="203"/>
    </row>
    <row r="909" spans="1:12" ht="31.5" customHeight="1">
      <c r="A909" s="168"/>
      <c r="B909" s="200"/>
      <c r="C909" s="168" t="str">
        <f t="shared" si="14"/>
        <v>-</v>
      </c>
      <c r="D909" s="196"/>
      <c r="E909" s="185"/>
      <c r="F909" s="154"/>
      <c r="G909" s="211"/>
      <c r="H909" s="186"/>
      <c r="I909" s="187"/>
      <c r="J909" s="186"/>
      <c r="K909" s="212"/>
      <c r="L909" s="203"/>
    </row>
    <row r="910" spans="1:12" ht="31.5" customHeight="1">
      <c r="A910" s="168"/>
      <c r="B910" s="200"/>
      <c r="C910" s="168" t="str">
        <f t="shared" si="14"/>
        <v>-</v>
      </c>
      <c r="D910" s="196"/>
      <c r="E910" s="185"/>
      <c r="F910" s="154"/>
      <c r="G910" s="211"/>
      <c r="H910" s="186"/>
      <c r="I910" s="187"/>
      <c r="J910" s="186"/>
      <c r="K910" s="212"/>
      <c r="L910" s="203"/>
    </row>
    <row r="911" spans="1:12" ht="31.5" customHeight="1">
      <c r="A911" s="168"/>
      <c r="B911" s="200"/>
      <c r="C911" s="168" t="str">
        <f t="shared" si="14"/>
        <v>-</v>
      </c>
      <c r="D911" s="196"/>
      <c r="E911" s="185"/>
      <c r="F911" s="154"/>
      <c r="G911" s="211"/>
      <c r="H911" s="186"/>
      <c r="I911" s="187"/>
      <c r="J911" s="186"/>
      <c r="K911" s="212"/>
      <c r="L911" s="203"/>
    </row>
    <row r="912" spans="1:12" ht="31.5" customHeight="1">
      <c r="A912" s="168"/>
      <c r="B912" s="200"/>
      <c r="C912" s="168" t="str">
        <f t="shared" si="14"/>
        <v>-</v>
      </c>
      <c r="D912" s="196"/>
      <c r="E912" s="185"/>
      <c r="F912" s="154"/>
      <c r="G912" s="211"/>
      <c r="H912" s="186"/>
      <c r="I912" s="187"/>
      <c r="J912" s="186"/>
      <c r="K912" s="212"/>
      <c r="L912" s="203"/>
    </row>
    <row r="913" spans="1:12" ht="31.5" customHeight="1">
      <c r="A913" s="168"/>
      <c r="B913" s="200"/>
      <c r="C913" s="168" t="str">
        <f t="shared" si="14"/>
        <v>-</v>
      </c>
      <c r="D913" s="196"/>
      <c r="E913" s="185"/>
      <c r="F913" s="154"/>
      <c r="G913" s="211"/>
      <c r="H913" s="186"/>
      <c r="I913" s="187"/>
      <c r="J913" s="186"/>
      <c r="K913" s="212"/>
      <c r="L913" s="203"/>
    </row>
    <row r="914" spans="1:12" ht="31.5" customHeight="1">
      <c r="A914" s="168"/>
      <c r="B914" s="200"/>
      <c r="C914" s="168" t="str">
        <f t="shared" si="14"/>
        <v>-</v>
      </c>
      <c r="D914" s="196"/>
      <c r="E914" s="185"/>
      <c r="F914" s="154"/>
      <c r="G914" s="211"/>
      <c r="H914" s="186"/>
      <c r="I914" s="187"/>
      <c r="J914" s="186"/>
      <c r="K914" s="212"/>
      <c r="L914" s="203"/>
    </row>
    <row r="915" spans="1:12" ht="31.5" customHeight="1">
      <c r="A915" s="168"/>
      <c r="B915" s="200"/>
      <c r="C915" s="168" t="str">
        <f t="shared" si="14"/>
        <v>-</v>
      </c>
      <c r="D915" s="196"/>
      <c r="E915" s="185"/>
      <c r="F915" s="154"/>
      <c r="G915" s="211"/>
      <c r="H915" s="186"/>
      <c r="I915" s="187"/>
      <c r="J915" s="186"/>
      <c r="K915" s="212"/>
      <c r="L915" s="203"/>
    </row>
    <row r="916" spans="1:12" ht="31.5" customHeight="1">
      <c r="A916" s="168"/>
      <c r="B916" s="200"/>
      <c r="C916" s="168" t="str">
        <f t="shared" si="14"/>
        <v>-</v>
      </c>
      <c r="D916" s="196"/>
      <c r="E916" s="185"/>
      <c r="F916" s="154"/>
      <c r="G916" s="211"/>
      <c r="H916" s="186"/>
      <c r="I916" s="187"/>
      <c r="J916" s="186"/>
      <c r="K916" s="212"/>
      <c r="L916" s="203"/>
    </row>
    <row r="917" spans="1:12" ht="31.5" customHeight="1">
      <c r="A917" s="168"/>
      <c r="B917" s="200"/>
      <c r="C917" s="168" t="str">
        <f t="shared" si="14"/>
        <v>-</v>
      </c>
      <c r="D917" s="196"/>
      <c r="E917" s="185"/>
      <c r="F917" s="154"/>
      <c r="G917" s="211"/>
      <c r="H917" s="186"/>
      <c r="I917" s="187"/>
      <c r="J917" s="186"/>
      <c r="K917" s="212"/>
      <c r="L917" s="203"/>
    </row>
    <row r="918" spans="1:12" ht="31.5" customHeight="1">
      <c r="A918" s="168"/>
      <c r="B918" s="200"/>
      <c r="C918" s="168" t="str">
        <f t="shared" si="14"/>
        <v>-</v>
      </c>
      <c r="D918" s="196"/>
      <c r="E918" s="185"/>
      <c r="F918" s="154"/>
      <c r="G918" s="211"/>
      <c r="H918" s="186"/>
      <c r="I918" s="187"/>
      <c r="J918" s="186"/>
      <c r="K918" s="212"/>
      <c r="L918" s="203"/>
    </row>
    <row r="919" spans="1:12" ht="31.5" customHeight="1">
      <c r="A919" s="168"/>
      <c r="B919" s="200"/>
      <c r="C919" s="168" t="str">
        <f t="shared" si="14"/>
        <v>-</v>
      </c>
      <c r="D919" s="196"/>
      <c r="E919" s="185"/>
      <c r="F919" s="154"/>
      <c r="G919" s="211"/>
      <c r="H919" s="186"/>
      <c r="I919" s="187"/>
      <c r="J919" s="186"/>
      <c r="K919" s="212"/>
      <c r="L919" s="203"/>
    </row>
    <row r="920" spans="1:12" ht="31.5" customHeight="1">
      <c r="A920" s="168"/>
      <c r="B920" s="200"/>
      <c r="C920" s="168" t="str">
        <f t="shared" si="14"/>
        <v>-</v>
      </c>
      <c r="D920" s="196"/>
      <c r="E920" s="185"/>
      <c r="F920" s="154"/>
      <c r="G920" s="211"/>
      <c r="H920" s="186"/>
      <c r="I920" s="187"/>
      <c r="J920" s="186"/>
      <c r="K920" s="212"/>
      <c r="L920" s="203"/>
    </row>
    <row r="921" spans="1:12" ht="31.5" customHeight="1">
      <c r="A921" s="168"/>
      <c r="B921" s="200"/>
      <c r="C921" s="168" t="str">
        <f t="shared" si="14"/>
        <v>-</v>
      </c>
      <c r="D921" s="196"/>
      <c r="E921" s="185"/>
      <c r="F921" s="154"/>
      <c r="G921" s="211"/>
      <c r="H921" s="186"/>
      <c r="I921" s="187"/>
      <c r="J921" s="186"/>
      <c r="K921" s="212"/>
      <c r="L921" s="203"/>
    </row>
    <row r="922" spans="1:12" ht="31.5" customHeight="1">
      <c r="A922" s="168"/>
      <c r="B922" s="200"/>
      <c r="C922" s="168" t="str">
        <f t="shared" si="14"/>
        <v>-</v>
      </c>
      <c r="D922" s="196"/>
      <c r="E922" s="185"/>
      <c r="F922" s="154"/>
      <c r="G922" s="211"/>
      <c r="H922" s="186"/>
      <c r="I922" s="187"/>
      <c r="J922" s="186"/>
      <c r="K922" s="212"/>
      <c r="L922" s="203"/>
    </row>
    <row r="923" spans="1:12" ht="31.5" customHeight="1">
      <c r="A923" s="168"/>
      <c r="B923" s="200"/>
      <c r="C923" s="168" t="str">
        <f t="shared" si="14"/>
        <v>-</v>
      </c>
      <c r="D923" s="196"/>
      <c r="E923" s="185"/>
      <c r="F923" s="154"/>
      <c r="G923" s="211"/>
      <c r="H923" s="186"/>
      <c r="I923" s="187"/>
      <c r="J923" s="186"/>
      <c r="K923" s="212"/>
      <c r="L923" s="203"/>
    </row>
    <row r="924" spans="1:12" ht="31.5" customHeight="1">
      <c r="A924" s="168"/>
      <c r="B924" s="200"/>
      <c r="C924" s="168" t="str">
        <f t="shared" si="14"/>
        <v>-</v>
      </c>
      <c r="D924" s="196"/>
      <c r="E924" s="185"/>
      <c r="F924" s="154"/>
      <c r="G924" s="211"/>
      <c r="H924" s="186"/>
      <c r="I924" s="187"/>
      <c r="J924" s="186"/>
      <c r="K924" s="212"/>
      <c r="L924" s="203"/>
    </row>
    <row r="925" spans="1:12" ht="31.5" customHeight="1">
      <c r="A925" s="168"/>
      <c r="B925" s="200"/>
      <c r="C925" s="168" t="str">
        <f t="shared" si="14"/>
        <v>-</v>
      </c>
      <c r="D925" s="196"/>
      <c r="E925" s="185"/>
      <c r="F925" s="154"/>
      <c r="G925" s="211"/>
      <c r="H925" s="186"/>
      <c r="I925" s="187"/>
      <c r="J925" s="186"/>
      <c r="K925" s="212"/>
      <c r="L925" s="203"/>
    </row>
    <row r="926" spans="1:12" ht="31.5" customHeight="1">
      <c r="A926" s="168"/>
      <c r="B926" s="200"/>
      <c r="C926" s="168" t="str">
        <f t="shared" si="14"/>
        <v>-</v>
      </c>
      <c r="D926" s="196"/>
      <c r="E926" s="185"/>
      <c r="F926" s="154"/>
      <c r="G926" s="211"/>
      <c r="H926" s="186"/>
      <c r="I926" s="187"/>
      <c r="J926" s="186"/>
      <c r="K926" s="212"/>
      <c r="L926" s="203"/>
    </row>
    <row r="927" spans="1:12" ht="31.5" customHeight="1">
      <c r="A927" s="168"/>
      <c r="B927" s="200"/>
      <c r="C927" s="168" t="str">
        <f t="shared" si="14"/>
        <v>-</v>
      </c>
      <c r="D927" s="196"/>
      <c r="E927" s="185"/>
      <c r="F927" s="154"/>
      <c r="G927" s="211"/>
      <c r="H927" s="186"/>
      <c r="I927" s="187"/>
      <c r="J927" s="186"/>
      <c r="K927" s="212"/>
      <c r="L927" s="203"/>
    </row>
    <row r="928" spans="1:12" ht="31.5" customHeight="1">
      <c r="A928" s="168"/>
      <c r="B928" s="200"/>
      <c r="C928" s="168" t="str">
        <f t="shared" si="14"/>
        <v>-</v>
      </c>
      <c r="D928" s="196"/>
      <c r="E928" s="185"/>
      <c r="F928" s="154"/>
      <c r="G928" s="211"/>
      <c r="H928" s="186"/>
      <c r="I928" s="187"/>
      <c r="J928" s="186"/>
      <c r="K928" s="212"/>
      <c r="L928" s="203"/>
    </row>
    <row r="929" spans="1:12" ht="31.5" customHeight="1">
      <c r="A929" s="168"/>
      <c r="B929" s="200"/>
      <c r="C929" s="168" t="str">
        <f t="shared" si="14"/>
        <v>-</v>
      </c>
      <c r="D929" s="196"/>
      <c r="E929" s="185"/>
      <c r="F929" s="154"/>
      <c r="G929" s="211"/>
      <c r="H929" s="186"/>
      <c r="I929" s="187"/>
      <c r="J929" s="186"/>
      <c r="K929" s="212"/>
      <c r="L929" s="203"/>
    </row>
    <row r="930" spans="1:12" ht="31.5" customHeight="1">
      <c r="A930" s="168"/>
      <c r="B930" s="200"/>
      <c r="C930" s="168" t="str">
        <f t="shared" si="14"/>
        <v>-</v>
      </c>
      <c r="D930" s="196"/>
      <c r="E930" s="185"/>
      <c r="F930" s="154"/>
      <c r="G930" s="211"/>
      <c r="H930" s="186"/>
      <c r="I930" s="187"/>
      <c r="J930" s="186"/>
      <c r="K930" s="212"/>
      <c r="L930" s="203"/>
    </row>
    <row r="931" spans="1:12" ht="31.5" customHeight="1">
      <c r="A931" s="168"/>
      <c r="B931" s="200"/>
      <c r="C931" s="168" t="str">
        <f t="shared" si="14"/>
        <v>-</v>
      </c>
      <c r="D931" s="196"/>
      <c r="E931" s="185"/>
      <c r="F931" s="154"/>
      <c r="G931" s="211"/>
      <c r="H931" s="186"/>
      <c r="I931" s="187"/>
      <c r="J931" s="186"/>
      <c r="K931" s="212"/>
      <c r="L931" s="203"/>
    </row>
    <row r="932" spans="1:12" ht="31.5" customHeight="1">
      <c r="A932" s="168"/>
      <c r="B932" s="200"/>
      <c r="C932" s="168" t="str">
        <f t="shared" si="14"/>
        <v>-</v>
      </c>
      <c r="D932" s="196"/>
      <c r="E932" s="185"/>
      <c r="F932" s="154"/>
      <c r="G932" s="211"/>
      <c r="H932" s="186"/>
      <c r="I932" s="187"/>
      <c r="J932" s="186"/>
      <c r="K932" s="212"/>
      <c r="L932" s="203"/>
    </row>
    <row r="933" spans="1:12" ht="31.5" customHeight="1">
      <c r="A933" s="168"/>
      <c r="B933" s="200"/>
      <c r="C933" s="168" t="str">
        <f t="shared" si="14"/>
        <v>-</v>
      </c>
      <c r="D933" s="196"/>
      <c r="E933" s="185"/>
      <c r="F933" s="154"/>
      <c r="G933" s="211"/>
      <c r="H933" s="186"/>
      <c r="I933" s="187"/>
      <c r="J933" s="186"/>
      <c r="K933" s="212"/>
      <c r="L933" s="203"/>
    </row>
    <row r="934" spans="1:12" ht="31.5" customHeight="1">
      <c r="A934" s="168"/>
      <c r="B934" s="200"/>
      <c r="C934" s="168" t="str">
        <f t="shared" si="14"/>
        <v>-</v>
      </c>
      <c r="D934" s="196"/>
      <c r="E934" s="185"/>
      <c r="F934" s="154"/>
      <c r="G934" s="211"/>
      <c r="H934" s="186"/>
      <c r="I934" s="187"/>
      <c r="J934" s="186"/>
      <c r="K934" s="212"/>
      <c r="L934" s="203"/>
    </row>
    <row r="935" spans="1:12" ht="31.5" customHeight="1">
      <c r="A935" s="168"/>
      <c r="B935" s="200"/>
      <c r="C935" s="168" t="str">
        <f t="shared" si="14"/>
        <v>-</v>
      </c>
      <c r="D935" s="196"/>
      <c r="E935" s="185"/>
      <c r="F935" s="154"/>
      <c r="G935" s="211"/>
      <c r="H935" s="186"/>
      <c r="I935" s="187"/>
      <c r="J935" s="186"/>
      <c r="K935" s="212"/>
      <c r="L935" s="203"/>
    </row>
    <row r="936" spans="1:12" ht="31.5" customHeight="1">
      <c r="A936" s="168"/>
      <c r="B936" s="200"/>
      <c r="C936" s="168" t="str">
        <f t="shared" si="14"/>
        <v>-</v>
      </c>
      <c r="D936" s="196"/>
      <c r="E936" s="185"/>
      <c r="F936" s="154"/>
      <c r="G936" s="211"/>
      <c r="H936" s="186"/>
      <c r="I936" s="187"/>
      <c r="J936" s="186"/>
      <c r="K936" s="212"/>
      <c r="L936" s="203"/>
    </row>
    <row r="937" spans="1:12" ht="31.5" customHeight="1">
      <c r="A937" s="168"/>
      <c r="B937" s="200"/>
      <c r="C937" s="168" t="str">
        <f t="shared" si="14"/>
        <v>-</v>
      </c>
      <c r="D937" s="196"/>
      <c r="E937" s="185"/>
      <c r="F937" s="154"/>
      <c r="G937" s="211"/>
      <c r="H937" s="186"/>
      <c r="I937" s="187"/>
      <c r="J937" s="186"/>
      <c r="K937" s="212"/>
      <c r="L937" s="203"/>
    </row>
    <row r="938" spans="1:12" ht="31.5" customHeight="1">
      <c r="A938" s="168"/>
      <c r="B938" s="200"/>
      <c r="C938" s="168" t="str">
        <f t="shared" si="14"/>
        <v>-</v>
      </c>
      <c r="D938" s="196"/>
      <c r="E938" s="185"/>
      <c r="F938" s="154"/>
      <c r="G938" s="211"/>
      <c r="H938" s="186"/>
      <c r="I938" s="187"/>
      <c r="J938" s="186"/>
      <c r="K938" s="212"/>
      <c r="L938" s="203"/>
    </row>
    <row r="939" spans="1:12" ht="31.5" customHeight="1">
      <c r="A939" s="168"/>
      <c r="B939" s="200"/>
      <c r="C939" s="168" t="str">
        <f t="shared" si="14"/>
        <v>-</v>
      </c>
      <c r="D939" s="196"/>
      <c r="E939" s="185"/>
      <c r="F939" s="154"/>
      <c r="G939" s="211"/>
      <c r="H939" s="186"/>
      <c r="I939" s="187"/>
      <c r="J939" s="186"/>
      <c r="K939" s="212"/>
      <c r="L939" s="203"/>
    </row>
    <row r="940" spans="1:12" ht="31.5" customHeight="1">
      <c r="A940" s="168"/>
      <c r="B940" s="200"/>
      <c r="C940" s="168" t="str">
        <f t="shared" si="14"/>
        <v>-</v>
      </c>
      <c r="D940" s="196"/>
      <c r="E940" s="185"/>
      <c r="F940" s="154"/>
      <c r="G940" s="211"/>
      <c r="H940" s="186"/>
      <c r="I940" s="187"/>
      <c r="J940" s="186"/>
      <c r="K940" s="212"/>
      <c r="L940" s="203"/>
    </row>
    <row r="941" spans="1:12" ht="31.5" customHeight="1">
      <c r="A941" s="168"/>
      <c r="B941" s="200"/>
      <c r="C941" s="168" t="str">
        <f t="shared" si="14"/>
        <v>-</v>
      </c>
      <c r="D941" s="196"/>
      <c r="E941" s="185"/>
      <c r="F941" s="154"/>
      <c r="G941" s="211"/>
      <c r="H941" s="186"/>
      <c r="I941" s="187"/>
      <c r="J941" s="186"/>
      <c r="K941" s="212"/>
      <c r="L941" s="203"/>
    </row>
    <row r="942" spans="1:12" ht="31.5" customHeight="1">
      <c r="A942" s="168"/>
      <c r="B942" s="200"/>
      <c r="C942" s="168" t="str">
        <f t="shared" si="14"/>
        <v>-</v>
      </c>
      <c r="D942" s="196"/>
      <c r="E942" s="185"/>
      <c r="F942" s="154"/>
      <c r="G942" s="211"/>
      <c r="H942" s="186"/>
      <c r="I942" s="187"/>
      <c r="J942" s="186"/>
      <c r="K942" s="212"/>
      <c r="L942" s="203"/>
    </row>
    <row r="943" spans="1:12" ht="31.5" customHeight="1">
      <c r="A943" s="168"/>
      <c r="B943" s="200"/>
      <c r="C943" s="168" t="str">
        <f t="shared" si="14"/>
        <v>-</v>
      </c>
      <c r="D943" s="196"/>
      <c r="E943" s="185"/>
      <c r="F943" s="154"/>
      <c r="G943" s="211"/>
      <c r="H943" s="186"/>
      <c r="I943" s="187"/>
      <c r="J943" s="186"/>
      <c r="K943" s="212"/>
      <c r="L943" s="203"/>
    </row>
    <row r="944" spans="1:12" ht="31.5" customHeight="1">
      <c r="A944" s="168"/>
      <c r="B944" s="200"/>
      <c r="C944" s="168" t="str">
        <f t="shared" si="14"/>
        <v>-</v>
      </c>
      <c r="D944" s="196"/>
      <c r="E944" s="185"/>
      <c r="F944" s="154"/>
      <c r="G944" s="211"/>
      <c r="H944" s="186"/>
      <c r="I944" s="187"/>
      <c r="J944" s="186"/>
      <c r="K944" s="212"/>
      <c r="L944" s="203"/>
    </row>
    <row r="945" spans="1:12" ht="31.5" customHeight="1">
      <c r="A945" s="168"/>
      <c r="B945" s="200"/>
      <c r="C945" s="168" t="str">
        <f t="shared" si="14"/>
        <v>-</v>
      </c>
      <c r="D945" s="196"/>
      <c r="E945" s="185"/>
      <c r="F945" s="154"/>
      <c r="G945" s="211"/>
      <c r="H945" s="186"/>
      <c r="I945" s="187"/>
      <c r="J945" s="186"/>
      <c r="K945" s="212"/>
      <c r="L945" s="203"/>
    </row>
    <row r="946" spans="1:12" ht="31.5" customHeight="1">
      <c r="A946" s="168"/>
      <c r="B946" s="200"/>
      <c r="C946" s="168" t="str">
        <f t="shared" si="14"/>
        <v>-</v>
      </c>
      <c r="D946" s="196"/>
      <c r="E946" s="185"/>
      <c r="F946" s="154"/>
      <c r="G946" s="211"/>
      <c r="H946" s="186"/>
      <c r="I946" s="187"/>
      <c r="J946" s="186"/>
      <c r="K946" s="212"/>
      <c r="L946" s="203"/>
    </row>
    <row r="947" spans="1:12" ht="31.5" customHeight="1">
      <c r="A947" s="168"/>
      <c r="B947" s="200"/>
      <c r="C947" s="168" t="str">
        <f t="shared" si="14"/>
        <v>-</v>
      </c>
      <c r="D947" s="196"/>
      <c r="E947" s="185"/>
      <c r="F947" s="154"/>
      <c r="G947" s="211"/>
      <c r="H947" s="186"/>
      <c r="I947" s="187"/>
      <c r="J947" s="186"/>
      <c r="K947" s="212"/>
      <c r="L947" s="203"/>
    </row>
    <row r="948" spans="1:12" ht="31.5" customHeight="1">
      <c r="A948" s="168"/>
      <c r="B948" s="200"/>
      <c r="C948" s="168" t="str">
        <f t="shared" si="14"/>
        <v>-</v>
      </c>
      <c r="D948" s="196"/>
      <c r="E948" s="185"/>
      <c r="F948" s="154"/>
      <c r="G948" s="211"/>
      <c r="H948" s="186"/>
      <c r="I948" s="187"/>
      <c r="J948" s="186"/>
      <c r="K948" s="212"/>
      <c r="L948" s="203"/>
    </row>
    <row r="949" spans="1:12" ht="31.5" customHeight="1">
      <c r="A949" s="168"/>
      <c r="B949" s="200"/>
      <c r="C949" s="168" t="str">
        <f t="shared" si="14"/>
        <v>-</v>
      </c>
      <c r="D949" s="196"/>
      <c r="E949" s="185"/>
      <c r="F949" s="154"/>
      <c r="G949" s="211"/>
      <c r="H949" s="186"/>
      <c r="I949" s="187"/>
      <c r="J949" s="186"/>
      <c r="K949" s="212"/>
      <c r="L949" s="203"/>
    </row>
    <row r="950" spans="1:12" ht="31.5" customHeight="1">
      <c r="A950" s="168"/>
      <c r="B950" s="200"/>
      <c r="C950" s="168" t="str">
        <f t="shared" si="14"/>
        <v>-</v>
      </c>
      <c r="D950" s="196"/>
      <c r="E950" s="185"/>
      <c r="F950" s="154"/>
      <c r="G950" s="211"/>
      <c r="H950" s="186"/>
      <c r="I950" s="187"/>
      <c r="J950" s="186"/>
      <c r="K950" s="212"/>
      <c r="L950" s="203"/>
    </row>
    <row r="951" spans="1:12" ht="31.5" customHeight="1">
      <c r="A951" s="168"/>
      <c r="B951" s="200"/>
      <c r="C951" s="168" t="str">
        <f t="shared" si="14"/>
        <v>-</v>
      </c>
      <c r="D951" s="196"/>
      <c r="E951" s="185"/>
      <c r="F951" s="154"/>
      <c r="G951" s="211"/>
      <c r="H951" s="186"/>
      <c r="I951" s="187"/>
      <c r="J951" s="186"/>
      <c r="K951" s="212"/>
      <c r="L951" s="203"/>
    </row>
    <row r="952" spans="1:12" ht="31.5" customHeight="1">
      <c r="A952" s="168"/>
      <c r="B952" s="200"/>
      <c r="C952" s="168" t="str">
        <f t="shared" si="14"/>
        <v>-</v>
      </c>
      <c r="D952" s="196"/>
      <c r="E952" s="185"/>
      <c r="F952" s="154"/>
      <c r="G952" s="211"/>
      <c r="H952" s="186"/>
      <c r="I952" s="187"/>
      <c r="J952" s="186"/>
      <c r="K952" s="212"/>
      <c r="L952" s="203"/>
    </row>
    <row r="953" spans="1:12" ht="31.5" customHeight="1">
      <c r="A953" s="168"/>
      <c r="B953" s="200"/>
      <c r="C953" s="168" t="str">
        <f t="shared" si="14"/>
        <v>-</v>
      </c>
      <c r="D953" s="196"/>
      <c r="E953" s="185"/>
      <c r="F953" s="154"/>
      <c r="G953" s="211"/>
      <c r="H953" s="186"/>
      <c r="I953" s="187"/>
      <c r="J953" s="186"/>
      <c r="K953" s="212"/>
      <c r="L953" s="203"/>
    </row>
    <row r="954" spans="1:12" ht="31.5" customHeight="1">
      <c r="A954" s="168"/>
      <c r="B954" s="200"/>
      <c r="C954" s="168" t="str">
        <f t="shared" si="14"/>
        <v>-</v>
      </c>
      <c r="D954" s="196"/>
      <c r="E954" s="185"/>
      <c r="F954" s="154"/>
      <c r="G954" s="211"/>
      <c r="H954" s="186"/>
      <c r="I954" s="187"/>
      <c r="J954" s="186"/>
      <c r="K954" s="212"/>
      <c r="L954" s="203"/>
    </row>
    <row r="955" spans="1:12" ht="31.5" customHeight="1">
      <c r="A955" s="168"/>
      <c r="B955" s="200"/>
      <c r="C955" s="168" t="str">
        <f t="shared" si="14"/>
        <v>-</v>
      </c>
      <c r="D955" s="196"/>
      <c r="E955" s="185"/>
      <c r="F955" s="154"/>
      <c r="G955" s="211"/>
      <c r="H955" s="186"/>
      <c r="I955" s="187"/>
      <c r="J955" s="186"/>
      <c r="K955" s="212"/>
      <c r="L955" s="203"/>
    </row>
    <row r="956" spans="1:12" ht="31.5" customHeight="1">
      <c r="A956" s="168"/>
      <c r="B956" s="200"/>
      <c r="C956" s="168" t="str">
        <f t="shared" si="14"/>
        <v>-</v>
      </c>
      <c r="D956" s="196"/>
      <c r="E956" s="185"/>
      <c r="F956" s="154"/>
      <c r="G956" s="211"/>
      <c r="H956" s="186"/>
      <c r="I956" s="187"/>
      <c r="J956" s="186"/>
      <c r="K956" s="212"/>
      <c r="L956" s="203"/>
    </row>
    <row r="957" spans="1:12" ht="31.5" customHeight="1">
      <c r="A957" s="168"/>
      <c r="B957" s="200"/>
      <c r="C957" s="168" t="str">
        <f t="shared" si="14"/>
        <v>-</v>
      </c>
      <c r="D957" s="196"/>
      <c r="E957" s="185"/>
      <c r="F957" s="154"/>
      <c r="G957" s="211"/>
      <c r="H957" s="186"/>
      <c r="I957" s="187"/>
      <c r="J957" s="186"/>
      <c r="K957" s="212"/>
      <c r="L957" s="203"/>
    </row>
    <row r="958" spans="1:12" ht="31.5" customHeight="1">
      <c r="A958" s="168"/>
      <c r="B958" s="200"/>
      <c r="C958" s="168" t="str">
        <f t="shared" si="14"/>
        <v>-</v>
      </c>
      <c r="D958" s="196"/>
      <c r="E958" s="185"/>
      <c r="F958" s="154"/>
      <c r="G958" s="211"/>
      <c r="H958" s="186"/>
      <c r="I958" s="187"/>
      <c r="J958" s="186"/>
      <c r="K958" s="212"/>
      <c r="L958" s="203"/>
    </row>
    <row r="959" spans="1:12" ht="31.5" customHeight="1">
      <c r="A959" s="168"/>
      <c r="B959" s="200"/>
      <c r="C959" s="168" t="str">
        <f t="shared" si="14"/>
        <v>-</v>
      </c>
      <c r="D959" s="196"/>
      <c r="E959" s="185"/>
      <c r="F959" s="154"/>
      <c r="G959" s="211"/>
      <c r="H959" s="186"/>
      <c r="I959" s="187"/>
      <c r="J959" s="186"/>
      <c r="K959" s="212"/>
      <c r="L959" s="203"/>
    </row>
    <row r="960" spans="1:12" ht="31.5" customHeight="1">
      <c r="A960" s="168"/>
      <c r="B960" s="200"/>
      <c r="C960" s="168" t="str">
        <f t="shared" si="14"/>
        <v>-</v>
      </c>
      <c r="D960" s="196"/>
      <c r="E960" s="185"/>
      <c r="F960" s="154"/>
      <c r="G960" s="211"/>
      <c r="H960" s="186"/>
      <c r="I960" s="187"/>
      <c r="J960" s="186"/>
      <c r="K960" s="212"/>
      <c r="L960" s="203"/>
    </row>
    <row r="961" spans="1:12" ht="31.5" customHeight="1">
      <c r="A961" s="168"/>
      <c r="B961" s="200"/>
      <c r="C961" s="168" t="str">
        <f t="shared" si="14"/>
        <v>-</v>
      </c>
      <c r="D961" s="196"/>
      <c r="E961" s="185"/>
      <c r="F961" s="154"/>
      <c r="G961" s="211"/>
      <c r="H961" s="186"/>
      <c r="I961" s="187"/>
      <c r="J961" s="186"/>
      <c r="K961" s="212"/>
      <c r="L961" s="203"/>
    </row>
    <row r="962" spans="1:12" ht="31.5" customHeight="1">
      <c r="A962" s="168"/>
      <c r="B962" s="200"/>
      <c r="C962" s="168" t="str">
        <f t="shared" si="14"/>
        <v>-</v>
      </c>
      <c r="D962" s="196"/>
      <c r="E962" s="185"/>
      <c r="F962" s="154"/>
      <c r="G962" s="211"/>
      <c r="H962" s="186"/>
      <c r="I962" s="187"/>
      <c r="J962" s="186"/>
      <c r="K962" s="212"/>
      <c r="L962" s="203"/>
    </row>
    <row r="963" spans="1:12" ht="31.5" customHeight="1">
      <c r="A963" s="168"/>
      <c r="B963" s="200"/>
      <c r="C963" s="168" t="str">
        <f t="shared" si="14"/>
        <v>-</v>
      </c>
      <c r="D963" s="196"/>
      <c r="E963" s="185"/>
      <c r="F963" s="154"/>
      <c r="G963" s="211"/>
      <c r="H963" s="186"/>
      <c r="I963" s="187"/>
      <c r="J963" s="186"/>
      <c r="K963" s="212"/>
      <c r="L963" s="203"/>
    </row>
    <row r="964" spans="1:12" ht="31.5" customHeight="1">
      <c r="A964" s="168"/>
      <c r="B964" s="200"/>
      <c r="C964" s="168" t="str">
        <f t="shared" ref="C964:C1027" si="15">A964&amp;"-"&amp;B964</f>
        <v>-</v>
      </c>
      <c r="D964" s="196"/>
      <c r="E964" s="185"/>
      <c r="F964" s="154"/>
      <c r="G964" s="211"/>
      <c r="H964" s="186"/>
      <c r="I964" s="187"/>
      <c r="J964" s="186"/>
      <c r="K964" s="212"/>
      <c r="L964" s="203"/>
    </row>
    <row r="965" spans="1:12" ht="31.5" customHeight="1">
      <c r="A965" s="168"/>
      <c r="B965" s="200"/>
      <c r="C965" s="168" t="str">
        <f t="shared" si="15"/>
        <v>-</v>
      </c>
      <c r="D965" s="196"/>
      <c r="E965" s="185"/>
      <c r="F965" s="154"/>
      <c r="G965" s="211"/>
      <c r="H965" s="186"/>
      <c r="I965" s="187"/>
      <c r="J965" s="186"/>
      <c r="K965" s="212"/>
      <c r="L965" s="203"/>
    </row>
    <row r="966" spans="1:12" ht="31.5" customHeight="1">
      <c r="A966" s="168"/>
      <c r="B966" s="200"/>
      <c r="C966" s="168" t="str">
        <f t="shared" si="15"/>
        <v>-</v>
      </c>
      <c r="D966" s="196"/>
      <c r="E966" s="185"/>
      <c r="F966" s="154"/>
      <c r="G966" s="211"/>
      <c r="H966" s="186"/>
      <c r="I966" s="187"/>
      <c r="J966" s="186"/>
      <c r="K966" s="212"/>
      <c r="L966" s="203"/>
    </row>
    <row r="967" spans="1:12" ht="31.5" customHeight="1">
      <c r="A967" s="168"/>
      <c r="B967" s="200"/>
      <c r="C967" s="168" t="str">
        <f t="shared" si="15"/>
        <v>-</v>
      </c>
      <c r="D967" s="196"/>
      <c r="E967" s="185"/>
      <c r="F967" s="154"/>
      <c r="G967" s="211"/>
      <c r="H967" s="186"/>
      <c r="I967" s="187"/>
      <c r="J967" s="186"/>
      <c r="K967" s="212"/>
      <c r="L967" s="203"/>
    </row>
    <row r="968" spans="1:12" ht="31.5" customHeight="1">
      <c r="A968" s="168"/>
      <c r="B968" s="200"/>
      <c r="C968" s="168" t="str">
        <f t="shared" si="15"/>
        <v>-</v>
      </c>
      <c r="D968" s="196"/>
      <c r="E968" s="185"/>
      <c r="F968" s="154"/>
      <c r="G968" s="211"/>
      <c r="H968" s="186"/>
      <c r="I968" s="187"/>
      <c r="J968" s="186"/>
      <c r="K968" s="212"/>
      <c r="L968" s="203"/>
    </row>
    <row r="969" spans="1:12" ht="31.5" customHeight="1">
      <c r="A969" s="168"/>
      <c r="B969" s="200"/>
      <c r="C969" s="168" t="str">
        <f t="shared" si="15"/>
        <v>-</v>
      </c>
      <c r="D969" s="196"/>
      <c r="E969" s="185"/>
      <c r="F969" s="154"/>
      <c r="G969" s="211"/>
      <c r="H969" s="186"/>
      <c r="I969" s="187"/>
      <c r="J969" s="186"/>
      <c r="K969" s="212"/>
      <c r="L969" s="203"/>
    </row>
    <row r="970" spans="1:12" ht="31.5" customHeight="1">
      <c r="A970" s="168"/>
      <c r="B970" s="200"/>
      <c r="C970" s="168" t="str">
        <f t="shared" si="15"/>
        <v>-</v>
      </c>
      <c r="D970" s="196"/>
      <c r="E970" s="185"/>
      <c r="F970" s="154"/>
      <c r="G970" s="211"/>
      <c r="H970" s="186"/>
      <c r="I970" s="187"/>
      <c r="J970" s="186"/>
      <c r="K970" s="212"/>
      <c r="L970" s="203"/>
    </row>
    <row r="971" spans="1:12" ht="31.5" customHeight="1">
      <c r="A971" s="168"/>
      <c r="B971" s="200"/>
      <c r="C971" s="168" t="str">
        <f t="shared" si="15"/>
        <v>-</v>
      </c>
      <c r="D971" s="196"/>
      <c r="E971" s="185"/>
      <c r="F971" s="154"/>
      <c r="G971" s="211"/>
      <c r="H971" s="186"/>
      <c r="I971" s="187"/>
      <c r="J971" s="186"/>
      <c r="K971" s="212"/>
      <c r="L971" s="203"/>
    </row>
    <row r="972" spans="1:12" ht="31.5" customHeight="1">
      <c r="A972" s="168"/>
      <c r="B972" s="200"/>
      <c r="C972" s="168" t="str">
        <f t="shared" si="15"/>
        <v>-</v>
      </c>
      <c r="D972" s="196"/>
      <c r="E972" s="185"/>
      <c r="F972" s="154"/>
      <c r="G972" s="211"/>
      <c r="H972" s="186"/>
      <c r="I972" s="187"/>
      <c r="J972" s="186"/>
      <c r="K972" s="212"/>
      <c r="L972" s="203"/>
    </row>
    <row r="973" spans="1:12" ht="31.5" customHeight="1">
      <c r="A973" s="168"/>
      <c r="B973" s="200"/>
      <c r="C973" s="168" t="str">
        <f t="shared" si="15"/>
        <v>-</v>
      </c>
      <c r="D973" s="196"/>
      <c r="E973" s="185"/>
      <c r="F973" s="154"/>
      <c r="G973" s="211"/>
      <c r="H973" s="186"/>
      <c r="I973" s="187"/>
      <c r="J973" s="186"/>
      <c r="K973" s="212"/>
      <c r="L973" s="203"/>
    </row>
    <row r="974" spans="1:12" ht="31.5" customHeight="1">
      <c r="A974" s="168"/>
      <c r="B974" s="200"/>
      <c r="C974" s="168" t="str">
        <f t="shared" si="15"/>
        <v>-</v>
      </c>
      <c r="D974" s="196"/>
      <c r="E974" s="185"/>
      <c r="F974" s="154"/>
      <c r="G974" s="211"/>
      <c r="H974" s="186"/>
      <c r="I974" s="187"/>
      <c r="J974" s="186"/>
      <c r="K974" s="212"/>
      <c r="L974" s="203"/>
    </row>
    <row r="975" spans="1:12" ht="31.5" customHeight="1">
      <c r="A975" s="168"/>
      <c r="B975" s="200"/>
      <c r="C975" s="168" t="str">
        <f t="shared" si="15"/>
        <v>-</v>
      </c>
      <c r="D975" s="196"/>
      <c r="E975" s="185"/>
      <c r="F975" s="154"/>
      <c r="G975" s="211"/>
      <c r="H975" s="186"/>
      <c r="I975" s="187"/>
      <c r="J975" s="186"/>
      <c r="K975" s="212"/>
      <c r="L975" s="203"/>
    </row>
    <row r="976" spans="1:12" ht="31.5" customHeight="1">
      <c r="A976" s="168"/>
      <c r="B976" s="200"/>
      <c r="C976" s="168" t="str">
        <f t="shared" si="15"/>
        <v>-</v>
      </c>
      <c r="D976" s="196"/>
      <c r="E976" s="185"/>
      <c r="F976" s="154"/>
      <c r="G976" s="211"/>
      <c r="H976" s="186"/>
      <c r="I976" s="187"/>
      <c r="J976" s="186"/>
      <c r="K976" s="212"/>
      <c r="L976" s="203"/>
    </row>
    <row r="977" spans="1:12" ht="31.5" customHeight="1">
      <c r="A977" s="168"/>
      <c r="B977" s="200"/>
      <c r="C977" s="168" t="str">
        <f t="shared" si="15"/>
        <v>-</v>
      </c>
      <c r="D977" s="196"/>
      <c r="E977" s="185"/>
      <c r="F977" s="154"/>
      <c r="G977" s="211"/>
      <c r="H977" s="186"/>
      <c r="I977" s="187"/>
      <c r="J977" s="186"/>
      <c r="K977" s="212"/>
      <c r="L977" s="203"/>
    </row>
    <row r="978" spans="1:12" ht="31.5" customHeight="1">
      <c r="A978" s="168"/>
      <c r="B978" s="200"/>
      <c r="C978" s="168" t="str">
        <f t="shared" si="15"/>
        <v>-</v>
      </c>
      <c r="D978" s="196"/>
      <c r="E978" s="185"/>
      <c r="F978" s="154"/>
      <c r="G978" s="211"/>
      <c r="H978" s="186"/>
      <c r="I978" s="187"/>
      <c r="J978" s="186"/>
      <c r="K978" s="212"/>
      <c r="L978" s="203"/>
    </row>
    <row r="979" spans="1:12" ht="31.5" customHeight="1">
      <c r="A979" s="168"/>
      <c r="B979" s="200"/>
      <c r="C979" s="168" t="str">
        <f t="shared" si="15"/>
        <v>-</v>
      </c>
      <c r="D979" s="196"/>
      <c r="E979" s="185"/>
      <c r="F979" s="154"/>
      <c r="G979" s="211"/>
      <c r="H979" s="186"/>
      <c r="I979" s="187"/>
      <c r="J979" s="186"/>
      <c r="K979" s="212"/>
      <c r="L979" s="203"/>
    </row>
    <row r="980" spans="1:12" ht="31.5" customHeight="1">
      <c r="A980" s="168"/>
      <c r="B980" s="200"/>
      <c r="C980" s="168" t="str">
        <f t="shared" si="15"/>
        <v>-</v>
      </c>
      <c r="D980" s="196"/>
      <c r="E980" s="185"/>
      <c r="F980" s="154"/>
      <c r="G980" s="211"/>
      <c r="H980" s="186"/>
      <c r="I980" s="187"/>
      <c r="J980" s="186"/>
      <c r="K980" s="212"/>
      <c r="L980" s="203"/>
    </row>
    <row r="981" spans="1:12" ht="31.5" customHeight="1">
      <c r="A981" s="168"/>
      <c r="B981" s="200"/>
      <c r="C981" s="168" t="str">
        <f t="shared" si="15"/>
        <v>-</v>
      </c>
      <c r="D981" s="196"/>
      <c r="E981" s="185"/>
      <c r="F981" s="154"/>
      <c r="G981" s="211"/>
      <c r="H981" s="186"/>
      <c r="I981" s="187"/>
      <c r="J981" s="186"/>
      <c r="K981" s="212"/>
      <c r="L981" s="203"/>
    </row>
    <row r="982" spans="1:12" ht="31.5" customHeight="1">
      <c r="A982" s="168"/>
      <c r="B982" s="200"/>
      <c r="C982" s="168" t="str">
        <f t="shared" si="15"/>
        <v>-</v>
      </c>
      <c r="D982" s="196"/>
      <c r="E982" s="185"/>
      <c r="F982" s="154"/>
      <c r="G982" s="211"/>
      <c r="H982" s="186"/>
      <c r="I982" s="187"/>
      <c r="J982" s="186"/>
      <c r="K982" s="212"/>
      <c r="L982" s="203"/>
    </row>
    <row r="983" spans="1:12" ht="31.5" customHeight="1">
      <c r="A983" s="168"/>
      <c r="B983" s="200"/>
      <c r="C983" s="168" t="str">
        <f t="shared" si="15"/>
        <v>-</v>
      </c>
      <c r="D983" s="196"/>
      <c r="E983" s="185"/>
      <c r="F983" s="154"/>
      <c r="G983" s="211"/>
      <c r="H983" s="186"/>
      <c r="I983" s="187"/>
      <c r="J983" s="186"/>
      <c r="K983" s="212"/>
      <c r="L983" s="203"/>
    </row>
    <row r="984" spans="1:12" ht="31.5" customHeight="1">
      <c r="A984" s="168"/>
      <c r="B984" s="200"/>
      <c r="C984" s="168" t="str">
        <f t="shared" si="15"/>
        <v>-</v>
      </c>
      <c r="D984" s="196"/>
      <c r="E984" s="185"/>
      <c r="F984" s="154"/>
      <c r="G984" s="211"/>
      <c r="H984" s="186"/>
      <c r="I984" s="187"/>
      <c r="J984" s="186"/>
      <c r="K984" s="212"/>
      <c r="L984" s="203"/>
    </row>
    <row r="985" spans="1:12" ht="31.5" customHeight="1">
      <c r="A985" s="168"/>
      <c r="B985" s="200"/>
      <c r="C985" s="168" t="str">
        <f t="shared" si="15"/>
        <v>-</v>
      </c>
      <c r="D985" s="196"/>
      <c r="E985" s="185"/>
      <c r="F985" s="154"/>
      <c r="G985" s="211"/>
      <c r="H985" s="186"/>
      <c r="I985" s="187"/>
      <c r="J985" s="186"/>
      <c r="K985" s="212"/>
      <c r="L985" s="203"/>
    </row>
    <row r="986" spans="1:12" ht="31.5" customHeight="1">
      <c r="A986" s="168"/>
      <c r="B986" s="200"/>
      <c r="C986" s="168" t="str">
        <f t="shared" si="15"/>
        <v>-</v>
      </c>
      <c r="D986" s="196"/>
      <c r="E986" s="185"/>
      <c r="F986" s="154"/>
      <c r="G986" s="211"/>
      <c r="H986" s="186"/>
      <c r="I986" s="187"/>
      <c r="J986" s="186"/>
      <c r="K986" s="212"/>
      <c r="L986" s="203"/>
    </row>
    <row r="987" spans="1:12" ht="31.5" customHeight="1">
      <c r="A987" s="168"/>
      <c r="B987" s="200"/>
      <c r="C987" s="168" t="str">
        <f t="shared" si="15"/>
        <v>-</v>
      </c>
      <c r="D987" s="196"/>
      <c r="E987" s="185"/>
      <c r="F987" s="154"/>
      <c r="G987" s="211"/>
      <c r="H987" s="186"/>
      <c r="I987" s="187"/>
      <c r="J987" s="186"/>
      <c r="K987" s="212"/>
      <c r="L987" s="203"/>
    </row>
    <row r="988" spans="1:12" ht="31.5" customHeight="1">
      <c r="A988" s="168"/>
      <c r="B988" s="200"/>
      <c r="C988" s="168" t="str">
        <f t="shared" si="15"/>
        <v>-</v>
      </c>
      <c r="D988" s="196"/>
      <c r="E988" s="185"/>
      <c r="F988" s="154"/>
      <c r="G988" s="211"/>
      <c r="H988" s="186"/>
      <c r="I988" s="187"/>
      <c r="J988" s="186"/>
      <c r="K988" s="212"/>
      <c r="L988" s="203"/>
    </row>
    <row r="989" spans="1:12" ht="31.5" customHeight="1">
      <c r="A989" s="168"/>
      <c r="B989" s="200"/>
      <c r="C989" s="168" t="str">
        <f t="shared" si="15"/>
        <v>-</v>
      </c>
      <c r="D989" s="196"/>
      <c r="E989" s="185"/>
      <c r="F989" s="154"/>
      <c r="G989" s="211"/>
      <c r="H989" s="186"/>
      <c r="I989" s="187"/>
      <c r="J989" s="186"/>
      <c r="K989" s="212"/>
      <c r="L989" s="203"/>
    </row>
    <row r="990" spans="1:12" ht="31.5" customHeight="1">
      <c r="A990" s="168"/>
      <c r="B990" s="200"/>
      <c r="C990" s="168" t="str">
        <f t="shared" si="15"/>
        <v>-</v>
      </c>
      <c r="D990" s="196"/>
      <c r="E990" s="185"/>
      <c r="F990" s="154"/>
      <c r="G990" s="211"/>
      <c r="H990" s="186"/>
      <c r="I990" s="187"/>
      <c r="J990" s="186"/>
      <c r="K990" s="212"/>
      <c r="L990" s="203"/>
    </row>
    <row r="991" spans="1:12" ht="31.5" customHeight="1">
      <c r="A991" s="168"/>
      <c r="B991" s="200"/>
      <c r="C991" s="168" t="str">
        <f t="shared" si="15"/>
        <v>-</v>
      </c>
      <c r="D991" s="196"/>
      <c r="E991" s="185"/>
      <c r="F991" s="154"/>
      <c r="G991" s="211"/>
      <c r="H991" s="186"/>
      <c r="I991" s="187"/>
      <c r="J991" s="186"/>
      <c r="K991" s="212"/>
      <c r="L991" s="203"/>
    </row>
    <row r="992" spans="1:12" ht="31.5" customHeight="1">
      <c r="A992" s="168"/>
      <c r="B992" s="200"/>
      <c r="C992" s="168" t="str">
        <f t="shared" si="15"/>
        <v>-</v>
      </c>
      <c r="D992" s="196"/>
      <c r="E992" s="185"/>
      <c r="F992" s="154"/>
      <c r="G992" s="211"/>
      <c r="H992" s="186"/>
      <c r="I992" s="187"/>
      <c r="J992" s="186"/>
      <c r="K992" s="212"/>
      <c r="L992" s="203"/>
    </row>
    <row r="993" spans="1:12" ht="31.5" customHeight="1">
      <c r="A993" s="168"/>
      <c r="B993" s="200"/>
      <c r="C993" s="168" t="str">
        <f t="shared" si="15"/>
        <v>-</v>
      </c>
      <c r="D993" s="196"/>
      <c r="E993" s="185"/>
      <c r="F993" s="154"/>
      <c r="G993" s="211"/>
      <c r="H993" s="186"/>
      <c r="I993" s="187"/>
      <c r="J993" s="186"/>
      <c r="K993" s="212"/>
      <c r="L993" s="203"/>
    </row>
    <row r="994" spans="1:12" ht="31.5" customHeight="1">
      <c r="A994" s="168"/>
      <c r="B994" s="200"/>
      <c r="C994" s="168" t="str">
        <f t="shared" si="15"/>
        <v>-</v>
      </c>
      <c r="D994" s="196"/>
      <c r="E994" s="185"/>
      <c r="F994" s="154"/>
      <c r="G994" s="211"/>
      <c r="H994" s="186"/>
      <c r="I994" s="187"/>
      <c r="J994" s="186"/>
      <c r="K994" s="212"/>
      <c r="L994" s="203"/>
    </row>
    <row r="995" spans="1:12" ht="31.5" customHeight="1">
      <c r="A995" s="168"/>
      <c r="B995" s="200"/>
      <c r="C995" s="168" t="str">
        <f t="shared" si="15"/>
        <v>-</v>
      </c>
      <c r="D995" s="196"/>
      <c r="E995" s="185"/>
      <c r="F995" s="154"/>
      <c r="G995" s="211"/>
      <c r="H995" s="186"/>
      <c r="I995" s="187"/>
      <c r="J995" s="186"/>
      <c r="K995" s="212"/>
      <c r="L995" s="203"/>
    </row>
    <row r="996" spans="1:12" ht="31.5" customHeight="1">
      <c r="A996" s="168"/>
      <c r="B996" s="200"/>
      <c r="C996" s="168" t="str">
        <f t="shared" si="15"/>
        <v>-</v>
      </c>
      <c r="D996" s="196"/>
      <c r="E996" s="185"/>
      <c r="F996" s="154"/>
      <c r="G996" s="211"/>
      <c r="H996" s="186"/>
      <c r="I996" s="187"/>
      <c r="J996" s="186"/>
      <c r="K996" s="212"/>
      <c r="L996" s="203"/>
    </row>
    <row r="997" spans="1:12" ht="31.5" customHeight="1">
      <c r="A997" s="168"/>
      <c r="B997" s="200"/>
      <c r="C997" s="168" t="str">
        <f t="shared" si="15"/>
        <v>-</v>
      </c>
      <c r="D997" s="196"/>
      <c r="E997" s="185"/>
      <c r="F997" s="154"/>
      <c r="G997" s="211"/>
      <c r="H997" s="186"/>
      <c r="I997" s="187"/>
      <c r="J997" s="186"/>
      <c r="K997" s="212"/>
      <c r="L997" s="203"/>
    </row>
    <row r="998" spans="1:12" ht="31.5" customHeight="1">
      <c r="A998" s="168"/>
      <c r="B998" s="200"/>
      <c r="C998" s="168" t="str">
        <f t="shared" si="15"/>
        <v>-</v>
      </c>
      <c r="D998" s="196"/>
      <c r="E998" s="185"/>
      <c r="F998" s="154"/>
      <c r="G998" s="211"/>
      <c r="H998" s="186"/>
      <c r="I998" s="187"/>
      <c r="J998" s="186"/>
      <c r="K998" s="212"/>
      <c r="L998" s="203"/>
    </row>
    <row r="999" spans="1:12" ht="31.5" customHeight="1">
      <c r="A999" s="168"/>
      <c r="B999" s="200"/>
      <c r="C999" s="168" t="str">
        <f t="shared" si="15"/>
        <v>-</v>
      </c>
      <c r="D999" s="196"/>
      <c r="E999" s="185"/>
      <c r="F999" s="154"/>
      <c r="G999" s="211"/>
      <c r="H999" s="186"/>
      <c r="I999" s="187"/>
      <c r="J999" s="186"/>
      <c r="K999" s="212"/>
      <c r="L999" s="203"/>
    </row>
    <row r="1000" spans="1:12" ht="31.5" customHeight="1">
      <c r="A1000" s="168"/>
      <c r="B1000" s="200"/>
      <c r="C1000" s="168" t="str">
        <f t="shared" si="15"/>
        <v>-</v>
      </c>
      <c r="D1000" s="196"/>
      <c r="E1000" s="185"/>
      <c r="F1000" s="154"/>
      <c r="G1000" s="211"/>
      <c r="H1000" s="186"/>
      <c r="I1000" s="187"/>
      <c r="J1000" s="186"/>
      <c r="K1000" s="212"/>
      <c r="L1000" s="203"/>
    </row>
    <row r="1001" spans="1:12" ht="31.5" customHeight="1">
      <c r="A1001" s="168"/>
      <c r="B1001" s="200"/>
      <c r="C1001" s="168" t="str">
        <f t="shared" si="15"/>
        <v>-</v>
      </c>
      <c r="D1001" s="196"/>
      <c r="E1001" s="185"/>
      <c r="F1001" s="154"/>
      <c r="G1001" s="211"/>
      <c r="H1001" s="186"/>
      <c r="I1001" s="187"/>
      <c r="J1001" s="186"/>
      <c r="K1001" s="212"/>
      <c r="L1001" s="203"/>
    </row>
    <row r="1002" spans="1:12" ht="31.5" customHeight="1">
      <c r="A1002" s="168"/>
      <c r="B1002" s="200"/>
      <c r="C1002" s="168" t="str">
        <f t="shared" si="15"/>
        <v>-</v>
      </c>
      <c r="D1002" s="196"/>
      <c r="E1002" s="185"/>
      <c r="F1002" s="154"/>
      <c r="G1002" s="211"/>
      <c r="H1002" s="186"/>
      <c r="I1002" s="187"/>
      <c r="J1002" s="186"/>
      <c r="K1002" s="212"/>
      <c r="L1002" s="203"/>
    </row>
    <row r="1003" spans="1:12" ht="31.5" customHeight="1">
      <c r="A1003" s="168"/>
      <c r="B1003" s="200"/>
      <c r="C1003" s="168" t="str">
        <f t="shared" si="15"/>
        <v>-</v>
      </c>
      <c r="D1003" s="196"/>
      <c r="E1003" s="185"/>
      <c r="F1003" s="154"/>
      <c r="G1003" s="211"/>
      <c r="H1003" s="186"/>
      <c r="I1003" s="187"/>
      <c r="J1003" s="186"/>
      <c r="K1003" s="212"/>
      <c r="L1003" s="203"/>
    </row>
    <row r="1004" spans="1:12" ht="31.5" customHeight="1">
      <c r="A1004" s="168"/>
      <c r="B1004" s="200"/>
      <c r="C1004" s="168" t="str">
        <f t="shared" si="15"/>
        <v>-</v>
      </c>
      <c r="D1004" s="196"/>
      <c r="E1004" s="185"/>
      <c r="F1004" s="154"/>
      <c r="G1004" s="211"/>
      <c r="H1004" s="186"/>
      <c r="I1004" s="187"/>
      <c r="J1004" s="186"/>
      <c r="K1004" s="212"/>
      <c r="L1004" s="203"/>
    </row>
    <row r="1005" spans="1:12" ht="31.5" customHeight="1">
      <c r="A1005" s="168"/>
      <c r="B1005" s="200"/>
      <c r="C1005" s="168" t="str">
        <f t="shared" si="15"/>
        <v>-</v>
      </c>
      <c r="D1005" s="196"/>
      <c r="E1005" s="185"/>
      <c r="F1005" s="154"/>
      <c r="G1005" s="211"/>
      <c r="H1005" s="186"/>
      <c r="I1005" s="187"/>
      <c r="J1005" s="186"/>
      <c r="K1005" s="212"/>
      <c r="L1005" s="203"/>
    </row>
    <row r="1006" spans="1:12" ht="31.5" customHeight="1">
      <c r="A1006" s="168"/>
      <c r="B1006" s="200"/>
      <c r="C1006" s="168" t="str">
        <f t="shared" si="15"/>
        <v>-</v>
      </c>
      <c r="D1006" s="196"/>
      <c r="E1006" s="185"/>
      <c r="F1006" s="154"/>
      <c r="G1006" s="211"/>
      <c r="H1006" s="186"/>
      <c r="I1006" s="187"/>
      <c r="J1006" s="186"/>
      <c r="K1006" s="212"/>
      <c r="L1006" s="203"/>
    </row>
    <row r="1007" spans="1:12" ht="31.5" customHeight="1">
      <c r="A1007" s="168"/>
      <c r="B1007" s="200"/>
      <c r="C1007" s="168" t="str">
        <f t="shared" si="15"/>
        <v>-</v>
      </c>
      <c r="D1007" s="196"/>
      <c r="E1007" s="185"/>
      <c r="F1007" s="154"/>
      <c r="G1007" s="211"/>
      <c r="H1007" s="186"/>
      <c r="I1007" s="187"/>
      <c r="J1007" s="186"/>
      <c r="K1007" s="212"/>
      <c r="L1007" s="203"/>
    </row>
    <row r="1008" spans="1:12" ht="31.5" customHeight="1">
      <c r="A1008" s="168"/>
      <c r="B1008" s="200"/>
      <c r="C1008" s="168" t="str">
        <f t="shared" si="15"/>
        <v>-</v>
      </c>
      <c r="D1008" s="196"/>
      <c r="E1008" s="185"/>
      <c r="F1008" s="154"/>
      <c r="G1008" s="211"/>
      <c r="H1008" s="186"/>
      <c r="I1008" s="187"/>
      <c r="J1008" s="186"/>
      <c r="K1008" s="212"/>
      <c r="L1008" s="203"/>
    </row>
    <row r="1009" spans="1:12" ht="31.5" customHeight="1">
      <c r="A1009" s="168"/>
      <c r="B1009" s="200"/>
      <c r="C1009" s="168" t="str">
        <f t="shared" si="15"/>
        <v>-</v>
      </c>
      <c r="D1009" s="196"/>
      <c r="E1009" s="185"/>
      <c r="F1009" s="154"/>
      <c r="G1009" s="211"/>
      <c r="H1009" s="186"/>
      <c r="I1009" s="187"/>
      <c r="J1009" s="186"/>
      <c r="K1009" s="212"/>
      <c r="L1009" s="203"/>
    </row>
    <row r="1010" spans="1:12" ht="31.5" customHeight="1">
      <c r="A1010" s="168"/>
      <c r="B1010" s="200"/>
      <c r="C1010" s="168" t="str">
        <f t="shared" si="15"/>
        <v>-</v>
      </c>
      <c r="D1010" s="196"/>
      <c r="E1010" s="185"/>
      <c r="F1010" s="154"/>
      <c r="G1010" s="211"/>
      <c r="H1010" s="186"/>
      <c r="I1010" s="187"/>
      <c r="J1010" s="186"/>
      <c r="K1010" s="212"/>
      <c r="L1010" s="203"/>
    </row>
    <row r="1011" spans="1:12" ht="31.5" customHeight="1">
      <c r="A1011" s="168"/>
      <c r="B1011" s="200"/>
      <c r="C1011" s="168" t="str">
        <f t="shared" si="15"/>
        <v>-</v>
      </c>
      <c r="D1011" s="196"/>
      <c r="E1011" s="185"/>
      <c r="F1011" s="154"/>
      <c r="G1011" s="211"/>
      <c r="H1011" s="186"/>
      <c r="I1011" s="187"/>
      <c r="J1011" s="186"/>
      <c r="K1011" s="212"/>
      <c r="L1011" s="203"/>
    </row>
    <row r="1012" spans="1:12" ht="31.5" customHeight="1">
      <c r="A1012" s="168"/>
      <c r="B1012" s="200"/>
      <c r="C1012" s="168" t="str">
        <f t="shared" si="15"/>
        <v>-</v>
      </c>
      <c r="D1012" s="196"/>
      <c r="E1012" s="185"/>
      <c r="F1012" s="154"/>
      <c r="G1012" s="211"/>
      <c r="H1012" s="186"/>
      <c r="I1012" s="187"/>
      <c r="J1012" s="186"/>
      <c r="K1012" s="212"/>
      <c r="L1012" s="203"/>
    </row>
    <row r="1013" spans="1:12" ht="31.5" customHeight="1">
      <c r="A1013" s="168"/>
      <c r="B1013" s="200"/>
      <c r="C1013" s="168" t="str">
        <f t="shared" si="15"/>
        <v>-</v>
      </c>
      <c r="D1013" s="196"/>
      <c r="E1013" s="185"/>
      <c r="F1013" s="154"/>
      <c r="G1013" s="211"/>
      <c r="H1013" s="186"/>
      <c r="I1013" s="187"/>
      <c r="J1013" s="186"/>
      <c r="K1013" s="212"/>
      <c r="L1013" s="203"/>
    </row>
    <row r="1014" spans="1:12" ht="31.5" customHeight="1">
      <c r="A1014" s="168"/>
      <c r="B1014" s="200"/>
      <c r="C1014" s="168" t="str">
        <f t="shared" si="15"/>
        <v>-</v>
      </c>
      <c r="D1014" s="196"/>
      <c r="E1014" s="185"/>
      <c r="F1014" s="154"/>
      <c r="G1014" s="211"/>
      <c r="H1014" s="186"/>
      <c r="I1014" s="187"/>
      <c r="J1014" s="186"/>
      <c r="K1014" s="212"/>
      <c r="L1014" s="203"/>
    </row>
    <row r="1015" spans="1:12" ht="31.5" customHeight="1">
      <c r="A1015" s="168"/>
      <c r="B1015" s="200"/>
      <c r="C1015" s="168" t="str">
        <f t="shared" si="15"/>
        <v>-</v>
      </c>
      <c r="D1015" s="196"/>
      <c r="E1015" s="185"/>
      <c r="F1015" s="154"/>
      <c r="G1015" s="211"/>
      <c r="H1015" s="186"/>
      <c r="I1015" s="187"/>
      <c r="J1015" s="186"/>
      <c r="K1015" s="212"/>
      <c r="L1015" s="203"/>
    </row>
    <row r="1016" spans="1:12" ht="31.5" customHeight="1">
      <c r="A1016" s="168"/>
      <c r="B1016" s="200"/>
      <c r="C1016" s="168" t="str">
        <f t="shared" si="15"/>
        <v>-</v>
      </c>
      <c r="D1016" s="196"/>
      <c r="E1016" s="185"/>
      <c r="F1016" s="154"/>
      <c r="G1016" s="211"/>
      <c r="H1016" s="186"/>
      <c r="I1016" s="187"/>
      <c r="J1016" s="186"/>
      <c r="K1016" s="212"/>
      <c r="L1016" s="203"/>
    </row>
    <row r="1017" spans="1:12" ht="31.5" customHeight="1">
      <c r="A1017" s="168"/>
      <c r="B1017" s="200"/>
      <c r="C1017" s="168" t="str">
        <f t="shared" si="15"/>
        <v>-</v>
      </c>
      <c r="D1017" s="196"/>
      <c r="E1017" s="185"/>
      <c r="F1017" s="154"/>
      <c r="G1017" s="211"/>
      <c r="H1017" s="186"/>
      <c r="I1017" s="187"/>
      <c r="J1017" s="186"/>
      <c r="K1017" s="212"/>
      <c r="L1017" s="203"/>
    </row>
    <row r="1018" spans="1:12" ht="31.5" customHeight="1">
      <c r="A1018" s="168"/>
      <c r="B1018" s="200"/>
      <c r="C1018" s="168" t="str">
        <f t="shared" si="15"/>
        <v>-</v>
      </c>
      <c r="D1018" s="196"/>
      <c r="E1018" s="185"/>
      <c r="F1018" s="154"/>
      <c r="G1018" s="211"/>
      <c r="H1018" s="186"/>
      <c r="I1018" s="187"/>
      <c r="J1018" s="186"/>
      <c r="K1018" s="212"/>
      <c r="L1018" s="203"/>
    </row>
    <row r="1019" spans="1:12" ht="31.5" customHeight="1">
      <c r="A1019" s="168"/>
      <c r="B1019" s="200"/>
      <c r="C1019" s="168" t="str">
        <f t="shared" si="15"/>
        <v>-</v>
      </c>
      <c r="D1019" s="196"/>
      <c r="E1019" s="185"/>
      <c r="F1019" s="154"/>
      <c r="G1019" s="211"/>
      <c r="H1019" s="186"/>
      <c r="I1019" s="187"/>
      <c r="J1019" s="186"/>
      <c r="K1019" s="212"/>
      <c r="L1019" s="203"/>
    </row>
    <row r="1020" spans="1:12" ht="31.5" customHeight="1">
      <c r="A1020" s="168"/>
      <c r="B1020" s="200"/>
      <c r="C1020" s="168" t="str">
        <f t="shared" si="15"/>
        <v>-</v>
      </c>
      <c r="D1020" s="196"/>
      <c r="E1020" s="185"/>
      <c r="F1020" s="154"/>
      <c r="G1020" s="211"/>
      <c r="H1020" s="186"/>
      <c r="I1020" s="187"/>
      <c r="J1020" s="186"/>
      <c r="K1020" s="212"/>
      <c r="L1020" s="203"/>
    </row>
    <row r="1021" spans="1:12" ht="31.5" customHeight="1">
      <c r="A1021" s="168"/>
      <c r="B1021" s="200"/>
      <c r="C1021" s="168" t="str">
        <f t="shared" si="15"/>
        <v>-</v>
      </c>
      <c r="D1021" s="196"/>
      <c r="E1021" s="185"/>
      <c r="F1021" s="154"/>
      <c r="G1021" s="211"/>
      <c r="H1021" s="186"/>
      <c r="I1021" s="187"/>
      <c r="J1021" s="186"/>
      <c r="K1021" s="212"/>
      <c r="L1021" s="203"/>
    </row>
    <row r="1022" spans="1:12" ht="31.5" customHeight="1">
      <c r="A1022" s="168"/>
      <c r="B1022" s="200"/>
      <c r="C1022" s="168" t="str">
        <f t="shared" si="15"/>
        <v>-</v>
      </c>
      <c r="D1022" s="196"/>
      <c r="E1022" s="185"/>
      <c r="F1022" s="154"/>
      <c r="G1022" s="211"/>
      <c r="H1022" s="186"/>
      <c r="I1022" s="187"/>
      <c r="J1022" s="186"/>
      <c r="K1022" s="212"/>
      <c r="L1022" s="203"/>
    </row>
    <row r="1023" spans="1:12" ht="31.5" customHeight="1">
      <c r="A1023" s="168"/>
      <c r="B1023" s="200"/>
      <c r="C1023" s="168" t="str">
        <f t="shared" si="15"/>
        <v>-</v>
      </c>
      <c r="D1023" s="196"/>
      <c r="E1023" s="185"/>
      <c r="F1023" s="154"/>
      <c r="G1023" s="211"/>
      <c r="H1023" s="186"/>
      <c r="I1023" s="187"/>
      <c r="J1023" s="186"/>
      <c r="K1023" s="212"/>
      <c r="L1023" s="203"/>
    </row>
    <row r="1024" spans="1:12" ht="31.5" customHeight="1">
      <c r="A1024" s="168"/>
      <c r="B1024" s="200"/>
      <c r="C1024" s="168" t="str">
        <f t="shared" si="15"/>
        <v>-</v>
      </c>
      <c r="D1024" s="196"/>
      <c r="E1024" s="185"/>
      <c r="F1024" s="154"/>
      <c r="G1024" s="211"/>
      <c r="H1024" s="186"/>
      <c r="I1024" s="187"/>
      <c r="J1024" s="186"/>
      <c r="K1024" s="212"/>
      <c r="L1024" s="203"/>
    </row>
    <row r="1025" spans="1:12" ht="31.5" customHeight="1">
      <c r="A1025" s="168"/>
      <c r="B1025" s="200"/>
      <c r="C1025" s="168" t="str">
        <f t="shared" si="15"/>
        <v>-</v>
      </c>
      <c r="D1025" s="196"/>
      <c r="E1025" s="185"/>
      <c r="F1025" s="154"/>
      <c r="G1025" s="211"/>
      <c r="H1025" s="186"/>
      <c r="I1025" s="187"/>
      <c r="J1025" s="186"/>
      <c r="K1025" s="212"/>
      <c r="L1025" s="203"/>
    </row>
    <row r="1026" spans="1:12" ht="31.5" customHeight="1">
      <c r="A1026" s="168"/>
      <c r="B1026" s="200"/>
      <c r="C1026" s="168" t="str">
        <f t="shared" si="15"/>
        <v>-</v>
      </c>
      <c r="D1026" s="196"/>
      <c r="E1026" s="185"/>
      <c r="F1026" s="154"/>
      <c r="G1026" s="211"/>
      <c r="H1026" s="186"/>
      <c r="I1026" s="187"/>
      <c r="J1026" s="186"/>
      <c r="K1026" s="212"/>
      <c r="L1026" s="203"/>
    </row>
    <row r="1027" spans="1:12" ht="31.5" customHeight="1">
      <c r="A1027" s="168"/>
      <c r="B1027" s="200"/>
      <c r="C1027" s="168" t="str">
        <f t="shared" si="15"/>
        <v>-</v>
      </c>
      <c r="D1027" s="196"/>
      <c r="E1027" s="185"/>
      <c r="F1027" s="154"/>
      <c r="G1027" s="211"/>
      <c r="H1027" s="186"/>
      <c r="I1027" s="187"/>
      <c r="J1027" s="186"/>
      <c r="K1027" s="212"/>
      <c r="L1027" s="203"/>
    </row>
    <row r="1028" spans="1:12" ht="31.5" customHeight="1">
      <c r="A1028" s="168"/>
      <c r="B1028" s="200"/>
      <c r="C1028" s="168" t="str">
        <f t="shared" ref="C1028:C1091" si="16">A1028&amp;"-"&amp;B1028</f>
        <v>-</v>
      </c>
      <c r="D1028" s="196"/>
      <c r="E1028" s="185"/>
      <c r="F1028" s="154"/>
      <c r="G1028" s="211"/>
      <c r="H1028" s="186"/>
      <c r="I1028" s="187"/>
      <c r="J1028" s="186"/>
      <c r="K1028" s="212"/>
      <c r="L1028" s="203"/>
    </row>
    <row r="1029" spans="1:12" ht="31.5" customHeight="1">
      <c r="A1029" s="168"/>
      <c r="B1029" s="200"/>
      <c r="C1029" s="168" t="str">
        <f t="shared" si="16"/>
        <v>-</v>
      </c>
      <c r="D1029" s="196"/>
      <c r="E1029" s="185"/>
      <c r="F1029" s="154"/>
      <c r="G1029" s="211"/>
      <c r="H1029" s="186"/>
      <c r="I1029" s="187"/>
      <c r="J1029" s="186"/>
      <c r="K1029" s="212"/>
      <c r="L1029" s="203"/>
    </row>
    <row r="1030" spans="1:12" ht="31.5" customHeight="1">
      <c r="A1030" s="168"/>
      <c r="B1030" s="200"/>
      <c r="C1030" s="168" t="str">
        <f t="shared" si="16"/>
        <v>-</v>
      </c>
      <c r="D1030" s="196"/>
      <c r="E1030" s="185"/>
      <c r="F1030" s="154"/>
      <c r="G1030" s="211"/>
      <c r="H1030" s="186"/>
      <c r="I1030" s="187"/>
      <c r="J1030" s="186"/>
      <c r="K1030" s="212"/>
      <c r="L1030" s="203"/>
    </row>
    <row r="1031" spans="1:12" ht="31.5" customHeight="1">
      <c r="A1031" s="168"/>
      <c r="B1031" s="200"/>
      <c r="C1031" s="168" t="str">
        <f t="shared" si="16"/>
        <v>-</v>
      </c>
      <c r="D1031" s="196"/>
      <c r="E1031" s="185"/>
      <c r="F1031" s="154"/>
      <c r="G1031" s="211"/>
      <c r="H1031" s="186"/>
      <c r="I1031" s="187"/>
      <c r="J1031" s="186"/>
      <c r="K1031" s="212"/>
      <c r="L1031" s="203"/>
    </row>
    <row r="1032" spans="1:12" ht="31.5" customHeight="1">
      <c r="A1032" s="168"/>
      <c r="B1032" s="200"/>
      <c r="C1032" s="168" t="str">
        <f t="shared" si="16"/>
        <v>-</v>
      </c>
      <c r="D1032" s="196"/>
      <c r="E1032" s="185"/>
      <c r="F1032" s="154"/>
      <c r="G1032" s="211"/>
      <c r="H1032" s="186"/>
      <c r="I1032" s="187"/>
      <c r="J1032" s="186"/>
      <c r="K1032" s="212"/>
      <c r="L1032" s="203"/>
    </row>
    <row r="1033" spans="1:12" ht="31.5" customHeight="1">
      <c r="A1033" s="168"/>
      <c r="B1033" s="200"/>
      <c r="C1033" s="168" t="str">
        <f t="shared" si="16"/>
        <v>-</v>
      </c>
      <c r="D1033" s="196"/>
      <c r="E1033" s="185"/>
      <c r="F1033" s="154"/>
      <c r="G1033" s="211"/>
      <c r="H1033" s="186"/>
      <c r="I1033" s="187"/>
      <c r="J1033" s="186"/>
      <c r="K1033" s="212"/>
      <c r="L1033" s="203"/>
    </row>
    <row r="1034" spans="1:12" ht="31.5" customHeight="1">
      <c r="A1034" s="168"/>
      <c r="B1034" s="200"/>
      <c r="C1034" s="168" t="str">
        <f t="shared" si="16"/>
        <v>-</v>
      </c>
      <c r="D1034" s="196"/>
      <c r="E1034" s="185"/>
      <c r="F1034" s="154"/>
      <c r="G1034" s="211"/>
      <c r="H1034" s="186"/>
      <c r="I1034" s="187"/>
      <c r="J1034" s="186"/>
      <c r="K1034" s="212"/>
      <c r="L1034" s="203"/>
    </row>
    <row r="1035" spans="1:12" ht="31.5" customHeight="1">
      <c r="A1035" s="168"/>
      <c r="B1035" s="200"/>
      <c r="C1035" s="168" t="str">
        <f t="shared" si="16"/>
        <v>-</v>
      </c>
      <c r="D1035" s="196"/>
      <c r="E1035" s="185"/>
      <c r="F1035" s="154"/>
      <c r="G1035" s="211"/>
      <c r="H1035" s="186"/>
      <c r="I1035" s="187"/>
      <c r="J1035" s="186"/>
      <c r="K1035" s="212"/>
      <c r="L1035" s="203"/>
    </row>
    <row r="1036" spans="1:12" ht="31.5" customHeight="1">
      <c r="A1036" s="168"/>
      <c r="B1036" s="200"/>
      <c r="C1036" s="168" t="str">
        <f t="shared" si="16"/>
        <v>-</v>
      </c>
      <c r="D1036" s="196"/>
      <c r="E1036" s="185"/>
      <c r="F1036" s="154"/>
      <c r="G1036" s="211"/>
      <c r="H1036" s="186"/>
      <c r="I1036" s="187"/>
      <c r="J1036" s="186"/>
      <c r="K1036" s="212"/>
      <c r="L1036" s="203"/>
    </row>
    <row r="1037" spans="1:12" ht="31.5" customHeight="1">
      <c r="A1037" s="168"/>
      <c r="B1037" s="200"/>
      <c r="C1037" s="168" t="str">
        <f t="shared" si="16"/>
        <v>-</v>
      </c>
      <c r="D1037" s="196"/>
      <c r="E1037" s="185"/>
      <c r="F1037" s="154"/>
      <c r="G1037" s="211"/>
      <c r="H1037" s="186"/>
      <c r="I1037" s="187"/>
      <c r="J1037" s="186"/>
      <c r="K1037" s="212"/>
      <c r="L1037" s="203"/>
    </row>
    <row r="1038" spans="1:12" ht="31.5" customHeight="1">
      <c r="A1038" s="168"/>
      <c r="B1038" s="200"/>
      <c r="C1038" s="168" t="str">
        <f t="shared" si="16"/>
        <v>-</v>
      </c>
      <c r="D1038" s="196"/>
      <c r="E1038" s="185"/>
      <c r="F1038" s="154"/>
      <c r="G1038" s="211"/>
      <c r="H1038" s="186"/>
      <c r="I1038" s="187"/>
      <c r="J1038" s="186"/>
      <c r="K1038" s="212"/>
      <c r="L1038" s="203"/>
    </row>
    <row r="1039" spans="1:12" ht="31.5" customHeight="1">
      <c r="A1039" s="168"/>
      <c r="B1039" s="200"/>
      <c r="C1039" s="168" t="str">
        <f t="shared" si="16"/>
        <v>-</v>
      </c>
      <c r="D1039" s="196"/>
      <c r="E1039" s="185"/>
      <c r="F1039" s="154"/>
      <c r="G1039" s="211"/>
      <c r="H1039" s="186"/>
      <c r="I1039" s="187"/>
      <c r="J1039" s="186"/>
      <c r="K1039" s="212"/>
      <c r="L1039" s="203"/>
    </row>
    <row r="1040" spans="1:12" ht="31.5" customHeight="1">
      <c r="A1040" s="168"/>
      <c r="B1040" s="200"/>
      <c r="C1040" s="168" t="str">
        <f t="shared" si="16"/>
        <v>-</v>
      </c>
      <c r="D1040" s="196"/>
      <c r="E1040" s="185"/>
      <c r="F1040" s="154"/>
      <c r="G1040" s="211"/>
      <c r="H1040" s="186"/>
      <c r="I1040" s="187"/>
      <c r="J1040" s="186"/>
      <c r="K1040" s="212"/>
      <c r="L1040" s="203"/>
    </row>
    <row r="1041" spans="1:12" ht="31.5" customHeight="1">
      <c r="A1041" s="168"/>
      <c r="B1041" s="200"/>
      <c r="C1041" s="168" t="str">
        <f t="shared" si="16"/>
        <v>-</v>
      </c>
      <c r="D1041" s="196"/>
      <c r="E1041" s="185"/>
      <c r="F1041" s="154"/>
      <c r="G1041" s="211"/>
      <c r="H1041" s="186"/>
      <c r="I1041" s="187"/>
      <c r="J1041" s="186"/>
      <c r="K1041" s="212"/>
      <c r="L1041" s="203"/>
    </row>
    <row r="1042" spans="1:12" ht="31.5" customHeight="1">
      <c r="A1042" s="168"/>
      <c r="B1042" s="200"/>
      <c r="C1042" s="168" t="str">
        <f t="shared" si="16"/>
        <v>-</v>
      </c>
      <c r="D1042" s="196"/>
      <c r="E1042" s="185"/>
      <c r="F1042" s="154"/>
      <c r="G1042" s="211"/>
      <c r="H1042" s="186"/>
      <c r="I1042" s="187"/>
      <c r="J1042" s="186"/>
      <c r="K1042" s="212"/>
      <c r="L1042" s="203"/>
    </row>
    <row r="1043" spans="1:12" ht="31.5" customHeight="1">
      <c r="A1043" s="168"/>
      <c r="B1043" s="200"/>
      <c r="C1043" s="168" t="str">
        <f t="shared" si="16"/>
        <v>-</v>
      </c>
      <c r="D1043" s="196"/>
      <c r="E1043" s="185"/>
      <c r="F1043" s="154"/>
      <c r="G1043" s="211"/>
      <c r="H1043" s="186"/>
      <c r="I1043" s="187"/>
      <c r="J1043" s="186"/>
      <c r="K1043" s="212"/>
      <c r="L1043" s="203"/>
    </row>
    <row r="1044" spans="1:12" ht="31.5" customHeight="1">
      <c r="A1044" s="168"/>
      <c r="B1044" s="200"/>
      <c r="C1044" s="168" t="str">
        <f t="shared" si="16"/>
        <v>-</v>
      </c>
      <c r="D1044" s="196"/>
      <c r="E1044" s="185"/>
      <c r="F1044" s="154"/>
      <c r="G1044" s="211"/>
      <c r="H1044" s="186"/>
      <c r="I1044" s="187"/>
      <c r="J1044" s="186"/>
      <c r="K1044" s="212"/>
      <c r="L1044" s="203"/>
    </row>
    <row r="1045" spans="1:12" ht="31.5" customHeight="1">
      <c r="A1045" s="168"/>
      <c r="B1045" s="200"/>
      <c r="C1045" s="168" t="str">
        <f t="shared" si="16"/>
        <v>-</v>
      </c>
      <c r="D1045" s="196"/>
      <c r="E1045" s="185"/>
      <c r="F1045" s="154"/>
      <c r="G1045" s="211"/>
      <c r="H1045" s="186"/>
      <c r="I1045" s="187"/>
      <c r="J1045" s="186"/>
      <c r="K1045" s="212"/>
      <c r="L1045" s="203"/>
    </row>
    <row r="1046" spans="1:12" ht="31.5" customHeight="1">
      <c r="A1046" s="168"/>
      <c r="B1046" s="200"/>
      <c r="C1046" s="168" t="str">
        <f t="shared" si="16"/>
        <v>-</v>
      </c>
      <c r="D1046" s="196"/>
      <c r="E1046" s="185"/>
      <c r="F1046" s="154"/>
      <c r="G1046" s="211"/>
      <c r="H1046" s="186"/>
      <c r="I1046" s="187"/>
      <c r="J1046" s="186"/>
      <c r="K1046" s="212"/>
      <c r="L1046" s="203"/>
    </row>
    <row r="1047" spans="1:12" ht="31.5" customHeight="1">
      <c r="A1047" s="168"/>
      <c r="B1047" s="200"/>
      <c r="C1047" s="168" t="str">
        <f t="shared" si="16"/>
        <v>-</v>
      </c>
      <c r="D1047" s="196"/>
      <c r="E1047" s="185"/>
      <c r="F1047" s="154"/>
      <c r="G1047" s="211"/>
      <c r="H1047" s="186"/>
      <c r="I1047" s="187"/>
      <c r="J1047" s="186"/>
      <c r="K1047" s="212"/>
      <c r="L1047" s="203"/>
    </row>
    <row r="1048" spans="1:12" ht="31.5" customHeight="1">
      <c r="A1048" s="168"/>
      <c r="B1048" s="200"/>
      <c r="C1048" s="168" t="str">
        <f t="shared" si="16"/>
        <v>-</v>
      </c>
      <c r="D1048" s="196"/>
      <c r="E1048" s="185"/>
      <c r="F1048" s="154"/>
      <c r="G1048" s="211"/>
      <c r="H1048" s="186"/>
      <c r="I1048" s="187"/>
      <c r="J1048" s="186"/>
      <c r="K1048" s="212"/>
      <c r="L1048" s="203"/>
    </row>
    <row r="1049" spans="1:12" ht="31.5" customHeight="1">
      <c r="A1049" s="168"/>
      <c r="B1049" s="200"/>
      <c r="C1049" s="168" t="str">
        <f t="shared" si="16"/>
        <v>-</v>
      </c>
      <c r="D1049" s="196"/>
      <c r="E1049" s="185"/>
      <c r="F1049" s="154"/>
      <c r="G1049" s="211"/>
      <c r="H1049" s="186"/>
      <c r="I1049" s="187"/>
      <c r="J1049" s="186"/>
      <c r="K1049" s="212"/>
      <c r="L1049" s="203"/>
    </row>
    <row r="1050" spans="1:12" ht="31.5" customHeight="1">
      <c r="A1050" s="168"/>
      <c r="B1050" s="200"/>
      <c r="C1050" s="168" t="str">
        <f t="shared" si="16"/>
        <v>-</v>
      </c>
      <c r="D1050" s="196"/>
      <c r="E1050" s="185"/>
      <c r="F1050" s="154"/>
      <c r="G1050" s="211"/>
      <c r="H1050" s="186"/>
      <c r="I1050" s="187"/>
      <c r="J1050" s="186"/>
      <c r="K1050" s="212"/>
      <c r="L1050" s="203"/>
    </row>
    <row r="1051" spans="1:12" ht="31.5" customHeight="1">
      <c r="A1051" s="168"/>
      <c r="B1051" s="200"/>
      <c r="C1051" s="168" t="str">
        <f t="shared" si="16"/>
        <v>-</v>
      </c>
      <c r="D1051" s="196"/>
      <c r="E1051" s="185"/>
      <c r="F1051" s="154"/>
      <c r="G1051" s="211"/>
      <c r="H1051" s="186"/>
      <c r="I1051" s="187"/>
      <c r="J1051" s="186"/>
      <c r="K1051" s="212"/>
      <c r="L1051" s="203"/>
    </row>
    <row r="1052" spans="1:12" ht="31.5" customHeight="1">
      <c r="A1052" s="168"/>
      <c r="B1052" s="200"/>
      <c r="C1052" s="168" t="str">
        <f t="shared" si="16"/>
        <v>-</v>
      </c>
      <c r="D1052" s="196"/>
      <c r="E1052" s="185"/>
      <c r="F1052" s="154"/>
      <c r="G1052" s="211"/>
      <c r="H1052" s="186"/>
      <c r="I1052" s="187"/>
      <c r="J1052" s="186"/>
      <c r="K1052" s="212"/>
      <c r="L1052" s="203"/>
    </row>
    <row r="1053" spans="1:12" ht="31.5" customHeight="1">
      <c r="A1053" s="168"/>
      <c r="B1053" s="200"/>
      <c r="C1053" s="168" t="str">
        <f t="shared" si="16"/>
        <v>-</v>
      </c>
      <c r="D1053" s="196"/>
      <c r="E1053" s="185"/>
      <c r="F1053" s="154"/>
      <c r="G1053" s="211"/>
      <c r="H1053" s="186"/>
      <c r="I1053" s="187"/>
      <c r="J1053" s="186"/>
      <c r="K1053" s="212"/>
      <c r="L1053" s="203"/>
    </row>
    <row r="1054" spans="1:12" ht="31.5" customHeight="1">
      <c r="A1054" s="168"/>
      <c r="B1054" s="200"/>
      <c r="C1054" s="168" t="str">
        <f t="shared" si="16"/>
        <v>-</v>
      </c>
      <c r="D1054" s="196"/>
      <c r="E1054" s="185"/>
      <c r="F1054" s="154"/>
      <c r="G1054" s="211"/>
      <c r="H1054" s="186"/>
      <c r="I1054" s="187"/>
      <c r="J1054" s="186"/>
      <c r="K1054" s="212"/>
      <c r="L1054" s="203"/>
    </row>
    <row r="1055" spans="1:12" ht="31.5" customHeight="1">
      <c r="A1055" s="168"/>
      <c r="B1055" s="200"/>
      <c r="C1055" s="168" t="str">
        <f t="shared" si="16"/>
        <v>-</v>
      </c>
      <c r="D1055" s="196"/>
      <c r="E1055" s="185"/>
      <c r="F1055" s="154"/>
      <c r="G1055" s="211"/>
      <c r="H1055" s="186"/>
      <c r="I1055" s="187"/>
      <c r="J1055" s="186"/>
      <c r="K1055" s="212"/>
      <c r="L1055" s="203"/>
    </row>
    <row r="1056" spans="1:12" ht="31.5" customHeight="1">
      <c r="A1056" s="168"/>
      <c r="B1056" s="200"/>
      <c r="C1056" s="168" t="str">
        <f t="shared" si="16"/>
        <v>-</v>
      </c>
      <c r="D1056" s="196"/>
      <c r="E1056" s="185"/>
      <c r="F1056" s="154"/>
      <c r="G1056" s="211"/>
      <c r="H1056" s="186"/>
      <c r="I1056" s="187"/>
      <c r="J1056" s="186"/>
      <c r="K1056" s="212"/>
      <c r="L1056" s="203"/>
    </row>
    <row r="1057" spans="1:12" ht="31.5" customHeight="1">
      <c r="A1057" s="168"/>
      <c r="B1057" s="200"/>
      <c r="C1057" s="168" t="str">
        <f t="shared" si="16"/>
        <v>-</v>
      </c>
      <c r="D1057" s="196"/>
      <c r="E1057" s="185"/>
      <c r="F1057" s="154"/>
      <c r="G1057" s="211"/>
      <c r="H1057" s="186"/>
      <c r="I1057" s="187"/>
      <c r="J1057" s="186"/>
      <c r="K1057" s="212"/>
      <c r="L1057" s="203"/>
    </row>
    <row r="1058" spans="1:12" ht="31.5" customHeight="1">
      <c r="A1058" s="168"/>
      <c r="B1058" s="200"/>
      <c r="C1058" s="168" t="str">
        <f t="shared" si="16"/>
        <v>-</v>
      </c>
      <c r="D1058" s="196"/>
      <c r="E1058" s="185"/>
      <c r="F1058" s="154"/>
      <c r="G1058" s="211"/>
      <c r="H1058" s="186"/>
      <c r="I1058" s="187"/>
      <c r="J1058" s="186"/>
      <c r="K1058" s="212"/>
      <c r="L1058" s="203"/>
    </row>
    <row r="1059" spans="1:12" ht="31.5" customHeight="1">
      <c r="A1059" s="168"/>
      <c r="B1059" s="200"/>
      <c r="C1059" s="168" t="str">
        <f t="shared" si="16"/>
        <v>-</v>
      </c>
      <c r="D1059" s="196"/>
      <c r="E1059" s="185"/>
      <c r="F1059" s="154"/>
      <c r="G1059" s="211"/>
      <c r="H1059" s="186"/>
      <c r="I1059" s="187"/>
      <c r="J1059" s="186"/>
      <c r="K1059" s="212"/>
      <c r="L1059" s="203"/>
    </row>
    <row r="1060" spans="1:12" ht="31.5" customHeight="1">
      <c r="A1060" s="168"/>
      <c r="B1060" s="200"/>
      <c r="C1060" s="168" t="str">
        <f t="shared" si="16"/>
        <v>-</v>
      </c>
      <c r="D1060" s="196"/>
      <c r="E1060" s="185"/>
      <c r="F1060" s="154"/>
      <c r="G1060" s="211"/>
      <c r="H1060" s="186"/>
      <c r="I1060" s="187"/>
      <c r="J1060" s="186"/>
      <c r="K1060" s="212"/>
      <c r="L1060" s="203"/>
    </row>
    <row r="1061" spans="1:12" ht="31.5" customHeight="1">
      <c r="A1061" s="168"/>
      <c r="B1061" s="200"/>
      <c r="C1061" s="168" t="str">
        <f t="shared" si="16"/>
        <v>-</v>
      </c>
      <c r="D1061" s="196"/>
      <c r="E1061" s="185"/>
      <c r="F1061" s="154"/>
      <c r="G1061" s="211"/>
      <c r="H1061" s="186"/>
      <c r="I1061" s="187"/>
      <c r="J1061" s="186"/>
      <c r="K1061" s="212"/>
      <c r="L1061" s="203"/>
    </row>
    <row r="1062" spans="1:12" ht="31.5" customHeight="1">
      <c r="A1062" s="168"/>
      <c r="B1062" s="200"/>
      <c r="C1062" s="168" t="str">
        <f t="shared" si="16"/>
        <v>-</v>
      </c>
      <c r="D1062" s="196"/>
      <c r="E1062" s="185"/>
      <c r="F1062" s="154"/>
      <c r="G1062" s="211"/>
      <c r="H1062" s="186"/>
      <c r="I1062" s="187"/>
      <c r="J1062" s="186"/>
      <c r="K1062" s="212"/>
      <c r="L1062" s="203"/>
    </row>
    <row r="1063" spans="1:12" ht="31.5" customHeight="1">
      <c r="A1063" s="168"/>
      <c r="B1063" s="200"/>
      <c r="C1063" s="168" t="str">
        <f t="shared" si="16"/>
        <v>-</v>
      </c>
      <c r="D1063" s="196"/>
      <c r="E1063" s="185"/>
      <c r="F1063" s="154"/>
      <c r="G1063" s="211"/>
      <c r="H1063" s="186"/>
      <c r="I1063" s="187"/>
      <c r="J1063" s="186"/>
      <c r="K1063" s="212"/>
      <c r="L1063" s="203"/>
    </row>
    <row r="1064" spans="1:12" ht="31.5" customHeight="1">
      <c r="A1064" s="168"/>
      <c r="B1064" s="200"/>
      <c r="C1064" s="168" t="str">
        <f t="shared" si="16"/>
        <v>-</v>
      </c>
      <c r="D1064" s="196"/>
      <c r="E1064" s="185"/>
      <c r="F1064" s="154"/>
      <c r="G1064" s="211"/>
      <c r="H1064" s="186"/>
      <c r="I1064" s="187"/>
      <c r="J1064" s="186"/>
      <c r="K1064" s="212"/>
      <c r="L1064" s="203"/>
    </row>
    <row r="1065" spans="1:12" ht="31.5" customHeight="1">
      <c r="A1065" s="168"/>
      <c r="B1065" s="200"/>
      <c r="C1065" s="168" t="str">
        <f t="shared" si="16"/>
        <v>-</v>
      </c>
      <c r="D1065" s="196"/>
      <c r="E1065" s="185"/>
      <c r="F1065" s="154"/>
      <c r="G1065" s="211"/>
      <c r="H1065" s="186"/>
      <c r="I1065" s="187"/>
      <c r="J1065" s="186"/>
      <c r="K1065" s="212"/>
      <c r="L1065" s="203"/>
    </row>
    <row r="1066" spans="1:12" ht="31.5" customHeight="1">
      <c r="A1066" s="168"/>
      <c r="B1066" s="200"/>
      <c r="C1066" s="168" t="str">
        <f t="shared" si="16"/>
        <v>-</v>
      </c>
      <c r="D1066" s="196"/>
      <c r="E1066" s="185"/>
      <c r="F1066" s="154"/>
      <c r="G1066" s="211"/>
      <c r="H1066" s="186"/>
      <c r="I1066" s="187"/>
      <c r="J1066" s="186"/>
      <c r="K1066" s="212"/>
      <c r="L1066" s="203"/>
    </row>
    <row r="1067" spans="1:12" ht="31.5" customHeight="1">
      <c r="A1067" s="168"/>
      <c r="B1067" s="200"/>
      <c r="C1067" s="168" t="str">
        <f t="shared" si="16"/>
        <v>-</v>
      </c>
      <c r="D1067" s="196"/>
      <c r="E1067" s="185"/>
      <c r="F1067" s="154"/>
      <c r="G1067" s="211"/>
      <c r="H1067" s="186"/>
      <c r="I1067" s="187"/>
      <c r="J1067" s="186"/>
      <c r="K1067" s="212"/>
      <c r="L1067" s="203"/>
    </row>
    <row r="1068" spans="1:12" ht="31.5" customHeight="1">
      <c r="A1068" s="168"/>
      <c r="B1068" s="200"/>
      <c r="C1068" s="168" t="str">
        <f t="shared" si="16"/>
        <v>-</v>
      </c>
      <c r="D1068" s="196"/>
      <c r="E1068" s="185"/>
      <c r="F1068" s="154"/>
      <c r="G1068" s="211"/>
      <c r="H1068" s="186"/>
      <c r="I1068" s="187"/>
      <c r="J1068" s="186"/>
      <c r="K1068" s="212"/>
      <c r="L1068" s="203"/>
    </row>
    <row r="1069" spans="1:12" ht="31.5" customHeight="1">
      <c r="A1069" s="168"/>
      <c r="B1069" s="200"/>
      <c r="C1069" s="168" t="str">
        <f t="shared" si="16"/>
        <v>-</v>
      </c>
      <c r="D1069" s="196"/>
      <c r="E1069" s="185"/>
      <c r="F1069" s="154"/>
      <c r="G1069" s="211"/>
      <c r="H1069" s="186"/>
      <c r="I1069" s="187"/>
      <c r="J1069" s="186"/>
      <c r="K1069" s="212"/>
      <c r="L1069" s="203"/>
    </row>
    <row r="1070" spans="1:12" ht="31.5" customHeight="1">
      <c r="A1070" s="168"/>
      <c r="B1070" s="200"/>
      <c r="C1070" s="168" t="str">
        <f t="shared" si="16"/>
        <v>-</v>
      </c>
      <c r="D1070" s="196"/>
      <c r="E1070" s="185"/>
      <c r="F1070" s="154"/>
      <c r="G1070" s="211"/>
      <c r="H1070" s="186"/>
      <c r="I1070" s="187"/>
      <c r="J1070" s="186"/>
      <c r="K1070" s="212"/>
      <c r="L1070" s="203"/>
    </row>
    <row r="1071" spans="1:12" ht="31.5" customHeight="1">
      <c r="A1071" s="168"/>
      <c r="B1071" s="200"/>
      <c r="C1071" s="168" t="str">
        <f t="shared" si="16"/>
        <v>-</v>
      </c>
      <c r="D1071" s="196"/>
      <c r="E1071" s="185"/>
      <c r="F1071" s="154"/>
      <c r="G1071" s="211"/>
      <c r="H1071" s="186"/>
      <c r="I1071" s="187"/>
      <c r="J1071" s="186"/>
      <c r="K1071" s="212"/>
      <c r="L1071" s="203"/>
    </row>
    <row r="1072" spans="1:12" ht="31.5" customHeight="1">
      <c r="A1072" s="168"/>
      <c r="B1072" s="200"/>
      <c r="C1072" s="168" t="str">
        <f t="shared" si="16"/>
        <v>-</v>
      </c>
      <c r="D1072" s="196"/>
      <c r="E1072" s="185"/>
      <c r="F1072" s="154"/>
      <c r="G1072" s="211"/>
      <c r="H1072" s="186"/>
      <c r="I1072" s="187"/>
      <c r="J1072" s="186"/>
      <c r="K1072" s="212"/>
      <c r="L1072" s="203"/>
    </row>
    <row r="1073" spans="1:12" ht="31.5" customHeight="1">
      <c r="A1073" s="168"/>
      <c r="B1073" s="200"/>
      <c r="C1073" s="168" t="str">
        <f t="shared" si="16"/>
        <v>-</v>
      </c>
      <c r="D1073" s="196"/>
      <c r="E1073" s="185"/>
      <c r="F1073" s="154"/>
      <c r="G1073" s="211"/>
      <c r="H1073" s="186"/>
      <c r="I1073" s="187"/>
      <c r="J1073" s="186"/>
      <c r="K1073" s="212"/>
      <c r="L1073" s="203"/>
    </row>
    <row r="1074" spans="1:12" ht="31.5" customHeight="1">
      <c r="A1074" s="168"/>
      <c r="B1074" s="200"/>
      <c r="C1074" s="168" t="str">
        <f t="shared" si="16"/>
        <v>-</v>
      </c>
      <c r="D1074" s="196"/>
      <c r="E1074" s="185"/>
      <c r="F1074" s="154"/>
      <c r="G1074" s="211"/>
      <c r="H1074" s="186"/>
      <c r="I1074" s="187"/>
      <c r="J1074" s="186"/>
      <c r="K1074" s="212"/>
      <c r="L1074" s="203"/>
    </row>
    <row r="1075" spans="1:12" ht="31.5" customHeight="1">
      <c r="A1075" s="168"/>
      <c r="B1075" s="200"/>
      <c r="C1075" s="168" t="str">
        <f t="shared" si="16"/>
        <v>-</v>
      </c>
      <c r="D1075" s="196"/>
      <c r="E1075" s="185"/>
      <c r="F1075" s="154"/>
      <c r="G1075" s="211"/>
      <c r="H1075" s="186"/>
      <c r="I1075" s="187"/>
      <c r="J1075" s="186"/>
      <c r="K1075" s="212"/>
      <c r="L1075" s="203"/>
    </row>
    <row r="1076" spans="1:12" ht="31.5" customHeight="1">
      <c r="A1076" s="168"/>
      <c r="B1076" s="200"/>
      <c r="C1076" s="168" t="str">
        <f t="shared" si="16"/>
        <v>-</v>
      </c>
      <c r="D1076" s="196"/>
      <c r="E1076" s="185"/>
      <c r="F1076" s="154"/>
      <c r="G1076" s="211"/>
      <c r="H1076" s="186"/>
      <c r="I1076" s="187"/>
      <c r="J1076" s="186"/>
      <c r="K1076" s="212"/>
      <c r="L1076" s="203"/>
    </row>
    <row r="1077" spans="1:12" ht="31.5" customHeight="1">
      <c r="A1077" s="168"/>
      <c r="B1077" s="200"/>
      <c r="C1077" s="168" t="str">
        <f t="shared" si="16"/>
        <v>-</v>
      </c>
      <c r="D1077" s="196"/>
      <c r="E1077" s="185"/>
      <c r="F1077" s="154"/>
      <c r="G1077" s="211"/>
      <c r="H1077" s="186"/>
      <c r="I1077" s="187"/>
      <c r="J1077" s="186"/>
      <c r="K1077" s="212"/>
      <c r="L1077" s="203"/>
    </row>
    <row r="1078" spans="1:12" ht="31.5" customHeight="1">
      <c r="A1078" s="168"/>
      <c r="B1078" s="200"/>
      <c r="C1078" s="168" t="str">
        <f t="shared" si="16"/>
        <v>-</v>
      </c>
      <c r="D1078" s="196"/>
      <c r="E1078" s="185"/>
      <c r="F1078" s="154"/>
      <c r="G1078" s="211"/>
      <c r="H1078" s="186"/>
      <c r="I1078" s="187"/>
      <c r="J1078" s="186"/>
      <c r="K1078" s="212"/>
      <c r="L1078" s="203"/>
    </row>
    <row r="1079" spans="1:12" ht="31.5" customHeight="1">
      <c r="A1079" s="168"/>
      <c r="B1079" s="200"/>
      <c r="C1079" s="168" t="str">
        <f t="shared" si="16"/>
        <v>-</v>
      </c>
      <c r="D1079" s="196"/>
      <c r="E1079" s="185"/>
      <c r="F1079" s="154"/>
      <c r="G1079" s="211"/>
      <c r="H1079" s="186"/>
      <c r="I1079" s="187"/>
      <c r="J1079" s="186"/>
      <c r="K1079" s="212"/>
      <c r="L1079" s="203"/>
    </row>
    <row r="1080" spans="1:12" ht="31.5" customHeight="1">
      <c r="A1080" s="168"/>
      <c r="B1080" s="200"/>
      <c r="C1080" s="168" t="str">
        <f t="shared" si="16"/>
        <v>-</v>
      </c>
      <c r="D1080" s="196"/>
      <c r="E1080" s="185"/>
      <c r="F1080" s="154"/>
      <c r="G1080" s="211"/>
      <c r="H1080" s="186"/>
      <c r="I1080" s="187"/>
      <c r="J1080" s="186"/>
      <c r="K1080" s="212"/>
      <c r="L1080" s="203"/>
    </row>
    <row r="1081" spans="1:12" ht="31.5" customHeight="1">
      <c r="A1081" s="168"/>
      <c r="B1081" s="200"/>
      <c r="C1081" s="168" t="str">
        <f t="shared" si="16"/>
        <v>-</v>
      </c>
      <c r="D1081" s="196"/>
      <c r="E1081" s="185"/>
      <c r="F1081" s="154"/>
      <c r="G1081" s="211"/>
      <c r="H1081" s="186"/>
      <c r="I1081" s="187"/>
      <c r="J1081" s="186"/>
      <c r="K1081" s="212"/>
      <c r="L1081" s="203"/>
    </row>
    <row r="1082" spans="1:12" ht="31.5" customHeight="1">
      <c r="A1082" s="168"/>
      <c r="B1082" s="200"/>
      <c r="C1082" s="168" t="str">
        <f t="shared" si="16"/>
        <v>-</v>
      </c>
      <c r="D1082" s="196"/>
      <c r="E1082" s="185"/>
      <c r="F1082" s="154"/>
      <c r="G1082" s="211"/>
      <c r="H1082" s="186"/>
      <c r="I1082" s="187"/>
      <c r="J1082" s="186"/>
      <c r="K1082" s="212"/>
      <c r="L1082" s="203"/>
    </row>
    <row r="1083" spans="1:12" ht="31.5" customHeight="1">
      <c r="A1083" s="168"/>
      <c r="B1083" s="200"/>
      <c r="C1083" s="168" t="str">
        <f t="shared" si="16"/>
        <v>-</v>
      </c>
      <c r="D1083" s="196"/>
      <c r="E1083" s="185"/>
      <c r="F1083" s="154"/>
      <c r="G1083" s="211"/>
      <c r="H1083" s="186"/>
      <c r="I1083" s="187"/>
      <c r="J1083" s="186"/>
      <c r="K1083" s="212"/>
      <c r="L1083" s="203"/>
    </row>
    <row r="1084" spans="1:12" ht="31.5" customHeight="1">
      <c r="A1084" s="168"/>
      <c r="B1084" s="200"/>
      <c r="C1084" s="168" t="str">
        <f t="shared" si="16"/>
        <v>-</v>
      </c>
      <c r="D1084" s="196"/>
      <c r="E1084" s="185"/>
      <c r="F1084" s="154"/>
      <c r="G1084" s="211"/>
      <c r="H1084" s="186"/>
      <c r="I1084" s="187"/>
      <c r="J1084" s="186"/>
      <c r="K1084" s="212"/>
      <c r="L1084" s="203"/>
    </row>
    <row r="1085" spans="1:12" ht="31.5" customHeight="1">
      <c r="A1085" s="168"/>
      <c r="B1085" s="200"/>
      <c r="C1085" s="168" t="str">
        <f t="shared" si="16"/>
        <v>-</v>
      </c>
      <c r="D1085" s="196"/>
      <c r="E1085" s="185"/>
      <c r="F1085" s="154"/>
      <c r="G1085" s="211"/>
      <c r="H1085" s="186"/>
      <c r="I1085" s="187"/>
      <c r="J1085" s="186"/>
      <c r="K1085" s="212"/>
      <c r="L1085" s="203"/>
    </row>
    <row r="1086" spans="1:12" ht="31.5" customHeight="1">
      <c r="A1086" s="168"/>
      <c r="B1086" s="200"/>
      <c r="C1086" s="168" t="str">
        <f t="shared" si="16"/>
        <v>-</v>
      </c>
      <c r="D1086" s="196"/>
      <c r="E1086" s="185"/>
      <c r="F1086" s="154"/>
      <c r="G1086" s="211"/>
      <c r="H1086" s="186"/>
      <c r="I1086" s="187"/>
      <c r="J1086" s="186"/>
      <c r="K1086" s="212"/>
      <c r="L1086" s="203"/>
    </row>
    <row r="1087" spans="1:12" ht="31.5" customHeight="1">
      <c r="A1087" s="168"/>
      <c r="B1087" s="200"/>
      <c r="C1087" s="168" t="str">
        <f t="shared" si="16"/>
        <v>-</v>
      </c>
      <c r="D1087" s="196"/>
      <c r="E1087" s="185"/>
      <c r="F1087" s="154"/>
      <c r="G1087" s="211"/>
      <c r="H1087" s="186"/>
      <c r="I1087" s="187"/>
      <c r="J1087" s="186"/>
      <c r="K1087" s="212"/>
      <c r="L1087" s="203"/>
    </row>
    <row r="1088" spans="1:12" ht="31.5" customHeight="1">
      <c r="A1088" s="168"/>
      <c r="B1088" s="200"/>
      <c r="C1088" s="168" t="str">
        <f t="shared" si="16"/>
        <v>-</v>
      </c>
      <c r="D1088" s="196"/>
      <c r="E1088" s="185"/>
      <c r="F1088" s="154"/>
      <c r="G1088" s="211"/>
      <c r="H1088" s="186"/>
      <c r="I1088" s="187"/>
      <c r="J1088" s="186"/>
      <c r="K1088" s="212"/>
      <c r="L1088" s="203"/>
    </row>
    <row r="1089" spans="1:12" ht="31.5" customHeight="1">
      <c r="A1089" s="168"/>
      <c r="B1089" s="200"/>
      <c r="C1089" s="168" t="str">
        <f t="shared" si="16"/>
        <v>-</v>
      </c>
      <c r="D1089" s="196"/>
      <c r="E1089" s="185"/>
      <c r="F1089" s="154"/>
      <c r="G1089" s="211"/>
      <c r="H1089" s="186"/>
      <c r="I1089" s="187"/>
      <c r="J1089" s="186"/>
      <c r="K1089" s="212"/>
      <c r="L1089" s="203"/>
    </row>
    <row r="1090" spans="1:12" ht="31.5" customHeight="1">
      <c r="A1090" s="168"/>
      <c r="B1090" s="200"/>
      <c r="C1090" s="168" t="str">
        <f t="shared" si="16"/>
        <v>-</v>
      </c>
      <c r="D1090" s="196"/>
      <c r="E1090" s="185"/>
      <c r="F1090" s="154"/>
      <c r="G1090" s="211"/>
      <c r="H1090" s="186"/>
      <c r="I1090" s="187"/>
      <c r="J1090" s="186"/>
      <c r="K1090" s="212"/>
      <c r="L1090" s="203"/>
    </row>
    <row r="1091" spans="1:12" ht="31.5" customHeight="1">
      <c r="A1091" s="168"/>
      <c r="B1091" s="200"/>
      <c r="C1091" s="168" t="str">
        <f t="shared" si="16"/>
        <v>-</v>
      </c>
      <c r="D1091" s="196"/>
      <c r="E1091" s="185"/>
      <c r="F1091" s="154"/>
      <c r="G1091" s="211"/>
      <c r="H1091" s="186"/>
      <c r="I1091" s="187"/>
      <c r="J1091" s="186"/>
      <c r="K1091" s="212"/>
      <c r="L1091" s="203"/>
    </row>
    <row r="1092" spans="1:12" ht="31.5" customHeight="1">
      <c r="A1092" s="168"/>
      <c r="B1092" s="200"/>
      <c r="C1092" s="168" t="str">
        <f t="shared" ref="C1092:C1155" si="17">A1092&amp;"-"&amp;B1092</f>
        <v>-</v>
      </c>
      <c r="D1092" s="196"/>
      <c r="E1092" s="185"/>
      <c r="F1092" s="154"/>
      <c r="G1092" s="211"/>
      <c r="H1092" s="186"/>
      <c r="I1092" s="187"/>
      <c r="J1092" s="186"/>
      <c r="K1092" s="212"/>
      <c r="L1092" s="203"/>
    </row>
    <row r="1093" spans="1:12" ht="31.5" customHeight="1">
      <c r="A1093" s="168"/>
      <c r="B1093" s="200"/>
      <c r="C1093" s="168" t="str">
        <f t="shared" si="17"/>
        <v>-</v>
      </c>
      <c r="D1093" s="196"/>
      <c r="E1093" s="185"/>
      <c r="F1093" s="154"/>
      <c r="G1093" s="211"/>
      <c r="H1093" s="186"/>
      <c r="I1093" s="187"/>
      <c r="J1093" s="186"/>
      <c r="K1093" s="212"/>
      <c r="L1093" s="203"/>
    </row>
    <row r="1094" spans="1:12" ht="31.5" customHeight="1">
      <c r="A1094" s="168"/>
      <c r="B1094" s="200"/>
      <c r="C1094" s="168" t="str">
        <f t="shared" si="17"/>
        <v>-</v>
      </c>
      <c r="D1094" s="196"/>
      <c r="E1094" s="185"/>
      <c r="F1094" s="154"/>
      <c r="G1094" s="211"/>
      <c r="H1094" s="186"/>
      <c r="I1094" s="187"/>
      <c r="J1094" s="186"/>
      <c r="K1094" s="212"/>
      <c r="L1094" s="203"/>
    </row>
    <row r="1095" spans="1:12" ht="31.5" customHeight="1">
      <c r="A1095" s="168"/>
      <c r="B1095" s="200"/>
      <c r="C1095" s="168" t="str">
        <f t="shared" si="17"/>
        <v>-</v>
      </c>
      <c r="D1095" s="196"/>
      <c r="E1095" s="185"/>
      <c r="F1095" s="154"/>
      <c r="G1095" s="211"/>
      <c r="H1095" s="186"/>
      <c r="I1095" s="187"/>
      <c r="J1095" s="186"/>
      <c r="K1095" s="212"/>
      <c r="L1095" s="203"/>
    </row>
    <row r="1096" spans="1:12" ht="31.5" customHeight="1">
      <c r="A1096" s="168"/>
      <c r="B1096" s="200"/>
      <c r="C1096" s="168" t="str">
        <f t="shared" si="17"/>
        <v>-</v>
      </c>
      <c r="D1096" s="196"/>
      <c r="E1096" s="185"/>
      <c r="F1096" s="154"/>
      <c r="G1096" s="211"/>
      <c r="H1096" s="186"/>
      <c r="I1096" s="187"/>
      <c r="J1096" s="186"/>
      <c r="K1096" s="212"/>
      <c r="L1096" s="203"/>
    </row>
    <row r="1097" spans="1:12" ht="31.5" customHeight="1">
      <c r="A1097" s="168"/>
      <c r="B1097" s="200"/>
      <c r="C1097" s="168" t="str">
        <f t="shared" si="17"/>
        <v>-</v>
      </c>
      <c r="D1097" s="196"/>
      <c r="E1097" s="185"/>
      <c r="F1097" s="154"/>
      <c r="G1097" s="211"/>
      <c r="H1097" s="186"/>
      <c r="I1097" s="187"/>
      <c r="J1097" s="186"/>
      <c r="K1097" s="212"/>
      <c r="L1097" s="203"/>
    </row>
    <row r="1098" spans="1:12" ht="31.5" customHeight="1">
      <c r="A1098" s="168"/>
      <c r="B1098" s="200"/>
      <c r="C1098" s="168" t="str">
        <f t="shared" si="17"/>
        <v>-</v>
      </c>
      <c r="D1098" s="196"/>
      <c r="E1098" s="185"/>
      <c r="F1098" s="154"/>
      <c r="G1098" s="211"/>
      <c r="H1098" s="186"/>
      <c r="I1098" s="187"/>
      <c r="J1098" s="186"/>
      <c r="K1098" s="212"/>
      <c r="L1098" s="203"/>
    </row>
    <row r="1099" spans="1:12" ht="31.5" customHeight="1">
      <c r="A1099" s="168"/>
      <c r="B1099" s="200"/>
      <c r="C1099" s="168" t="str">
        <f t="shared" si="17"/>
        <v>-</v>
      </c>
      <c r="D1099" s="196"/>
      <c r="E1099" s="185"/>
      <c r="F1099" s="154"/>
      <c r="G1099" s="211"/>
      <c r="H1099" s="186"/>
      <c r="I1099" s="187"/>
      <c r="J1099" s="186"/>
      <c r="K1099" s="212"/>
      <c r="L1099" s="203"/>
    </row>
    <row r="1100" spans="1:12" ht="31.5" customHeight="1">
      <c r="A1100" s="168"/>
      <c r="B1100" s="200"/>
      <c r="C1100" s="168" t="str">
        <f t="shared" si="17"/>
        <v>-</v>
      </c>
      <c r="D1100" s="196"/>
      <c r="E1100" s="185"/>
      <c r="F1100" s="154"/>
      <c r="G1100" s="211"/>
      <c r="H1100" s="186"/>
      <c r="I1100" s="187"/>
      <c r="J1100" s="186"/>
      <c r="K1100" s="212"/>
      <c r="L1100" s="203"/>
    </row>
    <row r="1101" spans="1:12" ht="31.5" customHeight="1">
      <c r="A1101" s="168"/>
      <c r="B1101" s="200"/>
      <c r="C1101" s="168" t="str">
        <f t="shared" si="17"/>
        <v>-</v>
      </c>
      <c r="D1101" s="196"/>
      <c r="E1101" s="185"/>
      <c r="F1101" s="154"/>
      <c r="G1101" s="211"/>
      <c r="H1101" s="186"/>
      <c r="I1101" s="187"/>
      <c r="J1101" s="186"/>
      <c r="K1101" s="212"/>
      <c r="L1101" s="203"/>
    </row>
    <row r="1102" spans="1:12" ht="31.5" customHeight="1">
      <c r="A1102" s="168"/>
      <c r="B1102" s="200"/>
      <c r="C1102" s="168" t="str">
        <f t="shared" si="17"/>
        <v>-</v>
      </c>
      <c r="D1102" s="196"/>
      <c r="E1102" s="185"/>
      <c r="F1102" s="154"/>
      <c r="G1102" s="211"/>
      <c r="H1102" s="186"/>
      <c r="I1102" s="187"/>
      <c r="J1102" s="186"/>
      <c r="K1102" s="212"/>
      <c r="L1102" s="203"/>
    </row>
    <row r="1103" spans="1:12" ht="31.5" customHeight="1">
      <c r="A1103" s="168"/>
      <c r="B1103" s="200"/>
      <c r="C1103" s="168" t="str">
        <f t="shared" si="17"/>
        <v>-</v>
      </c>
      <c r="D1103" s="196"/>
      <c r="E1103" s="185"/>
      <c r="F1103" s="154"/>
      <c r="G1103" s="211"/>
      <c r="H1103" s="186"/>
      <c r="I1103" s="187"/>
      <c r="J1103" s="186"/>
      <c r="K1103" s="212"/>
      <c r="L1103" s="203"/>
    </row>
    <row r="1104" spans="1:12" ht="31.5" customHeight="1">
      <c r="A1104" s="168"/>
      <c r="B1104" s="200"/>
      <c r="C1104" s="168" t="str">
        <f t="shared" si="17"/>
        <v>-</v>
      </c>
      <c r="D1104" s="196"/>
      <c r="E1104" s="185"/>
      <c r="F1104" s="154"/>
      <c r="G1104" s="211"/>
      <c r="H1104" s="186"/>
      <c r="I1104" s="187"/>
      <c r="J1104" s="186"/>
      <c r="K1104" s="212"/>
      <c r="L1104" s="203"/>
    </row>
    <row r="1105" spans="1:12" ht="31.5" customHeight="1">
      <c r="A1105" s="168"/>
      <c r="B1105" s="200"/>
      <c r="C1105" s="168" t="str">
        <f t="shared" si="17"/>
        <v>-</v>
      </c>
      <c r="D1105" s="196"/>
      <c r="E1105" s="185"/>
      <c r="F1105" s="154"/>
      <c r="G1105" s="211"/>
      <c r="H1105" s="186"/>
      <c r="I1105" s="187"/>
      <c r="J1105" s="186"/>
      <c r="K1105" s="212"/>
      <c r="L1105" s="203"/>
    </row>
    <row r="1106" spans="1:12" ht="31.5" customHeight="1">
      <c r="A1106" s="168"/>
      <c r="B1106" s="200"/>
      <c r="C1106" s="168" t="str">
        <f t="shared" si="17"/>
        <v>-</v>
      </c>
      <c r="D1106" s="196"/>
      <c r="E1106" s="185"/>
      <c r="F1106" s="154"/>
      <c r="G1106" s="211"/>
      <c r="H1106" s="186"/>
      <c r="I1106" s="187"/>
      <c r="J1106" s="186"/>
      <c r="K1106" s="212"/>
      <c r="L1106" s="203"/>
    </row>
    <row r="1107" spans="1:12" ht="31.5" customHeight="1">
      <c r="A1107" s="168"/>
      <c r="B1107" s="200"/>
      <c r="C1107" s="168" t="str">
        <f t="shared" si="17"/>
        <v>-</v>
      </c>
      <c r="D1107" s="196"/>
      <c r="E1107" s="185"/>
      <c r="F1107" s="154"/>
      <c r="G1107" s="211"/>
      <c r="H1107" s="186"/>
      <c r="I1107" s="187"/>
      <c r="J1107" s="186"/>
      <c r="K1107" s="212"/>
      <c r="L1107" s="203"/>
    </row>
    <row r="1108" spans="1:12" ht="31.5" customHeight="1">
      <c r="A1108" s="168"/>
      <c r="B1108" s="200"/>
      <c r="C1108" s="168" t="str">
        <f t="shared" si="17"/>
        <v>-</v>
      </c>
      <c r="D1108" s="196"/>
      <c r="E1108" s="185"/>
      <c r="F1108" s="154"/>
      <c r="G1108" s="211"/>
      <c r="H1108" s="186"/>
      <c r="I1108" s="187"/>
      <c r="J1108" s="186"/>
      <c r="K1108" s="212"/>
      <c r="L1108" s="203"/>
    </row>
    <row r="1109" spans="1:12" ht="31.5" customHeight="1">
      <c r="A1109" s="168"/>
      <c r="B1109" s="200"/>
      <c r="C1109" s="168" t="str">
        <f t="shared" si="17"/>
        <v>-</v>
      </c>
      <c r="D1109" s="196"/>
      <c r="E1109" s="185"/>
      <c r="F1109" s="154"/>
      <c r="G1109" s="211"/>
      <c r="H1109" s="186"/>
      <c r="I1109" s="187"/>
      <c r="J1109" s="186"/>
      <c r="K1109" s="212"/>
      <c r="L1109" s="203"/>
    </row>
    <row r="1110" spans="1:12" ht="31.5" customHeight="1">
      <c r="A1110" s="168"/>
      <c r="B1110" s="200"/>
      <c r="C1110" s="168" t="str">
        <f t="shared" si="17"/>
        <v>-</v>
      </c>
      <c r="D1110" s="196"/>
      <c r="E1110" s="185"/>
      <c r="F1110" s="154"/>
      <c r="G1110" s="211"/>
      <c r="H1110" s="186"/>
      <c r="I1110" s="187"/>
      <c r="J1110" s="186"/>
      <c r="K1110" s="212"/>
      <c r="L1110" s="203"/>
    </row>
    <row r="1111" spans="1:12" ht="31.5" customHeight="1">
      <c r="A1111" s="168"/>
      <c r="B1111" s="200"/>
      <c r="C1111" s="168" t="str">
        <f t="shared" si="17"/>
        <v>-</v>
      </c>
      <c r="D1111" s="196"/>
      <c r="E1111" s="185"/>
      <c r="F1111" s="154"/>
      <c r="G1111" s="211"/>
      <c r="H1111" s="186"/>
      <c r="I1111" s="187"/>
      <c r="J1111" s="186"/>
      <c r="K1111" s="212"/>
      <c r="L1111" s="203"/>
    </row>
    <row r="1112" spans="1:12" ht="31.5" customHeight="1">
      <c r="A1112" s="168"/>
      <c r="B1112" s="200"/>
      <c r="C1112" s="168" t="str">
        <f t="shared" si="17"/>
        <v>-</v>
      </c>
      <c r="D1112" s="196"/>
      <c r="E1112" s="185"/>
      <c r="F1112" s="154"/>
      <c r="G1112" s="211"/>
      <c r="H1112" s="186"/>
      <c r="I1112" s="187"/>
      <c r="J1112" s="186"/>
      <c r="K1112" s="212"/>
      <c r="L1112" s="203"/>
    </row>
    <row r="1113" spans="1:12" ht="31.5" customHeight="1">
      <c r="A1113" s="168"/>
      <c r="B1113" s="200"/>
      <c r="C1113" s="168" t="str">
        <f t="shared" si="17"/>
        <v>-</v>
      </c>
      <c r="D1113" s="196"/>
      <c r="E1113" s="185"/>
      <c r="F1113" s="154"/>
      <c r="G1113" s="211"/>
      <c r="H1113" s="186"/>
      <c r="I1113" s="187"/>
      <c r="J1113" s="186"/>
      <c r="K1113" s="212"/>
      <c r="L1113" s="203"/>
    </row>
    <row r="1114" spans="1:12" ht="31.5" customHeight="1">
      <c r="A1114" s="168"/>
      <c r="B1114" s="200"/>
      <c r="C1114" s="168" t="str">
        <f t="shared" si="17"/>
        <v>-</v>
      </c>
      <c r="D1114" s="196"/>
      <c r="E1114" s="185"/>
      <c r="F1114" s="154"/>
      <c r="G1114" s="211"/>
      <c r="H1114" s="186"/>
      <c r="I1114" s="187"/>
      <c r="J1114" s="186"/>
      <c r="K1114" s="212"/>
      <c r="L1114" s="203"/>
    </row>
    <row r="1115" spans="1:12" ht="31.5" customHeight="1">
      <c r="A1115" s="168"/>
      <c r="B1115" s="200"/>
      <c r="C1115" s="168" t="str">
        <f t="shared" si="17"/>
        <v>-</v>
      </c>
      <c r="D1115" s="196"/>
      <c r="E1115" s="185"/>
      <c r="F1115" s="154"/>
      <c r="G1115" s="211"/>
      <c r="H1115" s="186"/>
      <c r="I1115" s="187"/>
      <c r="J1115" s="186"/>
      <c r="K1115" s="212"/>
      <c r="L1115" s="203"/>
    </row>
    <row r="1116" spans="1:12" ht="31.5" customHeight="1">
      <c r="A1116" s="168"/>
      <c r="B1116" s="200"/>
      <c r="C1116" s="168" t="str">
        <f t="shared" si="17"/>
        <v>-</v>
      </c>
      <c r="D1116" s="196"/>
      <c r="E1116" s="185"/>
      <c r="F1116" s="154"/>
      <c r="G1116" s="211"/>
      <c r="H1116" s="186"/>
      <c r="I1116" s="187"/>
      <c r="J1116" s="186"/>
      <c r="K1116" s="212"/>
      <c r="L1116" s="203"/>
    </row>
    <row r="1117" spans="1:12" ht="31.5" customHeight="1">
      <c r="A1117" s="168"/>
      <c r="B1117" s="200"/>
      <c r="C1117" s="168" t="str">
        <f t="shared" si="17"/>
        <v>-</v>
      </c>
      <c r="D1117" s="196"/>
      <c r="E1117" s="185"/>
      <c r="F1117" s="154"/>
      <c r="G1117" s="211"/>
      <c r="H1117" s="186"/>
      <c r="I1117" s="187"/>
      <c r="J1117" s="186"/>
      <c r="K1117" s="212"/>
      <c r="L1117" s="203"/>
    </row>
    <row r="1118" spans="1:12" ht="31.5" customHeight="1">
      <c r="A1118" s="168"/>
      <c r="B1118" s="200"/>
      <c r="C1118" s="168" t="str">
        <f t="shared" si="17"/>
        <v>-</v>
      </c>
      <c r="D1118" s="196"/>
      <c r="E1118" s="185"/>
      <c r="F1118" s="154"/>
      <c r="G1118" s="211"/>
      <c r="H1118" s="186"/>
      <c r="I1118" s="187"/>
      <c r="J1118" s="186"/>
      <c r="K1118" s="212"/>
      <c r="L1118" s="203"/>
    </row>
    <row r="1119" spans="1:12" ht="31.5" customHeight="1">
      <c r="A1119" s="168"/>
      <c r="B1119" s="200"/>
      <c r="C1119" s="168" t="str">
        <f t="shared" si="17"/>
        <v>-</v>
      </c>
      <c r="D1119" s="196"/>
      <c r="E1119" s="185"/>
      <c r="F1119" s="154"/>
      <c r="G1119" s="211"/>
      <c r="H1119" s="186"/>
      <c r="I1119" s="187"/>
      <c r="J1119" s="186"/>
      <c r="K1119" s="212"/>
      <c r="L1119" s="203"/>
    </row>
    <row r="1120" spans="1:12" ht="31.5" customHeight="1">
      <c r="A1120" s="168"/>
      <c r="B1120" s="200"/>
      <c r="C1120" s="168" t="str">
        <f t="shared" si="17"/>
        <v>-</v>
      </c>
      <c r="D1120" s="196"/>
      <c r="E1120" s="185"/>
      <c r="F1120" s="154"/>
      <c r="G1120" s="211"/>
      <c r="H1120" s="186"/>
      <c r="I1120" s="187"/>
      <c r="J1120" s="186"/>
      <c r="K1120" s="212"/>
      <c r="L1120" s="203"/>
    </row>
    <row r="1121" spans="1:12" ht="31.5" customHeight="1">
      <c r="A1121" s="168"/>
      <c r="B1121" s="200"/>
      <c r="C1121" s="168" t="str">
        <f t="shared" si="17"/>
        <v>-</v>
      </c>
      <c r="D1121" s="196"/>
      <c r="E1121" s="185"/>
      <c r="F1121" s="154"/>
      <c r="G1121" s="211"/>
      <c r="H1121" s="186"/>
      <c r="I1121" s="187"/>
      <c r="J1121" s="186"/>
      <c r="K1121" s="212"/>
      <c r="L1121" s="203"/>
    </row>
    <row r="1122" spans="1:12" ht="31.5" customHeight="1">
      <c r="A1122" s="168"/>
      <c r="B1122" s="200"/>
      <c r="C1122" s="168" t="str">
        <f t="shared" si="17"/>
        <v>-</v>
      </c>
      <c r="D1122" s="196"/>
      <c r="E1122" s="185"/>
      <c r="F1122" s="154"/>
      <c r="G1122" s="211"/>
      <c r="H1122" s="186"/>
      <c r="I1122" s="187"/>
      <c r="J1122" s="186"/>
      <c r="K1122" s="212"/>
      <c r="L1122" s="203"/>
    </row>
    <row r="1123" spans="1:12" ht="31.5" customHeight="1">
      <c r="A1123" s="168"/>
      <c r="B1123" s="200"/>
      <c r="C1123" s="168" t="str">
        <f t="shared" si="17"/>
        <v>-</v>
      </c>
      <c r="D1123" s="196"/>
      <c r="E1123" s="185"/>
      <c r="F1123" s="154"/>
      <c r="G1123" s="211"/>
      <c r="H1123" s="186"/>
      <c r="I1123" s="187"/>
      <c r="J1123" s="186"/>
      <c r="K1123" s="212"/>
      <c r="L1123" s="203"/>
    </row>
    <row r="1124" spans="1:12" ht="31.5" customHeight="1">
      <c r="A1124" s="168"/>
      <c r="B1124" s="200"/>
      <c r="C1124" s="168" t="str">
        <f t="shared" si="17"/>
        <v>-</v>
      </c>
      <c r="D1124" s="196"/>
      <c r="E1124" s="185"/>
      <c r="F1124" s="154"/>
      <c r="G1124" s="211"/>
      <c r="H1124" s="186"/>
      <c r="I1124" s="187"/>
      <c r="J1124" s="186"/>
      <c r="K1124" s="212"/>
      <c r="L1124" s="203"/>
    </row>
    <row r="1125" spans="1:12" ht="31.5" customHeight="1">
      <c r="A1125" s="168"/>
      <c r="B1125" s="200"/>
      <c r="C1125" s="168" t="str">
        <f t="shared" si="17"/>
        <v>-</v>
      </c>
      <c r="D1125" s="196"/>
      <c r="E1125" s="185"/>
      <c r="F1125" s="154"/>
      <c r="G1125" s="211"/>
      <c r="H1125" s="186"/>
      <c r="I1125" s="187"/>
      <c r="J1125" s="186"/>
      <c r="K1125" s="212"/>
      <c r="L1125" s="203"/>
    </row>
    <row r="1126" spans="1:12" ht="31.5" customHeight="1">
      <c r="A1126" s="168"/>
      <c r="B1126" s="200"/>
      <c r="C1126" s="168" t="str">
        <f t="shared" si="17"/>
        <v>-</v>
      </c>
      <c r="D1126" s="196"/>
      <c r="E1126" s="185"/>
      <c r="F1126" s="154"/>
      <c r="G1126" s="211"/>
      <c r="H1126" s="186"/>
      <c r="I1126" s="187"/>
      <c r="J1126" s="186"/>
      <c r="K1126" s="212"/>
      <c r="L1126" s="203"/>
    </row>
    <row r="1127" spans="1:12" ht="31.5" customHeight="1">
      <c r="A1127" s="168"/>
      <c r="B1127" s="200"/>
      <c r="C1127" s="168" t="str">
        <f t="shared" si="17"/>
        <v>-</v>
      </c>
      <c r="D1127" s="196"/>
      <c r="E1127" s="185"/>
      <c r="F1127" s="154"/>
      <c r="G1127" s="211"/>
      <c r="H1127" s="186"/>
      <c r="I1127" s="187"/>
      <c r="J1127" s="186"/>
      <c r="K1127" s="212"/>
      <c r="L1127" s="203"/>
    </row>
    <row r="1128" spans="1:12" ht="31.5" customHeight="1">
      <c r="A1128" s="168"/>
      <c r="B1128" s="200"/>
      <c r="C1128" s="168" t="str">
        <f t="shared" si="17"/>
        <v>-</v>
      </c>
      <c r="D1128" s="196"/>
      <c r="E1128" s="185"/>
      <c r="F1128" s="154"/>
      <c r="G1128" s="211"/>
      <c r="H1128" s="186"/>
      <c r="I1128" s="187"/>
      <c r="J1128" s="186"/>
      <c r="K1128" s="212"/>
      <c r="L1128" s="203"/>
    </row>
    <row r="1129" spans="1:12" ht="31.5" customHeight="1">
      <c r="A1129" s="168"/>
      <c r="B1129" s="200"/>
      <c r="C1129" s="168" t="str">
        <f t="shared" si="17"/>
        <v>-</v>
      </c>
      <c r="D1129" s="196"/>
      <c r="E1129" s="185"/>
      <c r="F1129" s="154"/>
      <c r="G1129" s="211"/>
      <c r="H1129" s="186"/>
      <c r="I1129" s="187"/>
      <c r="J1129" s="186"/>
      <c r="K1129" s="212"/>
      <c r="L1129" s="203"/>
    </row>
    <row r="1130" spans="1:12" ht="31.5" customHeight="1">
      <c r="A1130" s="168"/>
      <c r="B1130" s="200"/>
      <c r="C1130" s="168" t="str">
        <f t="shared" si="17"/>
        <v>-</v>
      </c>
      <c r="D1130" s="196"/>
      <c r="E1130" s="185"/>
      <c r="F1130" s="154"/>
      <c r="G1130" s="211"/>
      <c r="H1130" s="186"/>
      <c r="I1130" s="187"/>
      <c r="J1130" s="186"/>
      <c r="K1130" s="212"/>
      <c r="L1130" s="203"/>
    </row>
    <row r="1131" spans="1:12" ht="31.5" customHeight="1">
      <c r="A1131" s="168"/>
      <c r="B1131" s="200"/>
      <c r="C1131" s="168" t="str">
        <f t="shared" si="17"/>
        <v>-</v>
      </c>
      <c r="D1131" s="196"/>
      <c r="E1131" s="185"/>
      <c r="F1131" s="154"/>
      <c r="G1131" s="211"/>
      <c r="H1131" s="186"/>
      <c r="I1131" s="187"/>
      <c r="J1131" s="186"/>
      <c r="K1131" s="212"/>
      <c r="L1131" s="203"/>
    </row>
    <row r="1132" spans="1:12" ht="31.5" customHeight="1">
      <c r="A1132" s="168"/>
      <c r="B1132" s="200"/>
      <c r="C1132" s="168" t="str">
        <f t="shared" si="17"/>
        <v>-</v>
      </c>
      <c r="D1132" s="196"/>
      <c r="E1132" s="185"/>
      <c r="F1132" s="154"/>
      <c r="G1132" s="211"/>
      <c r="H1132" s="186"/>
      <c r="I1132" s="187"/>
      <c r="J1132" s="186"/>
      <c r="K1132" s="212"/>
      <c r="L1132" s="203"/>
    </row>
    <row r="1133" spans="1:12" ht="31.5" customHeight="1">
      <c r="A1133" s="168"/>
      <c r="B1133" s="200"/>
      <c r="C1133" s="168" t="str">
        <f t="shared" si="17"/>
        <v>-</v>
      </c>
      <c r="D1133" s="196"/>
      <c r="E1133" s="185"/>
      <c r="F1133" s="154"/>
      <c r="G1133" s="211"/>
      <c r="H1133" s="186"/>
      <c r="I1133" s="187"/>
      <c r="J1133" s="186"/>
      <c r="K1133" s="212"/>
      <c r="L1133" s="203"/>
    </row>
    <row r="1134" spans="1:12" ht="31.5" customHeight="1">
      <c r="A1134" s="168"/>
      <c r="B1134" s="200"/>
      <c r="C1134" s="168" t="str">
        <f t="shared" si="17"/>
        <v>-</v>
      </c>
      <c r="D1134" s="196"/>
      <c r="E1134" s="185"/>
      <c r="F1134" s="154"/>
      <c r="G1134" s="211"/>
      <c r="H1134" s="186"/>
      <c r="I1134" s="187"/>
      <c r="J1134" s="186"/>
      <c r="K1134" s="212"/>
      <c r="L1134" s="203"/>
    </row>
    <row r="1135" spans="1:12" ht="31.5" customHeight="1">
      <c r="A1135" s="168"/>
      <c r="B1135" s="200"/>
      <c r="C1135" s="168" t="str">
        <f t="shared" si="17"/>
        <v>-</v>
      </c>
      <c r="D1135" s="196"/>
      <c r="E1135" s="185"/>
      <c r="F1135" s="154"/>
      <c r="G1135" s="211"/>
      <c r="H1135" s="186"/>
      <c r="I1135" s="187"/>
      <c r="J1135" s="186"/>
      <c r="K1135" s="212"/>
      <c r="L1135" s="203"/>
    </row>
    <row r="1136" spans="1:12" ht="31.5" customHeight="1">
      <c r="A1136" s="168"/>
      <c r="B1136" s="200"/>
      <c r="C1136" s="168" t="str">
        <f t="shared" si="17"/>
        <v>-</v>
      </c>
      <c r="D1136" s="196"/>
      <c r="E1136" s="185"/>
      <c r="F1136" s="154"/>
      <c r="G1136" s="211"/>
      <c r="H1136" s="186"/>
      <c r="I1136" s="187"/>
      <c r="J1136" s="186"/>
      <c r="K1136" s="212"/>
      <c r="L1136" s="203"/>
    </row>
    <row r="1137" spans="1:12" ht="31.5" customHeight="1">
      <c r="A1137" s="168"/>
      <c r="B1137" s="200"/>
      <c r="C1137" s="168" t="str">
        <f t="shared" si="17"/>
        <v>-</v>
      </c>
      <c r="D1137" s="196"/>
      <c r="E1137" s="185"/>
      <c r="F1137" s="154"/>
      <c r="G1137" s="211"/>
      <c r="H1137" s="186"/>
      <c r="I1137" s="187"/>
      <c r="J1137" s="186"/>
      <c r="K1137" s="212"/>
      <c r="L1137" s="203"/>
    </row>
    <row r="1138" spans="1:12" ht="31.5" customHeight="1">
      <c r="A1138" s="168"/>
      <c r="B1138" s="200"/>
      <c r="C1138" s="168" t="str">
        <f t="shared" si="17"/>
        <v>-</v>
      </c>
      <c r="D1138" s="196"/>
      <c r="E1138" s="185"/>
      <c r="F1138" s="154"/>
      <c r="G1138" s="211"/>
      <c r="H1138" s="186"/>
      <c r="I1138" s="187"/>
      <c r="J1138" s="186"/>
      <c r="K1138" s="212"/>
      <c r="L1138" s="203"/>
    </row>
    <row r="1139" spans="1:12" ht="31.5" customHeight="1">
      <c r="A1139" s="168"/>
      <c r="B1139" s="200"/>
      <c r="C1139" s="168" t="str">
        <f t="shared" si="17"/>
        <v>-</v>
      </c>
      <c r="D1139" s="196"/>
      <c r="E1139" s="185"/>
      <c r="F1139" s="154"/>
      <c r="G1139" s="211"/>
      <c r="H1139" s="186"/>
      <c r="I1139" s="187"/>
      <c r="J1139" s="186"/>
      <c r="K1139" s="212"/>
      <c r="L1139" s="203"/>
    </row>
    <row r="1140" spans="1:12" ht="31.5" customHeight="1">
      <c r="A1140" s="168"/>
      <c r="B1140" s="200"/>
      <c r="C1140" s="168" t="str">
        <f t="shared" si="17"/>
        <v>-</v>
      </c>
      <c r="D1140" s="196"/>
      <c r="E1140" s="185"/>
      <c r="F1140" s="154"/>
      <c r="G1140" s="211"/>
      <c r="H1140" s="186"/>
      <c r="I1140" s="187"/>
      <c r="J1140" s="186"/>
      <c r="K1140" s="212"/>
      <c r="L1140" s="203"/>
    </row>
    <row r="1141" spans="1:12" ht="31.5" customHeight="1">
      <c r="A1141" s="168"/>
      <c r="B1141" s="200"/>
      <c r="C1141" s="168" t="str">
        <f t="shared" si="17"/>
        <v>-</v>
      </c>
      <c r="D1141" s="196"/>
      <c r="E1141" s="185"/>
      <c r="F1141" s="154"/>
      <c r="G1141" s="211"/>
      <c r="H1141" s="186"/>
      <c r="I1141" s="187"/>
      <c r="J1141" s="186"/>
      <c r="K1141" s="212"/>
      <c r="L1141" s="203"/>
    </row>
    <row r="1142" spans="1:12" ht="31.5" customHeight="1">
      <c r="A1142" s="168"/>
      <c r="B1142" s="200"/>
      <c r="C1142" s="168" t="str">
        <f t="shared" si="17"/>
        <v>-</v>
      </c>
      <c r="D1142" s="196"/>
      <c r="E1142" s="185"/>
      <c r="F1142" s="154"/>
      <c r="G1142" s="211"/>
      <c r="H1142" s="186"/>
      <c r="I1142" s="187"/>
      <c r="J1142" s="186"/>
      <c r="K1142" s="212"/>
      <c r="L1142" s="203"/>
    </row>
    <row r="1143" spans="1:12" ht="31.5" customHeight="1">
      <c r="A1143" s="168"/>
      <c r="B1143" s="200"/>
      <c r="C1143" s="168" t="str">
        <f t="shared" si="17"/>
        <v>-</v>
      </c>
      <c r="D1143" s="196"/>
      <c r="E1143" s="185"/>
      <c r="F1143" s="154"/>
      <c r="G1143" s="211"/>
      <c r="H1143" s="186"/>
      <c r="I1143" s="187"/>
      <c r="J1143" s="186"/>
      <c r="K1143" s="212"/>
      <c r="L1143" s="203"/>
    </row>
    <row r="1144" spans="1:12" ht="31.5" customHeight="1">
      <c r="A1144" s="168"/>
      <c r="B1144" s="200"/>
      <c r="C1144" s="168" t="str">
        <f t="shared" si="17"/>
        <v>-</v>
      </c>
      <c r="D1144" s="196"/>
      <c r="E1144" s="185"/>
      <c r="F1144" s="154"/>
      <c r="G1144" s="211"/>
      <c r="H1144" s="186"/>
      <c r="I1144" s="187"/>
      <c r="J1144" s="186"/>
      <c r="K1144" s="212"/>
      <c r="L1144" s="203"/>
    </row>
    <row r="1145" spans="1:12" ht="31.5" customHeight="1">
      <c r="A1145" s="168"/>
      <c r="B1145" s="200"/>
      <c r="C1145" s="168" t="str">
        <f t="shared" si="17"/>
        <v>-</v>
      </c>
      <c r="D1145" s="196"/>
      <c r="E1145" s="185"/>
      <c r="F1145" s="154"/>
      <c r="G1145" s="211"/>
      <c r="H1145" s="186"/>
      <c r="I1145" s="187"/>
      <c r="J1145" s="186"/>
      <c r="K1145" s="212"/>
      <c r="L1145" s="203"/>
    </row>
    <row r="1146" spans="1:12" ht="31.5" customHeight="1">
      <c r="A1146" s="168"/>
      <c r="B1146" s="200"/>
      <c r="C1146" s="168" t="str">
        <f t="shared" si="17"/>
        <v>-</v>
      </c>
      <c r="D1146" s="196"/>
      <c r="E1146" s="185"/>
      <c r="F1146" s="154"/>
      <c r="G1146" s="211"/>
      <c r="H1146" s="186"/>
      <c r="I1146" s="187"/>
      <c r="J1146" s="186"/>
      <c r="K1146" s="212"/>
      <c r="L1146" s="203"/>
    </row>
    <row r="1147" spans="1:12" ht="31.5" customHeight="1">
      <c r="A1147" s="168"/>
      <c r="B1147" s="200"/>
      <c r="C1147" s="168" t="str">
        <f t="shared" si="17"/>
        <v>-</v>
      </c>
      <c r="D1147" s="196"/>
      <c r="E1147" s="185"/>
      <c r="F1147" s="154"/>
      <c r="G1147" s="211"/>
      <c r="H1147" s="186"/>
      <c r="I1147" s="187"/>
      <c r="J1147" s="186"/>
      <c r="K1147" s="212"/>
      <c r="L1147" s="203"/>
    </row>
    <row r="1148" spans="1:12" ht="31.5" customHeight="1">
      <c r="A1148" s="168"/>
      <c r="B1148" s="200"/>
      <c r="C1148" s="168" t="str">
        <f t="shared" si="17"/>
        <v>-</v>
      </c>
      <c r="D1148" s="196"/>
      <c r="E1148" s="185"/>
      <c r="F1148" s="154"/>
      <c r="G1148" s="211"/>
      <c r="H1148" s="186"/>
      <c r="I1148" s="187"/>
      <c r="J1148" s="186"/>
      <c r="K1148" s="212"/>
      <c r="L1148" s="203"/>
    </row>
    <row r="1149" spans="1:12" ht="31.5" customHeight="1">
      <c r="A1149" s="168"/>
      <c r="B1149" s="200"/>
      <c r="C1149" s="168" t="str">
        <f t="shared" si="17"/>
        <v>-</v>
      </c>
      <c r="D1149" s="196"/>
      <c r="E1149" s="185"/>
      <c r="F1149" s="154"/>
      <c r="G1149" s="211"/>
      <c r="H1149" s="186"/>
      <c r="I1149" s="187"/>
      <c r="J1149" s="186"/>
      <c r="K1149" s="212"/>
      <c r="L1149" s="203"/>
    </row>
    <row r="1150" spans="1:12" ht="31.5" customHeight="1">
      <c r="A1150" s="168"/>
      <c r="B1150" s="200"/>
      <c r="C1150" s="168" t="str">
        <f t="shared" si="17"/>
        <v>-</v>
      </c>
      <c r="D1150" s="196"/>
      <c r="E1150" s="185"/>
      <c r="F1150" s="154"/>
      <c r="G1150" s="211"/>
      <c r="H1150" s="186"/>
      <c r="I1150" s="187"/>
      <c r="J1150" s="186"/>
      <c r="K1150" s="212"/>
      <c r="L1150" s="203"/>
    </row>
    <row r="1151" spans="1:12" ht="31.5" customHeight="1">
      <c r="A1151" s="168"/>
      <c r="B1151" s="200"/>
      <c r="C1151" s="168" t="str">
        <f t="shared" si="17"/>
        <v>-</v>
      </c>
      <c r="D1151" s="196"/>
      <c r="E1151" s="185"/>
      <c r="F1151" s="154"/>
      <c r="G1151" s="211"/>
      <c r="H1151" s="186"/>
      <c r="I1151" s="187"/>
      <c r="J1151" s="186"/>
      <c r="K1151" s="212"/>
      <c r="L1151" s="203"/>
    </row>
    <row r="1152" spans="1:12" ht="31.5" customHeight="1">
      <c r="A1152" s="168"/>
      <c r="B1152" s="200"/>
      <c r="C1152" s="168" t="str">
        <f t="shared" si="17"/>
        <v>-</v>
      </c>
      <c r="D1152" s="196"/>
      <c r="E1152" s="185"/>
      <c r="F1152" s="154"/>
      <c r="G1152" s="211"/>
      <c r="H1152" s="186"/>
      <c r="I1152" s="187"/>
      <c r="J1152" s="186"/>
      <c r="K1152" s="212"/>
      <c r="L1152" s="203"/>
    </row>
    <row r="1153" spans="1:12" ht="31.5" customHeight="1">
      <c r="A1153" s="168"/>
      <c r="B1153" s="200"/>
      <c r="C1153" s="168" t="str">
        <f t="shared" si="17"/>
        <v>-</v>
      </c>
      <c r="D1153" s="196"/>
      <c r="E1153" s="185"/>
      <c r="F1153" s="154"/>
      <c r="G1153" s="211"/>
      <c r="H1153" s="186"/>
      <c r="I1153" s="187"/>
      <c r="J1153" s="186"/>
      <c r="K1153" s="212"/>
      <c r="L1153" s="203"/>
    </row>
    <row r="1154" spans="1:12" ht="31.5" customHeight="1">
      <c r="A1154" s="168"/>
      <c r="B1154" s="200"/>
      <c r="C1154" s="168" t="str">
        <f t="shared" si="17"/>
        <v>-</v>
      </c>
      <c r="D1154" s="196"/>
      <c r="E1154" s="185"/>
      <c r="F1154" s="154"/>
      <c r="G1154" s="211"/>
      <c r="H1154" s="186"/>
      <c r="I1154" s="187"/>
      <c r="J1154" s="186"/>
      <c r="K1154" s="212"/>
      <c r="L1154" s="203"/>
    </row>
    <row r="1155" spans="1:12" ht="31.5" customHeight="1">
      <c r="A1155" s="168"/>
      <c r="B1155" s="200"/>
      <c r="C1155" s="168" t="str">
        <f t="shared" si="17"/>
        <v>-</v>
      </c>
      <c r="D1155" s="196"/>
      <c r="E1155" s="185"/>
      <c r="F1155" s="154"/>
      <c r="G1155" s="211"/>
      <c r="H1155" s="186"/>
      <c r="I1155" s="187"/>
      <c r="J1155" s="186"/>
      <c r="K1155" s="212"/>
      <c r="L1155" s="203"/>
    </row>
    <row r="1156" spans="1:12" ht="31.5" customHeight="1">
      <c r="A1156" s="168"/>
      <c r="B1156" s="200"/>
      <c r="C1156" s="168" t="str">
        <f t="shared" ref="C1156:C1219" si="18">A1156&amp;"-"&amp;B1156</f>
        <v>-</v>
      </c>
      <c r="D1156" s="196"/>
      <c r="E1156" s="185"/>
      <c r="F1156" s="154"/>
      <c r="G1156" s="211"/>
      <c r="H1156" s="186"/>
      <c r="I1156" s="187"/>
      <c r="J1156" s="186"/>
      <c r="K1156" s="212"/>
      <c r="L1156" s="203"/>
    </row>
    <row r="1157" spans="1:12" ht="31.5" customHeight="1">
      <c r="A1157" s="168"/>
      <c r="B1157" s="200"/>
      <c r="C1157" s="168" t="str">
        <f t="shared" si="18"/>
        <v>-</v>
      </c>
      <c r="D1157" s="196"/>
      <c r="E1157" s="185"/>
      <c r="F1157" s="154"/>
      <c r="G1157" s="211"/>
      <c r="H1157" s="186"/>
      <c r="I1157" s="187"/>
      <c r="J1157" s="186"/>
      <c r="K1157" s="212"/>
      <c r="L1157" s="203"/>
    </row>
    <row r="1158" spans="1:12" ht="31.5" customHeight="1">
      <c r="A1158" s="168"/>
      <c r="B1158" s="200"/>
      <c r="C1158" s="168" t="str">
        <f t="shared" si="18"/>
        <v>-</v>
      </c>
      <c r="D1158" s="196"/>
      <c r="E1158" s="185"/>
      <c r="F1158" s="154"/>
      <c r="G1158" s="211"/>
      <c r="H1158" s="186"/>
      <c r="I1158" s="187"/>
      <c r="J1158" s="186"/>
      <c r="K1158" s="212"/>
      <c r="L1158" s="203"/>
    </row>
    <row r="1159" spans="1:12" ht="31.5" customHeight="1">
      <c r="A1159" s="168"/>
      <c r="B1159" s="200"/>
      <c r="C1159" s="168" t="str">
        <f t="shared" si="18"/>
        <v>-</v>
      </c>
      <c r="D1159" s="196"/>
      <c r="E1159" s="185"/>
      <c r="F1159" s="154"/>
      <c r="G1159" s="211"/>
      <c r="H1159" s="186"/>
      <c r="I1159" s="187"/>
      <c r="J1159" s="186"/>
      <c r="K1159" s="212"/>
      <c r="L1159" s="203"/>
    </row>
    <row r="1160" spans="1:12" ht="31.5" customHeight="1">
      <c r="A1160" s="168"/>
      <c r="B1160" s="200"/>
      <c r="C1160" s="168" t="str">
        <f t="shared" si="18"/>
        <v>-</v>
      </c>
      <c r="D1160" s="196"/>
      <c r="E1160" s="185"/>
      <c r="F1160" s="154"/>
      <c r="G1160" s="211"/>
      <c r="H1160" s="186"/>
      <c r="I1160" s="187"/>
      <c r="J1160" s="186"/>
      <c r="K1160" s="212"/>
      <c r="L1160" s="203"/>
    </row>
    <row r="1161" spans="1:12" ht="31.5" customHeight="1">
      <c r="A1161" s="168"/>
      <c r="B1161" s="200"/>
      <c r="C1161" s="168" t="str">
        <f t="shared" si="18"/>
        <v>-</v>
      </c>
      <c r="D1161" s="196"/>
      <c r="E1161" s="185"/>
      <c r="F1161" s="154"/>
      <c r="G1161" s="211"/>
      <c r="H1161" s="186"/>
      <c r="I1161" s="187"/>
      <c r="J1161" s="186"/>
      <c r="K1161" s="212"/>
      <c r="L1161" s="203"/>
    </row>
    <row r="1162" spans="1:12" ht="31.5" customHeight="1">
      <c r="A1162" s="168"/>
      <c r="B1162" s="200"/>
      <c r="C1162" s="168" t="str">
        <f t="shared" si="18"/>
        <v>-</v>
      </c>
      <c r="D1162" s="196"/>
      <c r="E1162" s="185"/>
      <c r="F1162" s="154"/>
      <c r="G1162" s="211"/>
      <c r="H1162" s="186"/>
      <c r="I1162" s="187"/>
      <c r="J1162" s="186"/>
      <c r="K1162" s="212"/>
      <c r="L1162" s="203"/>
    </row>
    <row r="1163" spans="1:12" ht="31.5" customHeight="1">
      <c r="A1163" s="168"/>
      <c r="B1163" s="200"/>
      <c r="C1163" s="168" t="str">
        <f t="shared" si="18"/>
        <v>-</v>
      </c>
      <c r="D1163" s="196"/>
      <c r="E1163" s="185"/>
      <c r="F1163" s="154"/>
      <c r="G1163" s="211"/>
      <c r="H1163" s="186"/>
      <c r="I1163" s="187"/>
      <c r="J1163" s="186"/>
      <c r="K1163" s="212"/>
      <c r="L1163" s="203"/>
    </row>
    <row r="1164" spans="1:12" ht="31.5" customHeight="1">
      <c r="A1164" s="168"/>
      <c r="B1164" s="200"/>
      <c r="C1164" s="168" t="str">
        <f t="shared" si="18"/>
        <v>-</v>
      </c>
      <c r="D1164" s="196"/>
      <c r="E1164" s="185"/>
      <c r="F1164" s="154"/>
      <c r="G1164" s="211"/>
      <c r="H1164" s="186"/>
      <c r="I1164" s="187"/>
      <c r="J1164" s="186"/>
      <c r="K1164" s="212"/>
      <c r="L1164" s="203"/>
    </row>
    <row r="1165" spans="1:12" ht="31.5" customHeight="1">
      <c r="A1165" s="168"/>
      <c r="B1165" s="200"/>
      <c r="C1165" s="168" t="str">
        <f t="shared" si="18"/>
        <v>-</v>
      </c>
      <c r="D1165" s="196"/>
      <c r="E1165" s="185"/>
      <c r="F1165" s="154"/>
      <c r="G1165" s="211"/>
      <c r="H1165" s="186"/>
      <c r="I1165" s="187"/>
      <c r="J1165" s="186"/>
      <c r="K1165" s="212"/>
      <c r="L1165" s="203"/>
    </row>
    <row r="1166" spans="1:12" ht="31.5" customHeight="1">
      <c r="A1166" s="168"/>
      <c r="B1166" s="200"/>
      <c r="C1166" s="168" t="str">
        <f t="shared" si="18"/>
        <v>-</v>
      </c>
      <c r="D1166" s="196"/>
      <c r="E1166" s="185"/>
      <c r="F1166" s="154"/>
      <c r="G1166" s="211"/>
      <c r="H1166" s="186"/>
      <c r="I1166" s="187"/>
      <c r="J1166" s="186"/>
      <c r="K1166" s="212"/>
      <c r="L1166" s="203"/>
    </row>
    <row r="1167" spans="1:12" ht="31.5" customHeight="1">
      <c r="A1167" s="168"/>
      <c r="B1167" s="200"/>
      <c r="C1167" s="168" t="str">
        <f t="shared" si="18"/>
        <v>-</v>
      </c>
      <c r="D1167" s="196"/>
      <c r="E1167" s="185"/>
      <c r="F1167" s="154"/>
      <c r="G1167" s="211"/>
      <c r="H1167" s="186"/>
      <c r="I1167" s="187"/>
      <c r="J1167" s="186"/>
      <c r="K1167" s="212"/>
      <c r="L1167" s="203"/>
    </row>
    <row r="1168" spans="1:12" ht="31.5" customHeight="1">
      <c r="A1168" s="168"/>
      <c r="B1168" s="200"/>
      <c r="C1168" s="168" t="str">
        <f t="shared" si="18"/>
        <v>-</v>
      </c>
      <c r="D1168" s="196"/>
      <c r="E1168" s="185"/>
      <c r="F1168" s="154"/>
      <c r="G1168" s="211"/>
      <c r="H1168" s="186"/>
      <c r="I1168" s="187"/>
      <c r="J1168" s="186"/>
      <c r="K1168" s="212"/>
      <c r="L1168" s="203"/>
    </row>
    <row r="1169" spans="1:12" ht="31.5" customHeight="1">
      <c r="A1169" s="168"/>
      <c r="B1169" s="200"/>
      <c r="C1169" s="168" t="str">
        <f t="shared" si="18"/>
        <v>-</v>
      </c>
      <c r="D1169" s="196"/>
      <c r="E1169" s="185"/>
      <c r="F1169" s="154"/>
      <c r="G1169" s="211"/>
      <c r="H1169" s="186"/>
      <c r="I1169" s="187"/>
      <c r="J1169" s="186"/>
      <c r="K1169" s="212"/>
      <c r="L1169" s="203"/>
    </row>
    <row r="1170" spans="1:12" ht="31.5" customHeight="1">
      <c r="A1170" s="168"/>
      <c r="B1170" s="200"/>
      <c r="C1170" s="168" t="str">
        <f t="shared" si="18"/>
        <v>-</v>
      </c>
      <c r="D1170" s="196"/>
      <c r="E1170" s="185"/>
      <c r="F1170" s="154"/>
      <c r="G1170" s="211"/>
      <c r="H1170" s="186"/>
      <c r="I1170" s="187"/>
      <c r="J1170" s="186"/>
      <c r="K1170" s="212"/>
      <c r="L1170" s="203"/>
    </row>
    <row r="1171" spans="1:12" ht="31.5" customHeight="1">
      <c r="A1171" s="168"/>
      <c r="B1171" s="200"/>
      <c r="C1171" s="168" t="str">
        <f t="shared" si="18"/>
        <v>-</v>
      </c>
      <c r="D1171" s="196"/>
      <c r="E1171" s="185"/>
      <c r="F1171" s="154"/>
      <c r="G1171" s="211"/>
      <c r="H1171" s="186"/>
      <c r="I1171" s="187"/>
      <c r="J1171" s="186"/>
      <c r="K1171" s="212"/>
      <c r="L1171" s="203"/>
    </row>
    <row r="1172" spans="1:12" ht="31.5" customHeight="1">
      <c r="A1172" s="168"/>
      <c r="B1172" s="200"/>
      <c r="C1172" s="168" t="str">
        <f t="shared" si="18"/>
        <v>-</v>
      </c>
      <c r="D1172" s="196"/>
      <c r="E1172" s="185"/>
      <c r="F1172" s="154"/>
      <c r="G1172" s="211"/>
      <c r="H1172" s="186"/>
      <c r="I1172" s="187"/>
      <c r="J1172" s="186"/>
      <c r="K1172" s="212"/>
      <c r="L1172" s="203"/>
    </row>
    <row r="1173" spans="1:12" ht="31.5" customHeight="1">
      <c r="A1173" s="168"/>
      <c r="B1173" s="200"/>
      <c r="C1173" s="168" t="str">
        <f t="shared" si="18"/>
        <v>-</v>
      </c>
      <c r="D1173" s="196"/>
      <c r="E1173" s="185"/>
      <c r="F1173" s="154"/>
      <c r="G1173" s="211"/>
      <c r="H1173" s="186"/>
      <c r="I1173" s="187"/>
      <c r="J1173" s="186"/>
      <c r="K1173" s="212"/>
      <c r="L1173" s="203"/>
    </row>
    <row r="1174" spans="1:12" ht="31.5" customHeight="1">
      <c r="A1174" s="168"/>
      <c r="B1174" s="200"/>
      <c r="C1174" s="168" t="str">
        <f t="shared" si="18"/>
        <v>-</v>
      </c>
      <c r="D1174" s="196"/>
      <c r="E1174" s="185"/>
      <c r="F1174" s="154"/>
      <c r="G1174" s="211"/>
      <c r="H1174" s="186"/>
      <c r="I1174" s="187"/>
      <c r="J1174" s="186"/>
      <c r="K1174" s="212"/>
      <c r="L1174" s="203"/>
    </row>
    <row r="1175" spans="1:12" ht="31.5" customHeight="1">
      <c r="A1175" s="168"/>
      <c r="B1175" s="200"/>
      <c r="C1175" s="168" t="str">
        <f t="shared" si="18"/>
        <v>-</v>
      </c>
      <c r="D1175" s="196"/>
      <c r="E1175" s="185"/>
      <c r="F1175" s="154"/>
      <c r="G1175" s="211"/>
      <c r="H1175" s="186"/>
      <c r="I1175" s="187"/>
      <c r="J1175" s="186"/>
      <c r="K1175" s="212"/>
      <c r="L1175" s="203"/>
    </row>
    <row r="1176" spans="1:12" ht="31.5" customHeight="1">
      <c r="A1176" s="168"/>
      <c r="B1176" s="200"/>
      <c r="C1176" s="168" t="str">
        <f t="shared" si="18"/>
        <v>-</v>
      </c>
      <c r="D1176" s="196"/>
      <c r="E1176" s="185"/>
      <c r="F1176" s="154"/>
      <c r="G1176" s="211"/>
      <c r="H1176" s="186"/>
      <c r="I1176" s="187"/>
      <c r="J1176" s="186"/>
      <c r="K1176" s="212"/>
      <c r="L1176" s="203"/>
    </row>
    <row r="1177" spans="1:12" ht="31.5" customHeight="1">
      <c r="A1177" s="168"/>
      <c r="B1177" s="200"/>
      <c r="C1177" s="168" t="str">
        <f t="shared" si="18"/>
        <v>-</v>
      </c>
      <c r="D1177" s="196"/>
      <c r="E1177" s="185"/>
      <c r="F1177" s="154"/>
      <c r="G1177" s="211"/>
      <c r="H1177" s="186"/>
      <c r="I1177" s="187"/>
      <c r="J1177" s="186"/>
      <c r="K1177" s="212"/>
      <c r="L1177" s="203"/>
    </row>
    <row r="1178" spans="1:12" ht="31.5" customHeight="1">
      <c r="A1178" s="168"/>
      <c r="B1178" s="200"/>
      <c r="C1178" s="168" t="str">
        <f t="shared" si="18"/>
        <v>-</v>
      </c>
      <c r="D1178" s="196"/>
      <c r="E1178" s="185"/>
      <c r="F1178" s="154"/>
      <c r="G1178" s="211"/>
      <c r="H1178" s="186"/>
      <c r="I1178" s="187"/>
      <c r="J1178" s="186"/>
      <c r="K1178" s="212"/>
      <c r="L1178" s="203"/>
    </row>
    <row r="1179" spans="1:12" ht="31.5" customHeight="1">
      <c r="A1179" s="168"/>
      <c r="B1179" s="200"/>
      <c r="C1179" s="168" t="str">
        <f t="shared" si="18"/>
        <v>-</v>
      </c>
      <c r="D1179" s="196"/>
      <c r="E1179" s="185"/>
      <c r="F1179" s="154"/>
      <c r="G1179" s="211"/>
      <c r="H1179" s="186"/>
      <c r="I1179" s="187"/>
      <c r="J1179" s="186"/>
      <c r="K1179" s="212"/>
      <c r="L1179" s="203"/>
    </row>
    <row r="1180" spans="1:12" ht="31.5" customHeight="1">
      <c r="A1180" s="168"/>
      <c r="B1180" s="200"/>
      <c r="C1180" s="168" t="str">
        <f t="shared" si="18"/>
        <v>-</v>
      </c>
      <c r="D1180" s="196"/>
      <c r="E1180" s="185"/>
      <c r="F1180" s="154"/>
      <c r="G1180" s="211"/>
      <c r="H1180" s="186"/>
      <c r="I1180" s="187"/>
      <c r="J1180" s="186"/>
      <c r="K1180" s="212"/>
      <c r="L1180" s="203"/>
    </row>
    <row r="1181" spans="1:12" ht="31.5" customHeight="1">
      <c r="A1181" s="168"/>
      <c r="B1181" s="200"/>
      <c r="C1181" s="168" t="str">
        <f t="shared" si="18"/>
        <v>-</v>
      </c>
      <c r="D1181" s="196"/>
      <c r="E1181" s="185"/>
      <c r="F1181" s="154"/>
      <c r="G1181" s="211"/>
      <c r="H1181" s="186"/>
      <c r="I1181" s="187"/>
      <c r="J1181" s="186"/>
      <c r="K1181" s="212"/>
      <c r="L1181" s="203"/>
    </row>
    <row r="1182" spans="1:12" ht="31.5" customHeight="1">
      <c r="A1182" s="168"/>
      <c r="B1182" s="200"/>
      <c r="C1182" s="168" t="str">
        <f t="shared" si="18"/>
        <v>-</v>
      </c>
      <c r="D1182" s="196"/>
      <c r="E1182" s="185"/>
      <c r="F1182" s="154"/>
      <c r="G1182" s="211"/>
      <c r="H1182" s="186"/>
      <c r="I1182" s="187"/>
      <c r="J1182" s="186"/>
      <c r="K1182" s="212"/>
      <c r="L1182" s="203"/>
    </row>
    <row r="1183" spans="1:12" ht="31.5" customHeight="1">
      <c r="A1183" s="168"/>
      <c r="B1183" s="200"/>
      <c r="C1183" s="168" t="str">
        <f t="shared" si="18"/>
        <v>-</v>
      </c>
      <c r="D1183" s="196"/>
      <c r="E1183" s="185"/>
      <c r="F1183" s="154"/>
      <c r="G1183" s="211"/>
      <c r="H1183" s="186"/>
      <c r="I1183" s="187"/>
      <c r="J1183" s="186"/>
      <c r="K1183" s="212"/>
      <c r="L1183" s="203"/>
    </row>
    <row r="1184" spans="1:12" ht="31.5" customHeight="1">
      <c r="A1184" s="168"/>
      <c r="B1184" s="200"/>
      <c r="C1184" s="168" t="str">
        <f t="shared" si="18"/>
        <v>-</v>
      </c>
      <c r="D1184" s="196"/>
      <c r="E1184" s="185"/>
      <c r="F1184" s="154"/>
      <c r="G1184" s="211"/>
      <c r="H1184" s="186"/>
      <c r="I1184" s="187"/>
      <c r="J1184" s="186"/>
      <c r="K1184" s="212"/>
      <c r="L1184" s="203"/>
    </row>
    <row r="1185" spans="1:12" ht="31.5" customHeight="1">
      <c r="A1185" s="168"/>
      <c r="B1185" s="200"/>
      <c r="C1185" s="168" t="str">
        <f t="shared" si="18"/>
        <v>-</v>
      </c>
      <c r="D1185" s="196"/>
      <c r="E1185" s="185"/>
      <c r="F1185" s="154"/>
      <c r="G1185" s="211"/>
      <c r="H1185" s="186"/>
      <c r="I1185" s="187"/>
      <c r="J1185" s="186"/>
      <c r="K1185" s="212"/>
      <c r="L1185" s="203"/>
    </row>
    <row r="1186" spans="1:12" ht="31.5" customHeight="1">
      <c r="A1186" s="168"/>
      <c r="B1186" s="200"/>
      <c r="C1186" s="168" t="str">
        <f t="shared" si="18"/>
        <v>-</v>
      </c>
      <c r="D1186" s="196"/>
      <c r="E1186" s="185"/>
      <c r="F1186" s="154"/>
      <c r="G1186" s="211"/>
      <c r="H1186" s="186"/>
      <c r="I1186" s="187"/>
      <c r="J1186" s="186"/>
      <c r="K1186" s="212"/>
      <c r="L1186" s="203"/>
    </row>
    <row r="1187" spans="1:12" ht="31.5" customHeight="1">
      <c r="A1187" s="168"/>
      <c r="B1187" s="200"/>
      <c r="C1187" s="168" t="str">
        <f t="shared" si="18"/>
        <v>-</v>
      </c>
      <c r="D1187" s="196"/>
      <c r="E1187" s="185"/>
      <c r="F1187" s="154"/>
      <c r="G1187" s="211"/>
      <c r="H1187" s="186"/>
      <c r="I1187" s="187"/>
      <c r="J1187" s="186"/>
      <c r="K1187" s="212"/>
      <c r="L1187" s="203"/>
    </row>
    <row r="1188" spans="1:12" ht="31.5" customHeight="1">
      <c r="A1188" s="168"/>
      <c r="B1188" s="200"/>
      <c r="C1188" s="168" t="str">
        <f t="shared" si="18"/>
        <v>-</v>
      </c>
      <c r="D1188" s="196"/>
      <c r="E1188" s="185"/>
      <c r="F1188" s="154"/>
      <c r="G1188" s="211"/>
      <c r="H1188" s="186"/>
      <c r="I1188" s="187"/>
      <c r="J1188" s="186"/>
      <c r="K1188" s="212"/>
      <c r="L1188" s="203"/>
    </row>
    <row r="1189" spans="1:12" ht="31.5" customHeight="1">
      <c r="A1189" s="168"/>
      <c r="B1189" s="200"/>
      <c r="C1189" s="168" t="str">
        <f t="shared" si="18"/>
        <v>-</v>
      </c>
      <c r="D1189" s="196"/>
      <c r="E1189" s="185"/>
      <c r="F1189" s="154"/>
      <c r="G1189" s="211"/>
      <c r="H1189" s="186"/>
      <c r="I1189" s="187"/>
      <c r="J1189" s="186"/>
      <c r="K1189" s="212"/>
      <c r="L1189" s="203"/>
    </row>
    <row r="1190" spans="1:12" ht="31.5" customHeight="1">
      <c r="A1190" s="168"/>
      <c r="B1190" s="200"/>
      <c r="C1190" s="168" t="str">
        <f t="shared" si="18"/>
        <v>-</v>
      </c>
      <c r="D1190" s="196"/>
      <c r="E1190" s="185"/>
      <c r="F1190" s="154"/>
      <c r="G1190" s="211"/>
      <c r="H1190" s="186"/>
      <c r="I1190" s="187"/>
      <c r="J1190" s="186"/>
      <c r="K1190" s="212"/>
      <c r="L1190" s="203"/>
    </row>
    <row r="1191" spans="1:12" ht="31.5" customHeight="1">
      <c r="A1191" s="168"/>
      <c r="B1191" s="200"/>
      <c r="C1191" s="168" t="str">
        <f t="shared" si="18"/>
        <v>-</v>
      </c>
      <c r="D1191" s="196"/>
      <c r="E1191" s="185"/>
      <c r="F1191" s="154"/>
      <c r="G1191" s="211"/>
      <c r="H1191" s="186"/>
      <c r="I1191" s="187"/>
      <c r="J1191" s="186"/>
      <c r="K1191" s="212"/>
      <c r="L1191" s="203"/>
    </row>
    <row r="1192" spans="1:12" ht="31.5" customHeight="1">
      <c r="A1192" s="168"/>
      <c r="B1192" s="200"/>
      <c r="C1192" s="168" t="str">
        <f t="shared" si="18"/>
        <v>-</v>
      </c>
      <c r="D1192" s="196"/>
      <c r="E1192" s="185"/>
      <c r="F1192" s="154"/>
      <c r="G1192" s="211"/>
      <c r="H1192" s="186"/>
      <c r="I1192" s="187"/>
      <c r="J1192" s="186"/>
      <c r="K1192" s="212"/>
      <c r="L1192" s="203"/>
    </row>
    <row r="1193" spans="1:12" ht="31.5" customHeight="1">
      <c r="A1193" s="168"/>
      <c r="B1193" s="200"/>
      <c r="C1193" s="168" t="str">
        <f t="shared" si="18"/>
        <v>-</v>
      </c>
      <c r="D1193" s="196"/>
      <c r="E1193" s="185"/>
      <c r="F1193" s="154"/>
      <c r="G1193" s="211"/>
      <c r="H1193" s="186"/>
      <c r="I1193" s="187"/>
      <c r="J1193" s="186"/>
      <c r="K1193" s="212"/>
      <c r="L1193" s="203"/>
    </row>
    <row r="1194" spans="1:12" ht="31.5" customHeight="1">
      <c r="A1194" s="168"/>
      <c r="B1194" s="200"/>
      <c r="C1194" s="168" t="str">
        <f t="shared" si="18"/>
        <v>-</v>
      </c>
      <c r="D1194" s="196"/>
      <c r="E1194" s="185"/>
      <c r="F1194" s="154"/>
      <c r="G1194" s="211"/>
      <c r="H1194" s="186"/>
      <c r="I1194" s="187"/>
      <c r="J1194" s="186"/>
      <c r="K1194" s="212"/>
      <c r="L1194" s="203"/>
    </row>
    <row r="1195" spans="1:12" ht="31.5" customHeight="1">
      <c r="A1195" s="168"/>
      <c r="B1195" s="200"/>
      <c r="C1195" s="168" t="str">
        <f t="shared" si="18"/>
        <v>-</v>
      </c>
      <c r="D1195" s="196"/>
      <c r="E1195" s="185"/>
      <c r="F1195" s="154"/>
      <c r="G1195" s="211"/>
      <c r="H1195" s="186"/>
      <c r="I1195" s="187"/>
      <c r="J1195" s="186"/>
      <c r="K1195" s="212"/>
      <c r="L1195" s="203"/>
    </row>
    <row r="1196" spans="1:12" ht="31.5" customHeight="1">
      <c r="A1196" s="168"/>
      <c r="B1196" s="200"/>
      <c r="C1196" s="168" t="str">
        <f t="shared" si="18"/>
        <v>-</v>
      </c>
      <c r="D1196" s="196"/>
      <c r="E1196" s="185"/>
      <c r="F1196" s="154"/>
      <c r="G1196" s="211"/>
      <c r="H1196" s="186"/>
      <c r="I1196" s="187"/>
      <c r="J1196" s="186"/>
      <c r="K1196" s="212"/>
      <c r="L1196" s="203"/>
    </row>
    <row r="1197" spans="1:12" ht="31.5" customHeight="1">
      <c r="A1197" s="168"/>
      <c r="B1197" s="200"/>
      <c r="C1197" s="168" t="str">
        <f t="shared" si="18"/>
        <v>-</v>
      </c>
      <c r="D1197" s="196"/>
      <c r="E1197" s="185"/>
      <c r="F1197" s="154"/>
      <c r="G1197" s="211"/>
      <c r="H1197" s="186"/>
      <c r="I1197" s="187"/>
      <c r="J1197" s="186"/>
      <c r="K1197" s="212"/>
      <c r="L1197" s="203"/>
    </row>
    <row r="1198" spans="1:12" ht="31.5" customHeight="1">
      <c r="A1198" s="168"/>
      <c r="B1198" s="200"/>
      <c r="C1198" s="168" t="str">
        <f t="shared" si="18"/>
        <v>-</v>
      </c>
      <c r="D1198" s="196"/>
      <c r="E1198" s="185"/>
      <c r="F1198" s="154"/>
      <c r="G1198" s="211"/>
      <c r="H1198" s="186"/>
      <c r="I1198" s="187"/>
      <c r="J1198" s="186"/>
      <c r="K1198" s="212"/>
      <c r="L1198" s="203"/>
    </row>
    <row r="1199" spans="1:12" ht="31.5" customHeight="1">
      <c r="A1199" s="168"/>
      <c r="B1199" s="200"/>
      <c r="C1199" s="168" t="str">
        <f t="shared" si="18"/>
        <v>-</v>
      </c>
      <c r="D1199" s="196"/>
      <c r="E1199" s="185"/>
      <c r="F1199" s="154"/>
      <c r="G1199" s="211"/>
      <c r="H1199" s="186"/>
      <c r="I1199" s="187"/>
      <c r="J1199" s="186"/>
      <c r="K1199" s="212"/>
      <c r="L1199" s="203"/>
    </row>
    <row r="1200" spans="1:12" ht="31.5" customHeight="1">
      <c r="A1200" s="168"/>
      <c r="B1200" s="200"/>
      <c r="C1200" s="168" t="str">
        <f t="shared" si="18"/>
        <v>-</v>
      </c>
      <c r="D1200" s="196"/>
      <c r="E1200" s="185"/>
      <c r="F1200" s="154"/>
      <c r="G1200" s="211"/>
      <c r="H1200" s="186"/>
      <c r="I1200" s="187"/>
      <c r="J1200" s="186"/>
      <c r="K1200" s="212"/>
      <c r="L1200" s="203"/>
    </row>
    <row r="1201" spans="1:12" ht="31.5" customHeight="1">
      <c r="A1201" s="168"/>
      <c r="B1201" s="200"/>
      <c r="C1201" s="168" t="str">
        <f t="shared" si="18"/>
        <v>-</v>
      </c>
      <c r="D1201" s="196"/>
      <c r="E1201" s="185"/>
      <c r="F1201" s="154"/>
      <c r="G1201" s="211"/>
      <c r="H1201" s="186"/>
      <c r="I1201" s="187"/>
      <c r="J1201" s="186"/>
      <c r="K1201" s="212"/>
      <c r="L1201" s="203"/>
    </row>
    <row r="1202" spans="1:12" ht="31.5" customHeight="1">
      <c r="A1202" s="168"/>
      <c r="B1202" s="200"/>
      <c r="C1202" s="168" t="str">
        <f t="shared" si="18"/>
        <v>-</v>
      </c>
      <c r="D1202" s="196"/>
      <c r="E1202" s="185"/>
      <c r="F1202" s="154"/>
      <c r="G1202" s="211"/>
      <c r="H1202" s="186"/>
      <c r="I1202" s="187"/>
      <c r="J1202" s="186"/>
      <c r="K1202" s="212"/>
      <c r="L1202" s="203"/>
    </row>
    <row r="1203" spans="1:12" ht="31.5" customHeight="1">
      <c r="A1203" s="168"/>
      <c r="B1203" s="200"/>
      <c r="C1203" s="168" t="str">
        <f t="shared" si="18"/>
        <v>-</v>
      </c>
      <c r="D1203" s="196"/>
      <c r="E1203" s="185"/>
      <c r="F1203" s="154"/>
      <c r="G1203" s="211"/>
      <c r="H1203" s="186"/>
      <c r="I1203" s="187"/>
      <c r="J1203" s="186"/>
      <c r="K1203" s="212"/>
      <c r="L1203" s="203"/>
    </row>
    <row r="1204" spans="1:12" ht="31.5" customHeight="1">
      <c r="A1204" s="168"/>
      <c r="B1204" s="200"/>
      <c r="C1204" s="168" t="str">
        <f t="shared" si="18"/>
        <v>-</v>
      </c>
      <c r="D1204" s="196"/>
      <c r="E1204" s="185"/>
      <c r="F1204" s="154"/>
      <c r="G1204" s="211"/>
      <c r="H1204" s="186"/>
      <c r="I1204" s="187"/>
      <c r="J1204" s="186"/>
      <c r="K1204" s="212"/>
      <c r="L1204" s="203"/>
    </row>
    <row r="1205" spans="1:12" ht="31.5" customHeight="1">
      <c r="A1205" s="168"/>
      <c r="B1205" s="200"/>
      <c r="C1205" s="168" t="str">
        <f t="shared" si="18"/>
        <v>-</v>
      </c>
      <c r="D1205" s="196"/>
      <c r="E1205" s="185"/>
      <c r="F1205" s="154"/>
      <c r="G1205" s="211"/>
      <c r="H1205" s="186"/>
      <c r="I1205" s="187"/>
      <c r="J1205" s="186"/>
      <c r="K1205" s="212"/>
      <c r="L1205" s="203"/>
    </row>
    <row r="1206" spans="1:12" ht="31.5" customHeight="1">
      <c r="A1206" s="168"/>
      <c r="B1206" s="200"/>
      <c r="C1206" s="168" t="str">
        <f t="shared" si="18"/>
        <v>-</v>
      </c>
      <c r="D1206" s="196"/>
      <c r="E1206" s="185"/>
      <c r="F1206" s="154"/>
      <c r="G1206" s="211"/>
      <c r="H1206" s="186"/>
      <c r="I1206" s="187"/>
      <c r="J1206" s="186"/>
      <c r="K1206" s="212"/>
      <c r="L1206" s="203"/>
    </row>
    <row r="1207" spans="1:12" ht="31.5" customHeight="1">
      <c r="A1207" s="168"/>
      <c r="B1207" s="200"/>
      <c r="C1207" s="168" t="str">
        <f t="shared" si="18"/>
        <v>-</v>
      </c>
      <c r="D1207" s="196"/>
      <c r="E1207" s="185"/>
      <c r="F1207" s="154"/>
      <c r="G1207" s="211"/>
      <c r="H1207" s="186"/>
      <c r="I1207" s="187"/>
      <c r="J1207" s="186"/>
      <c r="K1207" s="212"/>
      <c r="L1207" s="203"/>
    </row>
    <row r="1208" spans="1:12" ht="31.5" customHeight="1">
      <c r="A1208" s="168"/>
      <c r="B1208" s="200"/>
      <c r="C1208" s="168" t="str">
        <f t="shared" si="18"/>
        <v>-</v>
      </c>
      <c r="D1208" s="196"/>
      <c r="E1208" s="185"/>
      <c r="F1208" s="154"/>
      <c r="G1208" s="211"/>
      <c r="H1208" s="186"/>
      <c r="I1208" s="187"/>
      <c r="J1208" s="186"/>
      <c r="K1208" s="212"/>
      <c r="L1208" s="203"/>
    </row>
    <row r="1209" spans="1:12" ht="31.5" customHeight="1">
      <c r="A1209" s="168"/>
      <c r="B1209" s="200"/>
      <c r="C1209" s="168" t="str">
        <f t="shared" si="18"/>
        <v>-</v>
      </c>
      <c r="D1209" s="196"/>
      <c r="E1209" s="185"/>
      <c r="F1209" s="154"/>
      <c r="G1209" s="211"/>
      <c r="H1209" s="186"/>
      <c r="I1209" s="187"/>
      <c r="J1209" s="186"/>
      <c r="K1209" s="212"/>
      <c r="L1209" s="203"/>
    </row>
    <row r="1210" spans="1:12" ht="31.5" customHeight="1">
      <c r="A1210" s="168"/>
      <c r="B1210" s="200"/>
      <c r="C1210" s="168" t="str">
        <f t="shared" si="18"/>
        <v>-</v>
      </c>
      <c r="D1210" s="196"/>
      <c r="E1210" s="185"/>
      <c r="F1210" s="154"/>
      <c r="G1210" s="211"/>
      <c r="H1210" s="186"/>
      <c r="I1210" s="187"/>
      <c r="J1210" s="186"/>
      <c r="K1210" s="212"/>
      <c r="L1210" s="203"/>
    </row>
    <row r="1211" spans="1:12" ht="31.5" customHeight="1">
      <c r="A1211" s="168"/>
      <c r="B1211" s="200"/>
      <c r="C1211" s="168" t="str">
        <f t="shared" si="18"/>
        <v>-</v>
      </c>
      <c r="D1211" s="196"/>
      <c r="E1211" s="185"/>
      <c r="F1211" s="154"/>
      <c r="G1211" s="211"/>
      <c r="H1211" s="186"/>
      <c r="I1211" s="187"/>
      <c r="J1211" s="186"/>
      <c r="K1211" s="212"/>
      <c r="L1211" s="203"/>
    </row>
    <row r="1212" spans="1:12" ht="31.5" customHeight="1">
      <c r="A1212" s="168"/>
      <c r="B1212" s="200"/>
      <c r="C1212" s="168" t="str">
        <f t="shared" si="18"/>
        <v>-</v>
      </c>
      <c r="D1212" s="196"/>
      <c r="E1212" s="185"/>
      <c r="F1212" s="154"/>
      <c r="G1212" s="211"/>
      <c r="H1212" s="186"/>
      <c r="I1212" s="187"/>
      <c r="J1212" s="186"/>
      <c r="K1212" s="212"/>
      <c r="L1212" s="203"/>
    </row>
    <row r="1213" spans="1:12" ht="31.5" customHeight="1">
      <c r="A1213" s="168"/>
      <c r="B1213" s="200"/>
      <c r="C1213" s="168" t="str">
        <f t="shared" si="18"/>
        <v>-</v>
      </c>
      <c r="D1213" s="196"/>
      <c r="E1213" s="185"/>
      <c r="F1213" s="154"/>
      <c r="G1213" s="211"/>
      <c r="H1213" s="186"/>
      <c r="I1213" s="187"/>
      <c r="J1213" s="186"/>
      <c r="K1213" s="212"/>
      <c r="L1213" s="203"/>
    </row>
    <row r="1214" spans="1:12" ht="31.5" customHeight="1">
      <c r="A1214" s="168"/>
      <c r="B1214" s="200"/>
      <c r="C1214" s="168" t="str">
        <f t="shared" si="18"/>
        <v>-</v>
      </c>
      <c r="D1214" s="196"/>
      <c r="E1214" s="185"/>
      <c r="F1214" s="154"/>
      <c r="G1214" s="211"/>
      <c r="H1214" s="186"/>
      <c r="I1214" s="187"/>
      <c r="J1214" s="186"/>
      <c r="K1214" s="212"/>
      <c r="L1214" s="203"/>
    </row>
    <row r="1215" spans="1:12" ht="31.5" customHeight="1">
      <c r="A1215" s="168"/>
      <c r="B1215" s="200"/>
      <c r="C1215" s="168" t="str">
        <f t="shared" si="18"/>
        <v>-</v>
      </c>
      <c r="D1215" s="196"/>
      <c r="E1215" s="185"/>
      <c r="F1215" s="154"/>
      <c r="G1215" s="211"/>
      <c r="H1215" s="186"/>
      <c r="I1215" s="187"/>
      <c r="J1215" s="186"/>
      <c r="K1215" s="212"/>
      <c r="L1215" s="203"/>
    </row>
    <row r="1216" spans="1:12" ht="31.5" customHeight="1">
      <c r="A1216" s="168"/>
      <c r="B1216" s="200"/>
      <c r="C1216" s="168" t="str">
        <f t="shared" si="18"/>
        <v>-</v>
      </c>
      <c r="D1216" s="196"/>
      <c r="E1216" s="185"/>
      <c r="F1216" s="154"/>
      <c r="G1216" s="211"/>
      <c r="H1216" s="186"/>
      <c r="I1216" s="187"/>
      <c r="J1216" s="186"/>
      <c r="K1216" s="212"/>
      <c r="L1216" s="203"/>
    </row>
    <row r="1217" spans="1:12" ht="31.5" customHeight="1">
      <c r="A1217" s="168"/>
      <c r="B1217" s="200"/>
      <c r="C1217" s="168" t="str">
        <f t="shared" si="18"/>
        <v>-</v>
      </c>
      <c r="D1217" s="196"/>
      <c r="E1217" s="185"/>
      <c r="F1217" s="154"/>
      <c r="G1217" s="211"/>
      <c r="H1217" s="186"/>
      <c r="I1217" s="187"/>
      <c r="J1217" s="186"/>
      <c r="K1217" s="212"/>
      <c r="L1217" s="203"/>
    </row>
    <row r="1218" spans="1:12" ht="31.5" customHeight="1">
      <c r="A1218" s="168"/>
      <c r="B1218" s="200"/>
      <c r="C1218" s="168" t="str">
        <f t="shared" si="18"/>
        <v>-</v>
      </c>
      <c r="D1218" s="196"/>
      <c r="E1218" s="185"/>
      <c r="F1218" s="154"/>
      <c r="G1218" s="211"/>
      <c r="H1218" s="186"/>
      <c r="I1218" s="187"/>
      <c r="J1218" s="186"/>
      <c r="K1218" s="212"/>
      <c r="L1218" s="203"/>
    </row>
    <row r="1219" spans="1:12" ht="31.5" customHeight="1">
      <c r="A1219" s="168"/>
      <c r="B1219" s="200"/>
      <c r="C1219" s="168" t="str">
        <f t="shared" si="18"/>
        <v>-</v>
      </c>
      <c r="D1219" s="196"/>
      <c r="E1219" s="185"/>
      <c r="F1219" s="154"/>
      <c r="G1219" s="211"/>
      <c r="H1219" s="186"/>
      <c r="I1219" s="187"/>
      <c r="J1219" s="186"/>
      <c r="K1219" s="212"/>
      <c r="L1219" s="203"/>
    </row>
    <row r="1220" spans="1:12" ht="31.5" customHeight="1">
      <c r="A1220" s="168"/>
      <c r="B1220" s="200"/>
      <c r="C1220" s="168" t="str">
        <f t="shared" ref="C1220:C1283" si="19">A1220&amp;"-"&amp;B1220</f>
        <v>-</v>
      </c>
      <c r="D1220" s="196"/>
      <c r="E1220" s="185"/>
      <c r="F1220" s="154"/>
      <c r="G1220" s="211"/>
      <c r="H1220" s="186"/>
      <c r="I1220" s="187"/>
      <c r="J1220" s="186"/>
      <c r="K1220" s="212"/>
      <c r="L1220" s="203"/>
    </row>
    <row r="1221" spans="1:12" ht="31.5" customHeight="1">
      <c r="A1221" s="168"/>
      <c r="B1221" s="200"/>
      <c r="C1221" s="168" t="str">
        <f t="shared" si="19"/>
        <v>-</v>
      </c>
      <c r="D1221" s="196"/>
      <c r="E1221" s="185"/>
      <c r="F1221" s="154"/>
      <c r="G1221" s="211"/>
      <c r="H1221" s="186"/>
      <c r="I1221" s="187"/>
      <c r="J1221" s="186"/>
      <c r="K1221" s="212"/>
      <c r="L1221" s="203"/>
    </row>
    <row r="1222" spans="1:12" ht="31.5" customHeight="1">
      <c r="A1222" s="168"/>
      <c r="B1222" s="200"/>
      <c r="C1222" s="168" t="str">
        <f t="shared" si="19"/>
        <v>-</v>
      </c>
      <c r="D1222" s="196"/>
      <c r="E1222" s="185"/>
      <c r="F1222" s="154"/>
      <c r="G1222" s="211"/>
      <c r="H1222" s="186"/>
      <c r="I1222" s="187"/>
      <c r="J1222" s="186"/>
      <c r="K1222" s="212"/>
      <c r="L1222" s="203"/>
    </row>
    <row r="1223" spans="1:12" ht="31.5" customHeight="1">
      <c r="A1223" s="168"/>
      <c r="B1223" s="200"/>
      <c r="C1223" s="168" t="str">
        <f t="shared" si="19"/>
        <v>-</v>
      </c>
      <c r="D1223" s="196"/>
      <c r="E1223" s="185"/>
      <c r="F1223" s="154"/>
      <c r="G1223" s="211"/>
      <c r="H1223" s="186"/>
      <c r="I1223" s="187"/>
      <c r="J1223" s="186"/>
      <c r="K1223" s="212"/>
      <c r="L1223" s="203"/>
    </row>
    <row r="1224" spans="1:12" ht="31.5" customHeight="1">
      <c r="A1224" s="168"/>
      <c r="B1224" s="200"/>
      <c r="C1224" s="168" t="str">
        <f t="shared" si="19"/>
        <v>-</v>
      </c>
      <c r="D1224" s="196"/>
      <c r="E1224" s="185"/>
      <c r="F1224" s="154"/>
      <c r="G1224" s="211"/>
      <c r="H1224" s="186"/>
      <c r="I1224" s="187"/>
      <c r="J1224" s="186"/>
      <c r="K1224" s="212"/>
      <c r="L1224" s="203"/>
    </row>
    <row r="1225" spans="1:12" ht="31.5" customHeight="1">
      <c r="A1225" s="168"/>
      <c r="B1225" s="200"/>
      <c r="C1225" s="168" t="str">
        <f t="shared" si="19"/>
        <v>-</v>
      </c>
      <c r="D1225" s="196"/>
      <c r="E1225" s="185"/>
      <c r="F1225" s="154"/>
      <c r="G1225" s="211"/>
      <c r="H1225" s="186"/>
      <c r="I1225" s="187"/>
      <c r="J1225" s="186"/>
      <c r="K1225" s="212"/>
      <c r="L1225" s="203"/>
    </row>
    <row r="1226" spans="1:12" ht="31.5" customHeight="1">
      <c r="A1226" s="168"/>
      <c r="B1226" s="200"/>
      <c r="C1226" s="168" t="str">
        <f t="shared" si="19"/>
        <v>-</v>
      </c>
      <c r="D1226" s="196"/>
      <c r="E1226" s="185"/>
      <c r="F1226" s="154"/>
      <c r="G1226" s="211"/>
      <c r="H1226" s="186"/>
      <c r="I1226" s="187"/>
      <c r="J1226" s="186"/>
      <c r="K1226" s="212"/>
      <c r="L1226" s="203"/>
    </row>
    <row r="1227" spans="1:12" ht="31.5" customHeight="1">
      <c r="A1227" s="168"/>
      <c r="B1227" s="200"/>
      <c r="C1227" s="168" t="str">
        <f t="shared" si="19"/>
        <v>-</v>
      </c>
      <c r="D1227" s="196"/>
      <c r="E1227" s="185"/>
      <c r="F1227" s="154"/>
      <c r="G1227" s="211"/>
      <c r="H1227" s="186"/>
      <c r="I1227" s="187"/>
      <c r="J1227" s="186"/>
      <c r="K1227" s="212"/>
      <c r="L1227" s="203"/>
    </row>
    <row r="1228" spans="1:12" ht="31.5" customHeight="1">
      <c r="A1228" s="168"/>
      <c r="B1228" s="200"/>
      <c r="C1228" s="168" t="str">
        <f t="shared" si="19"/>
        <v>-</v>
      </c>
      <c r="D1228" s="196"/>
      <c r="E1228" s="185"/>
      <c r="F1228" s="154"/>
      <c r="G1228" s="211"/>
      <c r="H1228" s="186"/>
      <c r="I1228" s="187"/>
      <c r="J1228" s="186"/>
      <c r="K1228" s="212"/>
      <c r="L1228" s="203"/>
    </row>
    <row r="1229" spans="1:12" ht="31.5" customHeight="1">
      <c r="A1229" s="168"/>
      <c r="B1229" s="200"/>
      <c r="C1229" s="168" t="str">
        <f t="shared" si="19"/>
        <v>-</v>
      </c>
      <c r="D1229" s="196"/>
      <c r="E1229" s="185"/>
      <c r="F1229" s="154"/>
      <c r="G1229" s="211"/>
      <c r="H1229" s="186"/>
      <c r="I1229" s="187"/>
      <c r="J1229" s="186"/>
      <c r="K1229" s="212"/>
      <c r="L1229" s="203"/>
    </row>
    <row r="1230" spans="1:12" ht="31.5" customHeight="1">
      <c r="A1230" s="168"/>
      <c r="B1230" s="200"/>
      <c r="C1230" s="168" t="str">
        <f t="shared" si="19"/>
        <v>-</v>
      </c>
      <c r="D1230" s="196"/>
      <c r="E1230" s="185"/>
      <c r="F1230" s="154"/>
      <c r="G1230" s="211"/>
      <c r="H1230" s="186"/>
      <c r="I1230" s="187"/>
      <c r="J1230" s="186"/>
      <c r="K1230" s="212"/>
      <c r="L1230" s="203"/>
    </row>
    <row r="1231" spans="1:12" ht="31.5" customHeight="1">
      <c r="A1231" s="168"/>
      <c r="B1231" s="200"/>
      <c r="C1231" s="168" t="str">
        <f t="shared" si="19"/>
        <v>-</v>
      </c>
      <c r="D1231" s="196"/>
      <c r="E1231" s="185"/>
      <c r="F1231" s="154"/>
      <c r="G1231" s="211"/>
      <c r="H1231" s="186"/>
      <c r="I1231" s="187"/>
      <c r="J1231" s="186"/>
      <c r="K1231" s="212"/>
      <c r="L1231" s="203"/>
    </row>
    <row r="1232" spans="1:12" ht="31.5" customHeight="1">
      <c r="A1232" s="168"/>
      <c r="B1232" s="200"/>
      <c r="C1232" s="168" t="str">
        <f t="shared" si="19"/>
        <v>-</v>
      </c>
      <c r="D1232" s="196"/>
      <c r="E1232" s="185"/>
      <c r="F1232" s="154"/>
      <c r="G1232" s="211"/>
      <c r="H1232" s="186"/>
      <c r="I1232" s="187"/>
      <c r="J1232" s="186"/>
      <c r="K1232" s="212"/>
      <c r="L1232" s="203"/>
    </row>
    <row r="1233" spans="1:12" ht="31.5" customHeight="1">
      <c r="A1233" s="168"/>
      <c r="B1233" s="200"/>
      <c r="C1233" s="168" t="str">
        <f t="shared" si="19"/>
        <v>-</v>
      </c>
      <c r="D1233" s="196"/>
      <c r="E1233" s="185"/>
      <c r="F1233" s="154"/>
      <c r="G1233" s="211"/>
      <c r="H1233" s="186"/>
      <c r="I1233" s="187"/>
      <c r="J1233" s="186"/>
      <c r="K1233" s="212"/>
      <c r="L1233" s="203"/>
    </row>
    <row r="1234" spans="1:12" ht="31.5" customHeight="1">
      <c r="A1234" s="168"/>
      <c r="B1234" s="200"/>
      <c r="C1234" s="168" t="str">
        <f t="shared" si="19"/>
        <v>-</v>
      </c>
      <c r="D1234" s="196"/>
      <c r="E1234" s="185"/>
      <c r="F1234" s="154"/>
      <c r="G1234" s="211"/>
      <c r="H1234" s="186"/>
      <c r="I1234" s="187"/>
      <c r="J1234" s="186"/>
      <c r="K1234" s="212"/>
      <c r="L1234" s="203"/>
    </row>
    <row r="1235" spans="1:12" ht="31.5" customHeight="1">
      <c r="A1235" s="168"/>
      <c r="B1235" s="200"/>
      <c r="C1235" s="168" t="str">
        <f t="shared" si="19"/>
        <v>-</v>
      </c>
      <c r="D1235" s="196"/>
      <c r="E1235" s="185"/>
      <c r="F1235" s="154"/>
      <c r="G1235" s="211"/>
      <c r="H1235" s="186"/>
      <c r="I1235" s="187"/>
      <c r="J1235" s="186"/>
      <c r="K1235" s="212"/>
      <c r="L1235" s="203"/>
    </row>
    <row r="1236" spans="1:12" ht="31.5" customHeight="1">
      <c r="A1236" s="168"/>
      <c r="B1236" s="200"/>
      <c r="C1236" s="168" t="str">
        <f t="shared" si="19"/>
        <v>-</v>
      </c>
      <c r="D1236" s="196"/>
      <c r="E1236" s="185"/>
      <c r="F1236" s="154"/>
      <c r="G1236" s="211"/>
      <c r="H1236" s="186"/>
      <c r="I1236" s="187"/>
      <c r="J1236" s="186"/>
      <c r="K1236" s="212"/>
      <c r="L1236" s="203"/>
    </row>
    <row r="1237" spans="1:12" ht="31.5" customHeight="1">
      <c r="A1237" s="168"/>
      <c r="B1237" s="200"/>
      <c r="C1237" s="168" t="str">
        <f t="shared" si="19"/>
        <v>-</v>
      </c>
      <c r="D1237" s="196"/>
      <c r="E1237" s="185"/>
      <c r="F1237" s="154"/>
      <c r="G1237" s="211"/>
      <c r="H1237" s="186"/>
      <c r="I1237" s="187"/>
      <c r="J1237" s="186"/>
      <c r="K1237" s="212"/>
      <c r="L1237" s="203"/>
    </row>
    <row r="1238" spans="1:12" ht="31.5" customHeight="1">
      <c r="A1238" s="168"/>
      <c r="B1238" s="200"/>
      <c r="C1238" s="168" t="str">
        <f t="shared" si="19"/>
        <v>-</v>
      </c>
      <c r="D1238" s="196"/>
      <c r="E1238" s="185"/>
      <c r="F1238" s="154"/>
      <c r="G1238" s="211"/>
      <c r="H1238" s="186"/>
      <c r="I1238" s="187"/>
      <c r="J1238" s="186"/>
      <c r="K1238" s="212"/>
      <c r="L1238" s="203"/>
    </row>
    <row r="1239" spans="1:12" ht="31.5" customHeight="1">
      <c r="A1239" s="168"/>
      <c r="B1239" s="200"/>
      <c r="C1239" s="168" t="str">
        <f t="shared" si="19"/>
        <v>-</v>
      </c>
      <c r="D1239" s="196"/>
      <c r="E1239" s="185"/>
      <c r="F1239" s="154"/>
      <c r="G1239" s="211"/>
      <c r="H1239" s="186"/>
      <c r="I1239" s="187"/>
      <c r="J1239" s="186"/>
      <c r="K1239" s="212"/>
      <c r="L1239" s="203"/>
    </row>
    <row r="1240" spans="1:12" ht="31.5" customHeight="1">
      <c r="A1240" s="168"/>
      <c r="B1240" s="200"/>
      <c r="C1240" s="168" t="str">
        <f t="shared" si="19"/>
        <v>-</v>
      </c>
      <c r="D1240" s="196"/>
      <c r="E1240" s="185"/>
      <c r="F1240" s="154"/>
      <c r="G1240" s="211"/>
      <c r="H1240" s="186"/>
      <c r="I1240" s="187"/>
      <c r="J1240" s="186"/>
      <c r="K1240" s="212"/>
      <c r="L1240" s="203"/>
    </row>
    <row r="1241" spans="1:12" ht="31.5" customHeight="1">
      <c r="A1241" s="168"/>
      <c r="B1241" s="200"/>
      <c r="C1241" s="168" t="str">
        <f t="shared" si="19"/>
        <v>-</v>
      </c>
      <c r="D1241" s="196"/>
      <c r="E1241" s="185"/>
      <c r="F1241" s="154"/>
      <c r="G1241" s="211"/>
      <c r="H1241" s="186"/>
      <c r="I1241" s="187"/>
      <c r="J1241" s="186"/>
      <c r="K1241" s="212"/>
      <c r="L1241" s="203"/>
    </row>
    <row r="1242" spans="1:12" ht="31.5" customHeight="1">
      <c r="A1242" s="168"/>
      <c r="B1242" s="200"/>
      <c r="C1242" s="168" t="str">
        <f t="shared" si="19"/>
        <v>-</v>
      </c>
      <c r="D1242" s="196"/>
      <c r="E1242" s="185"/>
      <c r="F1242" s="154"/>
      <c r="G1242" s="211"/>
      <c r="H1242" s="186"/>
      <c r="I1242" s="187"/>
      <c r="J1242" s="186"/>
      <c r="K1242" s="212"/>
      <c r="L1242" s="203"/>
    </row>
    <row r="1243" spans="1:12" ht="31.5" customHeight="1">
      <c r="A1243" s="168"/>
      <c r="B1243" s="200"/>
      <c r="C1243" s="168" t="str">
        <f t="shared" si="19"/>
        <v>-</v>
      </c>
      <c r="D1243" s="196"/>
      <c r="E1243" s="185"/>
      <c r="F1243" s="154"/>
      <c r="G1243" s="211"/>
      <c r="H1243" s="186"/>
      <c r="I1243" s="187"/>
      <c r="J1243" s="186"/>
      <c r="K1243" s="212"/>
      <c r="L1243" s="203"/>
    </row>
    <row r="1244" spans="1:12" ht="31.5" customHeight="1">
      <c r="A1244" s="168"/>
      <c r="B1244" s="200"/>
      <c r="C1244" s="168" t="str">
        <f t="shared" si="19"/>
        <v>-</v>
      </c>
      <c r="D1244" s="196"/>
      <c r="E1244" s="185"/>
      <c r="F1244" s="154"/>
      <c r="G1244" s="211"/>
      <c r="H1244" s="186"/>
      <c r="I1244" s="187"/>
      <c r="J1244" s="186"/>
      <c r="K1244" s="212"/>
      <c r="L1244" s="203"/>
    </row>
    <row r="1245" spans="1:12" ht="31.5" customHeight="1">
      <c r="A1245" s="168"/>
      <c r="B1245" s="200"/>
      <c r="C1245" s="168" t="str">
        <f t="shared" si="19"/>
        <v>-</v>
      </c>
      <c r="D1245" s="196"/>
      <c r="E1245" s="185"/>
      <c r="F1245" s="154"/>
      <c r="G1245" s="211"/>
      <c r="H1245" s="186"/>
      <c r="I1245" s="187"/>
      <c r="J1245" s="186"/>
      <c r="K1245" s="212"/>
      <c r="L1245" s="203"/>
    </row>
    <row r="1246" spans="1:12" ht="31.5" customHeight="1">
      <c r="A1246" s="168"/>
      <c r="B1246" s="200"/>
      <c r="C1246" s="168" t="str">
        <f t="shared" si="19"/>
        <v>-</v>
      </c>
      <c r="D1246" s="196"/>
      <c r="E1246" s="185"/>
      <c r="F1246" s="154"/>
      <c r="G1246" s="211"/>
      <c r="H1246" s="186"/>
      <c r="I1246" s="187"/>
      <c r="J1246" s="186"/>
      <c r="K1246" s="212"/>
      <c r="L1246" s="203"/>
    </row>
    <row r="1247" spans="1:12" ht="31.5" customHeight="1">
      <c r="A1247" s="168"/>
      <c r="B1247" s="200"/>
      <c r="C1247" s="168" t="str">
        <f t="shared" si="19"/>
        <v>-</v>
      </c>
      <c r="D1247" s="196"/>
      <c r="E1247" s="185"/>
      <c r="F1247" s="154"/>
      <c r="G1247" s="211"/>
      <c r="H1247" s="186"/>
      <c r="I1247" s="187"/>
      <c r="J1247" s="186"/>
      <c r="K1247" s="212"/>
      <c r="L1247" s="203"/>
    </row>
    <row r="1248" spans="1:12" ht="31.5" customHeight="1">
      <c r="A1248" s="168"/>
      <c r="B1248" s="200"/>
      <c r="C1248" s="168" t="str">
        <f t="shared" si="19"/>
        <v>-</v>
      </c>
      <c r="D1248" s="196"/>
      <c r="E1248" s="185"/>
      <c r="F1248" s="154"/>
      <c r="G1248" s="211"/>
      <c r="H1248" s="186"/>
      <c r="I1248" s="187"/>
      <c r="J1248" s="186"/>
      <c r="K1248" s="212"/>
      <c r="L1248" s="203"/>
    </row>
    <row r="1249" spans="1:12" ht="31.5" customHeight="1">
      <c r="A1249" s="168"/>
      <c r="B1249" s="200"/>
      <c r="C1249" s="168" t="str">
        <f t="shared" si="19"/>
        <v>-</v>
      </c>
      <c r="D1249" s="196"/>
      <c r="E1249" s="185"/>
      <c r="F1249" s="154"/>
      <c r="G1249" s="211"/>
      <c r="H1249" s="186"/>
      <c r="I1249" s="187"/>
      <c r="J1249" s="186"/>
      <c r="K1249" s="212"/>
      <c r="L1249" s="203"/>
    </row>
    <row r="1250" spans="1:12" ht="31.5" customHeight="1">
      <c r="A1250" s="168"/>
      <c r="B1250" s="200"/>
      <c r="C1250" s="168" t="str">
        <f t="shared" si="19"/>
        <v>-</v>
      </c>
      <c r="D1250" s="196"/>
      <c r="E1250" s="185"/>
      <c r="F1250" s="154"/>
      <c r="G1250" s="211"/>
      <c r="H1250" s="186"/>
      <c r="I1250" s="187"/>
      <c r="J1250" s="186"/>
      <c r="K1250" s="212"/>
      <c r="L1250" s="203"/>
    </row>
    <row r="1251" spans="1:12" ht="31.5" customHeight="1">
      <c r="A1251" s="168"/>
      <c r="B1251" s="200"/>
      <c r="C1251" s="168" t="str">
        <f t="shared" si="19"/>
        <v>-</v>
      </c>
      <c r="D1251" s="196"/>
      <c r="E1251" s="185"/>
      <c r="F1251" s="154"/>
      <c r="G1251" s="211"/>
      <c r="H1251" s="186"/>
      <c r="I1251" s="187"/>
      <c r="J1251" s="186"/>
      <c r="K1251" s="212"/>
      <c r="L1251" s="203"/>
    </row>
    <row r="1252" spans="1:12" ht="31.5" customHeight="1">
      <c r="A1252" s="168"/>
      <c r="B1252" s="200"/>
      <c r="C1252" s="168" t="str">
        <f t="shared" si="19"/>
        <v>-</v>
      </c>
      <c r="D1252" s="196"/>
      <c r="E1252" s="185"/>
      <c r="F1252" s="154"/>
      <c r="G1252" s="211"/>
      <c r="H1252" s="186"/>
      <c r="I1252" s="187"/>
      <c r="J1252" s="186"/>
      <c r="K1252" s="212"/>
      <c r="L1252" s="203"/>
    </row>
    <row r="1253" spans="1:12" ht="31.5" customHeight="1">
      <c r="A1253" s="168"/>
      <c r="B1253" s="200"/>
      <c r="C1253" s="168" t="str">
        <f t="shared" si="19"/>
        <v>-</v>
      </c>
      <c r="D1253" s="196"/>
      <c r="E1253" s="185"/>
      <c r="F1253" s="154"/>
      <c r="G1253" s="211"/>
      <c r="H1253" s="186"/>
      <c r="I1253" s="187"/>
      <c r="J1253" s="186"/>
      <c r="K1253" s="212"/>
      <c r="L1253" s="203"/>
    </row>
    <row r="1254" spans="1:12" ht="31.5" customHeight="1">
      <c r="A1254" s="168"/>
      <c r="B1254" s="200"/>
      <c r="C1254" s="168" t="str">
        <f t="shared" si="19"/>
        <v>-</v>
      </c>
      <c r="D1254" s="196"/>
      <c r="E1254" s="185"/>
      <c r="F1254" s="154"/>
      <c r="G1254" s="211"/>
      <c r="H1254" s="186"/>
      <c r="I1254" s="187"/>
      <c r="J1254" s="186"/>
      <c r="K1254" s="212"/>
      <c r="L1254" s="203"/>
    </row>
    <row r="1255" spans="1:12" ht="31.5" customHeight="1">
      <c r="A1255" s="168"/>
      <c r="B1255" s="200"/>
      <c r="C1255" s="168" t="str">
        <f t="shared" si="19"/>
        <v>-</v>
      </c>
      <c r="D1255" s="196"/>
      <c r="E1255" s="185"/>
      <c r="F1255" s="154"/>
      <c r="G1255" s="211"/>
      <c r="H1255" s="186"/>
      <c r="I1255" s="187"/>
      <c r="J1255" s="186"/>
      <c r="K1255" s="212"/>
      <c r="L1255" s="203"/>
    </row>
    <row r="1256" spans="1:12" ht="31.5" customHeight="1">
      <c r="A1256" s="168"/>
      <c r="B1256" s="200"/>
      <c r="C1256" s="168" t="str">
        <f t="shared" si="19"/>
        <v>-</v>
      </c>
      <c r="D1256" s="196"/>
      <c r="E1256" s="185"/>
      <c r="F1256" s="154"/>
      <c r="G1256" s="211"/>
      <c r="H1256" s="186"/>
      <c r="I1256" s="187"/>
      <c r="J1256" s="186"/>
      <c r="K1256" s="212"/>
      <c r="L1256" s="203"/>
    </row>
    <row r="1257" spans="1:12" ht="31.5" customHeight="1">
      <c r="A1257" s="168"/>
      <c r="B1257" s="200"/>
      <c r="C1257" s="168" t="str">
        <f t="shared" si="19"/>
        <v>-</v>
      </c>
      <c r="D1257" s="196"/>
      <c r="E1257" s="185"/>
      <c r="F1257" s="154"/>
      <c r="G1257" s="211"/>
      <c r="H1257" s="186"/>
      <c r="I1257" s="187"/>
      <c r="J1257" s="186"/>
      <c r="K1257" s="212"/>
      <c r="L1257" s="203"/>
    </row>
    <row r="1258" spans="1:12" ht="31.5" customHeight="1">
      <c r="A1258" s="168"/>
      <c r="B1258" s="200"/>
      <c r="C1258" s="168" t="str">
        <f t="shared" si="19"/>
        <v>-</v>
      </c>
      <c r="D1258" s="196"/>
      <c r="E1258" s="185"/>
      <c r="F1258" s="154"/>
      <c r="G1258" s="211"/>
      <c r="H1258" s="186"/>
      <c r="I1258" s="187"/>
      <c r="J1258" s="186"/>
      <c r="K1258" s="212"/>
      <c r="L1258" s="203"/>
    </row>
    <row r="1259" spans="1:12" ht="31.5" customHeight="1">
      <c r="A1259" s="168"/>
      <c r="B1259" s="200"/>
      <c r="C1259" s="168" t="str">
        <f t="shared" si="19"/>
        <v>-</v>
      </c>
      <c r="D1259" s="196"/>
      <c r="E1259" s="185"/>
      <c r="F1259" s="154"/>
      <c r="G1259" s="211"/>
      <c r="H1259" s="186"/>
      <c r="I1259" s="187"/>
      <c r="J1259" s="186"/>
      <c r="K1259" s="212"/>
      <c r="L1259" s="203"/>
    </row>
    <row r="1260" spans="1:12" ht="31.5" customHeight="1">
      <c r="A1260" s="168"/>
      <c r="B1260" s="200"/>
      <c r="C1260" s="168" t="str">
        <f t="shared" si="19"/>
        <v>-</v>
      </c>
      <c r="D1260" s="196"/>
      <c r="E1260" s="185"/>
      <c r="F1260" s="154"/>
      <c r="G1260" s="211"/>
      <c r="H1260" s="186"/>
      <c r="I1260" s="187"/>
      <c r="J1260" s="186"/>
      <c r="K1260" s="212"/>
      <c r="L1260" s="203"/>
    </row>
    <row r="1261" spans="1:12" ht="31.5" customHeight="1">
      <c r="A1261" s="168"/>
      <c r="B1261" s="200"/>
      <c r="C1261" s="168" t="str">
        <f t="shared" si="19"/>
        <v>-</v>
      </c>
      <c r="D1261" s="196"/>
      <c r="E1261" s="185"/>
      <c r="F1261" s="154"/>
      <c r="G1261" s="211"/>
      <c r="H1261" s="186"/>
      <c r="I1261" s="187"/>
      <c r="J1261" s="186"/>
      <c r="K1261" s="212"/>
      <c r="L1261" s="203"/>
    </row>
    <row r="1262" spans="1:12" ht="31.5" customHeight="1">
      <c r="A1262" s="168"/>
      <c r="B1262" s="200"/>
      <c r="C1262" s="168" t="str">
        <f t="shared" si="19"/>
        <v>-</v>
      </c>
      <c r="D1262" s="196"/>
      <c r="E1262" s="185"/>
      <c r="F1262" s="154"/>
      <c r="G1262" s="211"/>
      <c r="H1262" s="186"/>
      <c r="I1262" s="187"/>
      <c r="J1262" s="186"/>
      <c r="K1262" s="212"/>
      <c r="L1262" s="203"/>
    </row>
    <row r="1263" spans="1:12" ht="31.5" customHeight="1">
      <c r="A1263" s="168"/>
      <c r="B1263" s="200"/>
      <c r="C1263" s="168" t="str">
        <f t="shared" si="19"/>
        <v>-</v>
      </c>
      <c r="D1263" s="196"/>
      <c r="E1263" s="185"/>
      <c r="F1263" s="154"/>
      <c r="G1263" s="211"/>
      <c r="H1263" s="186"/>
      <c r="I1263" s="187"/>
      <c r="J1263" s="186"/>
      <c r="K1263" s="212"/>
      <c r="L1263" s="203"/>
    </row>
    <row r="1264" spans="1:12" ht="31.5" customHeight="1">
      <c r="A1264" s="168"/>
      <c r="B1264" s="200"/>
      <c r="C1264" s="168" t="str">
        <f t="shared" si="19"/>
        <v>-</v>
      </c>
      <c r="D1264" s="196"/>
      <c r="E1264" s="185"/>
      <c r="F1264" s="154"/>
      <c r="G1264" s="211"/>
      <c r="H1264" s="186"/>
      <c r="I1264" s="187"/>
      <c r="J1264" s="186"/>
      <c r="K1264" s="212"/>
      <c r="L1264" s="203"/>
    </row>
    <row r="1265" spans="1:12" ht="31.5" customHeight="1">
      <c r="A1265" s="168"/>
      <c r="B1265" s="200"/>
      <c r="C1265" s="168" t="str">
        <f t="shared" si="19"/>
        <v>-</v>
      </c>
      <c r="D1265" s="196"/>
      <c r="E1265" s="185"/>
      <c r="F1265" s="154"/>
      <c r="G1265" s="211"/>
      <c r="H1265" s="186"/>
      <c r="I1265" s="187"/>
      <c r="J1265" s="186"/>
      <c r="K1265" s="212"/>
      <c r="L1265" s="203"/>
    </row>
    <row r="1266" spans="1:12" ht="31.5" customHeight="1">
      <c r="A1266" s="168"/>
      <c r="B1266" s="200"/>
      <c r="C1266" s="168" t="str">
        <f t="shared" si="19"/>
        <v>-</v>
      </c>
      <c r="D1266" s="196"/>
      <c r="E1266" s="185"/>
      <c r="F1266" s="154"/>
      <c r="G1266" s="211"/>
      <c r="H1266" s="186"/>
      <c r="I1266" s="187"/>
      <c r="J1266" s="186"/>
      <c r="K1266" s="212"/>
      <c r="L1266" s="203"/>
    </row>
    <row r="1267" spans="1:12" ht="31.5" customHeight="1">
      <c r="A1267" s="168"/>
      <c r="B1267" s="200"/>
      <c r="C1267" s="168" t="str">
        <f t="shared" si="19"/>
        <v>-</v>
      </c>
      <c r="D1267" s="196"/>
      <c r="E1267" s="185"/>
      <c r="F1267" s="154"/>
      <c r="G1267" s="211"/>
      <c r="H1267" s="186"/>
      <c r="I1267" s="187"/>
      <c r="J1267" s="186"/>
      <c r="K1267" s="212"/>
      <c r="L1267" s="203"/>
    </row>
    <row r="1268" spans="1:12" ht="31.5" customHeight="1">
      <c r="A1268" s="168"/>
      <c r="B1268" s="200"/>
      <c r="C1268" s="168" t="str">
        <f t="shared" si="19"/>
        <v>-</v>
      </c>
      <c r="D1268" s="196"/>
      <c r="E1268" s="185"/>
      <c r="F1268" s="154"/>
      <c r="G1268" s="211"/>
      <c r="H1268" s="186"/>
      <c r="I1268" s="187"/>
      <c r="J1268" s="186"/>
      <c r="K1268" s="212"/>
      <c r="L1268" s="203"/>
    </row>
    <row r="1269" spans="1:12" ht="31.5" customHeight="1">
      <c r="A1269" s="168"/>
      <c r="B1269" s="200"/>
      <c r="C1269" s="168" t="str">
        <f t="shared" si="19"/>
        <v>-</v>
      </c>
      <c r="D1269" s="196"/>
      <c r="E1269" s="185"/>
      <c r="F1269" s="154"/>
      <c r="G1269" s="211"/>
      <c r="H1269" s="186"/>
      <c r="I1269" s="187"/>
      <c r="J1269" s="186"/>
      <c r="K1269" s="212"/>
      <c r="L1269" s="203"/>
    </row>
    <row r="1270" spans="1:12" ht="31.5" customHeight="1">
      <c r="A1270" s="168"/>
      <c r="B1270" s="200"/>
      <c r="C1270" s="168" t="str">
        <f t="shared" si="19"/>
        <v>-</v>
      </c>
      <c r="D1270" s="196"/>
      <c r="E1270" s="185"/>
      <c r="F1270" s="154"/>
      <c r="G1270" s="211"/>
      <c r="H1270" s="186"/>
      <c r="I1270" s="187"/>
      <c r="J1270" s="186"/>
      <c r="K1270" s="212"/>
      <c r="L1270" s="203"/>
    </row>
    <row r="1271" spans="1:12" ht="31.5" customHeight="1">
      <c r="A1271" s="168"/>
      <c r="B1271" s="200"/>
      <c r="C1271" s="168" t="str">
        <f t="shared" si="19"/>
        <v>-</v>
      </c>
      <c r="D1271" s="196"/>
      <c r="E1271" s="185"/>
      <c r="F1271" s="154"/>
      <c r="G1271" s="211"/>
      <c r="H1271" s="186"/>
      <c r="I1271" s="187"/>
      <c r="J1271" s="186"/>
      <c r="K1271" s="212"/>
      <c r="L1271" s="203"/>
    </row>
    <row r="1272" spans="1:12" ht="31.5" customHeight="1">
      <c r="A1272" s="168"/>
      <c r="B1272" s="200"/>
      <c r="C1272" s="168" t="str">
        <f t="shared" si="19"/>
        <v>-</v>
      </c>
      <c r="D1272" s="196"/>
      <c r="E1272" s="185"/>
      <c r="F1272" s="154"/>
      <c r="G1272" s="211"/>
      <c r="H1272" s="186"/>
      <c r="I1272" s="187"/>
      <c r="J1272" s="186"/>
      <c r="K1272" s="212"/>
      <c r="L1272" s="203"/>
    </row>
    <row r="1273" spans="1:12" ht="31.5" customHeight="1">
      <c r="A1273" s="168"/>
      <c r="B1273" s="200"/>
      <c r="C1273" s="168" t="str">
        <f t="shared" si="19"/>
        <v>-</v>
      </c>
      <c r="D1273" s="196"/>
      <c r="E1273" s="185"/>
      <c r="F1273" s="154"/>
      <c r="G1273" s="211"/>
      <c r="H1273" s="186"/>
      <c r="I1273" s="187"/>
      <c r="J1273" s="186"/>
      <c r="K1273" s="212"/>
      <c r="L1273" s="203"/>
    </row>
    <row r="1274" spans="1:12" ht="31.5" customHeight="1">
      <c r="A1274" s="168"/>
      <c r="B1274" s="200"/>
      <c r="C1274" s="168" t="str">
        <f t="shared" si="19"/>
        <v>-</v>
      </c>
      <c r="D1274" s="196"/>
      <c r="E1274" s="185"/>
      <c r="F1274" s="154"/>
      <c r="G1274" s="211"/>
      <c r="H1274" s="186"/>
      <c r="I1274" s="187"/>
      <c r="J1274" s="186"/>
      <c r="K1274" s="212"/>
      <c r="L1274" s="203"/>
    </row>
    <row r="1275" spans="1:12" ht="31.5" customHeight="1">
      <c r="A1275" s="168"/>
      <c r="B1275" s="200"/>
      <c r="C1275" s="168" t="str">
        <f t="shared" si="19"/>
        <v>-</v>
      </c>
      <c r="D1275" s="196"/>
      <c r="E1275" s="185"/>
      <c r="F1275" s="154"/>
      <c r="G1275" s="211"/>
      <c r="H1275" s="186"/>
      <c r="I1275" s="187"/>
      <c r="J1275" s="186"/>
      <c r="K1275" s="212"/>
      <c r="L1275" s="203"/>
    </row>
    <row r="1276" spans="1:12" ht="31.5" customHeight="1">
      <c r="A1276" s="168"/>
      <c r="B1276" s="200"/>
      <c r="C1276" s="168" t="str">
        <f t="shared" si="19"/>
        <v>-</v>
      </c>
      <c r="D1276" s="196"/>
      <c r="E1276" s="185"/>
      <c r="F1276" s="154"/>
      <c r="G1276" s="211"/>
      <c r="H1276" s="186"/>
      <c r="I1276" s="187"/>
      <c r="J1276" s="186"/>
      <c r="K1276" s="212"/>
      <c r="L1276" s="203"/>
    </row>
    <row r="1277" spans="1:12" ht="31.5" customHeight="1">
      <c r="A1277" s="168"/>
      <c r="B1277" s="200"/>
      <c r="C1277" s="168" t="str">
        <f t="shared" si="19"/>
        <v>-</v>
      </c>
      <c r="D1277" s="196"/>
      <c r="E1277" s="185"/>
      <c r="F1277" s="154"/>
      <c r="G1277" s="211"/>
      <c r="H1277" s="186"/>
      <c r="I1277" s="187"/>
      <c r="J1277" s="186"/>
      <c r="K1277" s="212"/>
      <c r="L1277" s="203"/>
    </row>
    <row r="1278" spans="1:12" ht="31.5" customHeight="1">
      <c r="A1278" s="168"/>
      <c r="B1278" s="200"/>
      <c r="C1278" s="168" t="str">
        <f t="shared" si="19"/>
        <v>-</v>
      </c>
      <c r="D1278" s="196"/>
      <c r="E1278" s="185"/>
      <c r="F1278" s="154"/>
      <c r="G1278" s="211"/>
      <c r="H1278" s="186"/>
      <c r="I1278" s="187"/>
      <c r="J1278" s="186"/>
      <c r="K1278" s="212"/>
      <c r="L1278" s="203"/>
    </row>
    <row r="1279" spans="1:12" ht="31.5" customHeight="1">
      <c r="A1279" s="168"/>
      <c r="B1279" s="200"/>
      <c r="C1279" s="168" t="str">
        <f t="shared" si="19"/>
        <v>-</v>
      </c>
      <c r="D1279" s="196"/>
      <c r="E1279" s="185"/>
      <c r="F1279" s="154"/>
      <c r="G1279" s="211"/>
      <c r="H1279" s="186"/>
      <c r="I1279" s="187"/>
      <c r="J1279" s="186"/>
      <c r="K1279" s="212"/>
      <c r="L1279" s="203"/>
    </row>
    <row r="1280" spans="1:12" ht="31.5" customHeight="1">
      <c r="A1280" s="168"/>
      <c r="B1280" s="200"/>
      <c r="C1280" s="168" t="str">
        <f t="shared" si="19"/>
        <v>-</v>
      </c>
      <c r="D1280" s="196"/>
      <c r="E1280" s="185"/>
      <c r="F1280" s="154"/>
      <c r="G1280" s="211"/>
      <c r="H1280" s="186"/>
      <c r="I1280" s="187"/>
      <c r="J1280" s="186"/>
      <c r="K1280" s="212"/>
      <c r="L1280" s="203"/>
    </row>
    <row r="1281" spans="1:12" ht="31.5" customHeight="1">
      <c r="A1281" s="168"/>
      <c r="B1281" s="200"/>
      <c r="C1281" s="168" t="str">
        <f t="shared" si="19"/>
        <v>-</v>
      </c>
      <c r="D1281" s="196"/>
      <c r="E1281" s="185"/>
      <c r="F1281" s="154"/>
      <c r="G1281" s="211"/>
      <c r="H1281" s="186"/>
      <c r="I1281" s="187"/>
      <c r="J1281" s="186"/>
      <c r="K1281" s="212"/>
      <c r="L1281" s="203"/>
    </row>
    <row r="1282" spans="1:12" ht="31.5" customHeight="1">
      <c r="A1282" s="168"/>
      <c r="B1282" s="200"/>
      <c r="C1282" s="168" t="str">
        <f t="shared" si="19"/>
        <v>-</v>
      </c>
      <c r="D1282" s="196"/>
      <c r="E1282" s="185"/>
      <c r="F1282" s="154"/>
      <c r="G1282" s="211"/>
      <c r="H1282" s="186"/>
      <c r="I1282" s="187"/>
      <c r="J1282" s="186"/>
      <c r="K1282" s="212"/>
      <c r="L1282" s="203"/>
    </row>
    <row r="1283" spans="1:12" ht="31.5" customHeight="1">
      <c r="A1283" s="168"/>
      <c r="B1283" s="200"/>
      <c r="C1283" s="168" t="str">
        <f t="shared" si="19"/>
        <v>-</v>
      </c>
      <c r="D1283" s="196"/>
      <c r="E1283" s="185"/>
      <c r="F1283" s="154"/>
      <c r="G1283" s="211"/>
      <c r="H1283" s="186"/>
      <c r="I1283" s="187"/>
      <c r="J1283" s="186"/>
      <c r="K1283" s="212"/>
      <c r="L1283" s="203"/>
    </row>
    <row r="1284" spans="1:12" ht="31.5" customHeight="1">
      <c r="A1284" s="168"/>
      <c r="B1284" s="200"/>
      <c r="C1284" s="168" t="str">
        <f t="shared" ref="C1284:C1347" si="20">A1284&amp;"-"&amp;B1284</f>
        <v>-</v>
      </c>
      <c r="D1284" s="196"/>
      <c r="E1284" s="185"/>
      <c r="F1284" s="154"/>
      <c r="G1284" s="211"/>
      <c r="H1284" s="186"/>
      <c r="I1284" s="187"/>
      <c r="J1284" s="186"/>
      <c r="K1284" s="212"/>
      <c r="L1284" s="203"/>
    </row>
    <row r="1285" spans="1:12" ht="31.5" customHeight="1">
      <c r="A1285" s="168"/>
      <c r="B1285" s="200"/>
      <c r="C1285" s="168" t="str">
        <f t="shared" si="20"/>
        <v>-</v>
      </c>
      <c r="D1285" s="196"/>
      <c r="E1285" s="185"/>
      <c r="F1285" s="154"/>
      <c r="G1285" s="211"/>
      <c r="H1285" s="186"/>
      <c r="I1285" s="187"/>
      <c r="J1285" s="186"/>
      <c r="K1285" s="212"/>
      <c r="L1285" s="203"/>
    </row>
    <row r="1286" spans="1:12" ht="31.5" customHeight="1">
      <c r="A1286" s="168"/>
      <c r="B1286" s="200"/>
      <c r="C1286" s="168" t="str">
        <f t="shared" si="20"/>
        <v>-</v>
      </c>
      <c r="D1286" s="196"/>
      <c r="E1286" s="185"/>
      <c r="F1286" s="154"/>
      <c r="G1286" s="211"/>
      <c r="H1286" s="186"/>
      <c r="I1286" s="187"/>
      <c r="J1286" s="186"/>
      <c r="K1286" s="212"/>
      <c r="L1286" s="203"/>
    </row>
    <row r="1287" spans="1:12" ht="31.5" customHeight="1">
      <c r="A1287" s="168"/>
      <c r="B1287" s="200"/>
      <c r="C1287" s="168" t="str">
        <f t="shared" si="20"/>
        <v>-</v>
      </c>
      <c r="D1287" s="196"/>
      <c r="E1287" s="185"/>
      <c r="F1287" s="154"/>
      <c r="G1287" s="211"/>
      <c r="H1287" s="186"/>
      <c r="I1287" s="187"/>
      <c r="J1287" s="186"/>
      <c r="K1287" s="212"/>
      <c r="L1287" s="203"/>
    </row>
    <row r="1288" spans="1:12" ht="31.5" customHeight="1">
      <c r="A1288" s="168"/>
      <c r="B1288" s="200"/>
      <c r="C1288" s="168" t="str">
        <f t="shared" si="20"/>
        <v>-</v>
      </c>
      <c r="D1288" s="196"/>
      <c r="E1288" s="185"/>
      <c r="F1288" s="154"/>
      <c r="G1288" s="211"/>
      <c r="H1288" s="186"/>
      <c r="I1288" s="187"/>
      <c r="J1288" s="186"/>
      <c r="K1288" s="212"/>
      <c r="L1288" s="203"/>
    </row>
    <row r="1289" spans="1:12" ht="31.5" customHeight="1">
      <c r="A1289" s="168"/>
      <c r="B1289" s="200"/>
      <c r="C1289" s="168" t="str">
        <f t="shared" si="20"/>
        <v>-</v>
      </c>
      <c r="D1289" s="196"/>
      <c r="E1289" s="185"/>
      <c r="F1289" s="154"/>
      <c r="G1289" s="211"/>
      <c r="H1289" s="186"/>
      <c r="I1289" s="187"/>
      <c r="J1289" s="186"/>
      <c r="K1289" s="212"/>
      <c r="L1289" s="203"/>
    </row>
    <row r="1290" spans="1:12" ht="31.5" customHeight="1">
      <c r="A1290" s="168"/>
      <c r="B1290" s="200"/>
      <c r="C1290" s="168" t="str">
        <f t="shared" si="20"/>
        <v>-</v>
      </c>
      <c r="D1290" s="196"/>
      <c r="E1290" s="185"/>
      <c r="F1290" s="154"/>
      <c r="G1290" s="211"/>
      <c r="H1290" s="186"/>
      <c r="I1290" s="187"/>
      <c r="J1290" s="186"/>
      <c r="K1290" s="212"/>
      <c r="L1290" s="203"/>
    </row>
    <row r="1291" spans="1:12" ht="31.5" customHeight="1">
      <c r="A1291" s="168"/>
      <c r="B1291" s="200"/>
      <c r="C1291" s="168" t="str">
        <f t="shared" si="20"/>
        <v>-</v>
      </c>
      <c r="D1291" s="196"/>
      <c r="E1291" s="185"/>
      <c r="F1291" s="154"/>
      <c r="G1291" s="211"/>
      <c r="H1291" s="186"/>
      <c r="I1291" s="187"/>
      <c r="J1291" s="186"/>
      <c r="K1291" s="212"/>
      <c r="L1291" s="203"/>
    </row>
    <row r="1292" spans="1:12" ht="31.5" customHeight="1">
      <c r="A1292" s="168"/>
      <c r="B1292" s="200"/>
      <c r="C1292" s="168" t="str">
        <f t="shared" si="20"/>
        <v>-</v>
      </c>
      <c r="D1292" s="196"/>
      <c r="E1292" s="185"/>
      <c r="F1292" s="154"/>
      <c r="G1292" s="211"/>
      <c r="H1292" s="186"/>
      <c r="I1292" s="187"/>
      <c r="J1292" s="186"/>
      <c r="K1292" s="212"/>
      <c r="L1292" s="203"/>
    </row>
    <row r="1293" spans="1:12" ht="31.5" customHeight="1">
      <c r="A1293" s="168"/>
      <c r="B1293" s="200"/>
      <c r="C1293" s="168" t="str">
        <f t="shared" si="20"/>
        <v>-</v>
      </c>
      <c r="D1293" s="196"/>
      <c r="E1293" s="185"/>
      <c r="F1293" s="154"/>
      <c r="G1293" s="211"/>
      <c r="H1293" s="186"/>
      <c r="I1293" s="187"/>
      <c r="J1293" s="186"/>
      <c r="K1293" s="212"/>
      <c r="L1293" s="203"/>
    </row>
    <row r="1294" spans="1:12" ht="31.5" customHeight="1">
      <c r="A1294" s="168"/>
      <c r="B1294" s="200"/>
      <c r="C1294" s="168" t="str">
        <f t="shared" si="20"/>
        <v>-</v>
      </c>
      <c r="D1294" s="196"/>
      <c r="E1294" s="185"/>
      <c r="F1294" s="154"/>
      <c r="G1294" s="211"/>
      <c r="H1294" s="186"/>
      <c r="I1294" s="187"/>
      <c r="J1294" s="186"/>
      <c r="K1294" s="212"/>
      <c r="L1294" s="203"/>
    </row>
    <row r="1295" spans="1:12" ht="31.5" customHeight="1">
      <c r="A1295" s="168"/>
      <c r="B1295" s="200"/>
      <c r="C1295" s="168" t="str">
        <f t="shared" si="20"/>
        <v>-</v>
      </c>
      <c r="D1295" s="196"/>
      <c r="E1295" s="185"/>
      <c r="F1295" s="154"/>
      <c r="G1295" s="211"/>
      <c r="H1295" s="186"/>
      <c r="I1295" s="187"/>
      <c r="J1295" s="186"/>
      <c r="K1295" s="212"/>
      <c r="L1295" s="203"/>
    </row>
    <row r="1296" spans="1:12" ht="31.5" customHeight="1">
      <c r="A1296" s="168"/>
      <c r="B1296" s="200"/>
      <c r="C1296" s="168" t="str">
        <f t="shared" si="20"/>
        <v>-</v>
      </c>
      <c r="D1296" s="196"/>
      <c r="E1296" s="185"/>
      <c r="F1296" s="154"/>
      <c r="G1296" s="211"/>
      <c r="H1296" s="186"/>
      <c r="I1296" s="187"/>
      <c r="J1296" s="186"/>
      <c r="K1296" s="212"/>
      <c r="L1296" s="203"/>
    </row>
    <row r="1297" spans="1:12" ht="31.5" customHeight="1">
      <c r="A1297" s="168"/>
      <c r="B1297" s="200"/>
      <c r="C1297" s="168" t="str">
        <f t="shared" si="20"/>
        <v>-</v>
      </c>
      <c r="D1297" s="196"/>
      <c r="E1297" s="185"/>
      <c r="F1297" s="154"/>
      <c r="G1297" s="211"/>
      <c r="H1297" s="186"/>
      <c r="I1297" s="187"/>
      <c r="J1297" s="186"/>
      <c r="K1297" s="212"/>
      <c r="L1297" s="203"/>
    </row>
    <row r="1298" spans="1:12" ht="31.5" customHeight="1">
      <c r="A1298" s="168"/>
      <c r="B1298" s="200"/>
      <c r="C1298" s="168" t="str">
        <f t="shared" si="20"/>
        <v>-</v>
      </c>
      <c r="D1298" s="196"/>
      <c r="E1298" s="185"/>
      <c r="F1298" s="154"/>
      <c r="G1298" s="211"/>
      <c r="H1298" s="186"/>
      <c r="I1298" s="187"/>
      <c r="J1298" s="186"/>
      <c r="K1298" s="212"/>
      <c r="L1298" s="203"/>
    </row>
    <row r="1299" spans="1:12" ht="31.5" customHeight="1">
      <c r="A1299" s="168"/>
      <c r="B1299" s="200"/>
      <c r="C1299" s="168" t="str">
        <f t="shared" si="20"/>
        <v>-</v>
      </c>
      <c r="D1299" s="196"/>
      <c r="E1299" s="185"/>
      <c r="F1299" s="154"/>
      <c r="G1299" s="211"/>
      <c r="H1299" s="186"/>
      <c r="I1299" s="187"/>
      <c r="J1299" s="186"/>
      <c r="K1299" s="212"/>
      <c r="L1299" s="203"/>
    </row>
    <row r="1300" spans="1:12" ht="31.5" customHeight="1">
      <c r="A1300" s="168"/>
      <c r="B1300" s="200"/>
      <c r="C1300" s="168" t="str">
        <f t="shared" si="20"/>
        <v>-</v>
      </c>
      <c r="D1300" s="196"/>
      <c r="E1300" s="185"/>
      <c r="F1300" s="154"/>
      <c r="G1300" s="211"/>
      <c r="H1300" s="186"/>
      <c r="I1300" s="187"/>
      <c r="J1300" s="186"/>
      <c r="K1300" s="212"/>
      <c r="L1300" s="203"/>
    </row>
    <row r="1301" spans="1:12" ht="31.5" customHeight="1">
      <c r="A1301" s="168"/>
      <c r="B1301" s="200"/>
      <c r="C1301" s="168" t="str">
        <f t="shared" si="20"/>
        <v>-</v>
      </c>
      <c r="D1301" s="196"/>
      <c r="E1301" s="185"/>
      <c r="F1301" s="154"/>
      <c r="G1301" s="211"/>
      <c r="H1301" s="186"/>
      <c r="I1301" s="187"/>
      <c r="J1301" s="186"/>
      <c r="K1301" s="212"/>
      <c r="L1301" s="203"/>
    </row>
    <row r="1302" spans="1:12" ht="31.5" customHeight="1">
      <c r="A1302" s="168"/>
      <c r="B1302" s="200"/>
      <c r="C1302" s="168" t="str">
        <f t="shared" si="20"/>
        <v>-</v>
      </c>
      <c r="D1302" s="196"/>
      <c r="E1302" s="185"/>
      <c r="F1302" s="154"/>
      <c r="G1302" s="211"/>
      <c r="H1302" s="186"/>
      <c r="I1302" s="187"/>
      <c r="J1302" s="186"/>
      <c r="K1302" s="212"/>
      <c r="L1302" s="203"/>
    </row>
    <row r="1303" spans="1:12" ht="31.5" customHeight="1">
      <c r="A1303" s="168"/>
      <c r="B1303" s="200"/>
      <c r="C1303" s="168" t="str">
        <f t="shared" si="20"/>
        <v>-</v>
      </c>
      <c r="D1303" s="196"/>
      <c r="E1303" s="185"/>
      <c r="F1303" s="154"/>
      <c r="G1303" s="211"/>
      <c r="H1303" s="186"/>
      <c r="I1303" s="187"/>
      <c r="J1303" s="186"/>
      <c r="K1303" s="212"/>
      <c r="L1303" s="203"/>
    </row>
    <row r="1304" spans="1:12" ht="31.5" customHeight="1">
      <c r="A1304" s="168"/>
      <c r="B1304" s="200"/>
      <c r="C1304" s="168" t="str">
        <f t="shared" si="20"/>
        <v>-</v>
      </c>
      <c r="D1304" s="196"/>
      <c r="E1304" s="185"/>
      <c r="F1304" s="154"/>
      <c r="G1304" s="211"/>
      <c r="H1304" s="186"/>
      <c r="I1304" s="187"/>
      <c r="J1304" s="186"/>
      <c r="K1304" s="212"/>
      <c r="L1304" s="203"/>
    </row>
    <row r="1305" spans="1:12" ht="31.5" customHeight="1">
      <c r="A1305" s="168"/>
      <c r="B1305" s="200"/>
      <c r="C1305" s="168" t="str">
        <f t="shared" si="20"/>
        <v>-</v>
      </c>
      <c r="D1305" s="196"/>
      <c r="E1305" s="185"/>
      <c r="F1305" s="154"/>
      <c r="G1305" s="211"/>
      <c r="H1305" s="186"/>
      <c r="I1305" s="187"/>
      <c r="J1305" s="186"/>
      <c r="K1305" s="212"/>
      <c r="L1305" s="203"/>
    </row>
    <row r="1306" spans="1:12" ht="31.5" customHeight="1">
      <c r="A1306" s="168"/>
      <c r="B1306" s="200"/>
      <c r="C1306" s="168" t="str">
        <f t="shared" si="20"/>
        <v>-</v>
      </c>
      <c r="D1306" s="196"/>
      <c r="E1306" s="185"/>
      <c r="F1306" s="154"/>
      <c r="G1306" s="211"/>
      <c r="H1306" s="186"/>
      <c r="I1306" s="187"/>
      <c r="J1306" s="186"/>
      <c r="K1306" s="212"/>
      <c r="L1306" s="203"/>
    </row>
    <row r="1307" spans="1:12" ht="31.5" customHeight="1">
      <c r="A1307" s="168"/>
      <c r="B1307" s="200"/>
      <c r="C1307" s="168" t="str">
        <f t="shared" si="20"/>
        <v>-</v>
      </c>
      <c r="D1307" s="196"/>
      <c r="E1307" s="185"/>
      <c r="F1307" s="154"/>
      <c r="G1307" s="211"/>
      <c r="H1307" s="186"/>
      <c r="I1307" s="187"/>
      <c r="J1307" s="186"/>
      <c r="K1307" s="212"/>
      <c r="L1307" s="203"/>
    </row>
    <row r="1308" spans="1:12" ht="31.5" customHeight="1">
      <c r="A1308" s="168"/>
      <c r="B1308" s="200"/>
      <c r="C1308" s="168" t="str">
        <f t="shared" si="20"/>
        <v>-</v>
      </c>
      <c r="D1308" s="196"/>
      <c r="E1308" s="185"/>
      <c r="F1308" s="154"/>
      <c r="G1308" s="211"/>
      <c r="H1308" s="186"/>
      <c r="I1308" s="187"/>
      <c r="J1308" s="186"/>
      <c r="K1308" s="212"/>
      <c r="L1308" s="203"/>
    </row>
    <row r="1309" spans="1:12" ht="31.5" customHeight="1">
      <c r="A1309" s="168"/>
      <c r="B1309" s="200"/>
      <c r="C1309" s="168" t="str">
        <f t="shared" si="20"/>
        <v>-</v>
      </c>
      <c r="D1309" s="196"/>
      <c r="E1309" s="185"/>
      <c r="F1309" s="154"/>
      <c r="G1309" s="211"/>
      <c r="H1309" s="186"/>
      <c r="I1309" s="187"/>
      <c r="J1309" s="186"/>
      <c r="K1309" s="212"/>
      <c r="L1309" s="203"/>
    </row>
    <row r="1310" spans="1:12" ht="31.5" customHeight="1">
      <c r="A1310" s="168"/>
      <c r="B1310" s="200"/>
      <c r="C1310" s="168" t="str">
        <f t="shared" si="20"/>
        <v>-</v>
      </c>
      <c r="D1310" s="196"/>
      <c r="E1310" s="185"/>
      <c r="F1310" s="154"/>
      <c r="G1310" s="211"/>
      <c r="H1310" s="186"/>
      <c r="I1310" s="187"/>
      <c r="J1310" s="186"/>
      <c r="K1310" s="212"/>
      <c r="L1310" s="203"/>
    </row>
    <row r="1311" spans="1:12" ht="31.5" customHeight="1">
      <c r="A1311" s="168"/>
      <c r="B1311" s="200"/>
      <c r="C1311" s="168" t="str">
        <f t="shared" si="20"/>
        <v>-</v>
      </c>
      <c r="D1311" s="196"/>
      <c r="E1311" s="185"/>
      <c r="F1311" s="154"/>
      <c r="G1311" s="211"/>
      <c r="H1311" s="186"/>
      <c r="I1311" s="187"/>
      <c r="J1311" s="186"/>
      <c r="K1311" s="212"/>
      <c r="L1311" s="203"/>
    </row>
    <row r="1312" spans="1:12" ht="31.5" customHeight="1">
      <c r="A1312" s="168"/>
      <c r="B1312" s="200"/>
      <c r="C1312" s="168" t="str">
        <f t="shared" si="20"/>
        <v>-</v>
      </c>
      <c r="D1312" s="196"/>
      <c r="E1312" s="185"/>
      <c r="F1312" s="154"/>
      <c r="G1312" s="211"/>
      <c r="H1312" s="186"/>
      <c r="I1312" s="187"/>
      <c r="J1312" s="186"/>
      <c r="K1312" s="212"/>
      <c r="L1312" s="203"/>
    </row>
    <row r="1313" spans="1:12" ht="31.5" customHeight="1">
      <c r="A1313" s="168"/>
      <c r="B1313" s="200"/>
      <c r="C1313" s="168" t="str">
        <f t="shared" si="20"/>
        <v>-</v>
      </c>
      <c r="D1313" s="196"/>
      <c r="E1313" s="185"/>
      <c r="F1313" s="154"/>
      <c r="G1313" s="211"/>
      <c r="H1313" s="186"/>
      <c r="I1313" s="187"/>
      <c r="J1313" s="186"/>
      <c r="K1313" s="212"/>
      <c r="L1313" s="203"/>
    </row>
    <row r="1314" spans="1:12" ht="31.5" customHeight="1">
      <c r="A1314" s="168"/>
      <c r="B1314" s="200"/>
      <c r="C1314" s="168" t="str">
        <f t="shared" si="20"/>
        <v>-</v>
      </c>
      <c r="D1314" s="196"/>
      <c r="E1314" s="185"/>
      <c r="F1314" s="154"/>
      <c r="G1314" s="211"/>
      <c r="H1314" s="186"/>
      <c r="I1314" s="187"/>
      <c r="J1314" s="186"/>
      <c r="K1314" s="212"/>
      <c r="L1314" s="203"/>
    </row>
    <row r="1315" spans="1:12" ht="31.5" customHeight="1">
      <c r="A1315" s="168"/>
      <c r="B1315" s="200"/>
      <c r="C1315" s="168" t="str">
        <f t="shared" si="20"/>
        <v>-</v>
      </c>
      <c r="D1315" s="196"/>
      <c r="E1315" s="185"/>
      <c r="F1315" s="154"/>
      <c r="G1315" s="211"/>
      <c r="H1315" s="186"/>
      <c r="I1315" s="187"/>
      <c r="J1315" s="186"/>
      <c r="K1315" s="212"/>
      <c r="L1315" s="203"/>
    </row>
    <row r="1316" spans="1:12" ht="31.5" customHeight="1">
      <c r="A1316" s="168"/>
      <c r="B1316" s="200"/>
      <c r="C1316" s="168" t="str">
        <f t="shared" si="20"/>
        <v>-</v>
      </c>
      <c r="D1316" s="196"/>
      <c r="E1316" s="185"/>
      <c r="F1316" s="154"/>
      <c r="G1316" s="211"/>
      <c r="H1316" s="186"/>
      <c r="I1316" s="187"/>
      <c r="J1316" s="186"/>
      <c r="K1316" s="212"/>
      <c r="L1316" s="203"/>
    </row>
    <row r="1317" spans="1:12" ht="31.5" customHeight="1">
      <c r="A1317" s="168"/>
      <c r="B1317" s="200"/>
      <c r="C1317" s="168" t="str">
        <f t="shared" si="20"/>
        <v>-</v>
      </c>
      <c r="D1317" s="196"/>
      <c r="E1317" s="185"/>
      <c r="F1317" s="154"/>
      <c r="G1317" s="211"/>
      <c r="H1317" s="186"/>
      <c r="I1317" s="187"/>
      <c r="J1317" s="186"/>
      <c r="K1317" s="212"/>
      <c r="L1317" s="203"/>
    </row>
    <row r="1318" spans="1:12" ht="31.5" customHeight="1">
      <c r="A1318" s="168"/>
      <c r="B1318" s="200"/>
      <c r="C1318" s="168" t="str">
        <f t="shared" si="20"/>
        <v>-</v>
      </c>
      <c r="D1318" s="196"/>
      <c r="E1318" s="185"/>
      <c r="F1318" s="154"/>
      <c r="G1318" s="211"/>
      <c r="H1318" s="186"/>
      <c r="I1318" s="187"/>
      <c r="J1318" s="186"/>
      <c r="K1318" s="212"/>
      <c r="L1318" s="203"/>
    </row>
    <row r="1319" spans="1:12" ht="31.5" customHeight="1">
      <c r="A1319" s="168"/>
      <c r="B1319" s="200"/>
      <c r="C1319" s="168" t="str">
        <f t="shared" si="20"/>
        <v>-</v>
      </c>
      <c r="D1319" s="196"/>
      <c r="E1319" s="185"/>
      <c r="F1319" s="154"/>
      <c r="G1319" s="211"/>
      <c r="H1319" s="186"/>
      <c r="I1319" s="187"/>
      <c r="J1319" s="186"/>
      <c r="K1319" s="212"/>
      <c r="L1319" s="203"/>
    </row>
    <row r="1320" spans="1:12" ht="31.5" customHeight="1">
      <c r="A1320" s="168"/>
      <c r="B1320" s="200"/>
      <c r="C1320" s="168" t="str">
        <f t="shared" si="20"/>
        <v>-</v>
      </c>
      <c r="D1320" s="196"/>
      <c r="E1320" s="185"/>
      <c r="F1320" s="154"/>
      <c r="G1320" s="211"/>
      <c r="H1320" s="186"/>
      <c r="I1320" s="187"/>
      <c r="J1320" s="186"/>
      <c r="K1320" s="212"/>
      <c r="L1320" s="203"/>
    </row>
    <row r="1321" spans="1:12" ht="31.5" customHeight="1">
      <c r="A1321" s="168"/>
      <c r="B1321" s="200"/>
      <c r="C1321" s="168" t="str">
        <f t="shared" si="20"/>
        <v>-</v>
      </c>
      <c r="D1321" s="196"/>
      <c r="E1321" s="185"/>
      <c r="F1321" s="154"/>
      <c r="G1321" s="211"/>
      <c r="H1321" s="186"/>
      <c r="I1321" s="187"/>
      <c r="J1321" s="186"/>
      <c r="K1321" s="212"/>
      <c r="L1321" s="203"/>
    </row>
    <row r="1322" spans="1:12" ht="31.5" customHeight="1">
      <c r="A1322" s="168"/>
      <c r="B1322" s="200"/>
      <c r="C1322" s="168" t="str">
        <f t="shared" si="20"/>
        <v>-</v>
      </c>
      <c r="D1322" s="196"/>
      <c r="E1322" s="185"/>
      <c r="F1322" s="154"/>
      <c r="G1322" s="211"/>
      <c r="H1322" s="186"/>
      <c r="I1322" s="187"/>
      <c r="J1322" s="186"/>
      <c r="K1322" s="212"/>
      <c r="L1322" s="203"/>
    </row>
    <row r="1323" spans="1:12" ht="31.5" customHeight="1">
      <c r="A1323" s="168"/>
      <c r="B1323" s="200"/>
      <c r="C1323" s="168" t="str">
        <f t="shared" si="20"/>
        <v>-</v>
      </c>
      <c r="D1323" s="196"/>
      <c r="E1323" s="185"/>
      <c r="F1323" s="154"/>
      <c r="G1323" s="211"/>
      <c r="H1323" s="186"/>
      <c r="I1323" s="187"/>
      <c r="J1323" s="186"/>
      <c r="K1323" s="212"/>
      <c r="L1323" s="203"/>
    </row>
    <row r="1324" spans="1:12" ht="31.5" customHeight="1">
      <c r="A1324" s="168"/>
      <c r="B1324" s="200"/>
      <c r="C1324" s="168" t="str">
        <f t="shared" si="20"/>
        <v>-</v>
      </c>
      <c r="D1324" s="196"/>
      <c r="E1324" s="185"/>
      <c r="F1324" s="154"/>
      <c r="G1324" s="211"/>
      <c r="H1324" s="186"/>
      <c r="I1324" s="187"/>
      <c r="J1324" s="186"/>
      <c r="K1324" s="212"/>
      <c r="L1324" s="203"/>
    </row>
    <row r="1325" spans="1:12" ht="31.5" customHeight="1">
      <c r="A1325" s="168"/>
      <c r="B1325" s="200"/>
      <c r="C1325" s="168" t="str">
        <f t="shared" si="20"/>
        <v>-</v>
      </c>
      <c r="D1325" s="196"/>
      <c r="E1325" s="185"/>
      <c r="F1325" s="154"/>
      <c r="G1325" s="211"/>
      <c r="H1325" s="186"/>
      <c r="I1325" s="187"/>
      <c r="J1325" s="186"/>
      <c r="K1325" s="212"/>
      <c r="L1325" s="203"/>
    </row>
    <row r="1326" spans="1:12" ht="31.5" customHeight="1">
      <c r="A1326" s="168"/>
      <c r="B1326" s="200"/>
      <c r="C1326" s="168" t="str">
        <f t="shared" si="20"/>
        <v>-</v>
      </c>
      <c r="D1326" s="196"/>
      <c r="E1326" s="185"/>
      <c r="F1326" s="154"/>
      <c r="G1326" s="211"/>
      <c r="H1326" s="186"/>
      <c r="I1326" s="187"/>
      <c r="J1326" s="186"/>
      <c r="K1326" s="212"/>
      <c r="L1326" s="203"/>
    </row>
    <row r="1327" spans="1:12" ht="31.5" customHeight="1">
      <c r="A1327" s="168"/>
      <c r="B1327" s="200"/>
      <c r="C1327" s="168" t="str">
        <f t="shared" si="20"/>
        <v>-</v>
      </c>
      <c r="D1327" s="196"/>
      <c r="E1327" s="185"/>
      <c r="F1327" s="154"/>
      <c r="G1327" s="211"/>
      <c r="H1327" s="186"/>
      <c r="I1327" s="187"/>
      <c r="J1327" s="186"/>
      <c r="K1327" s="212"/>
      <c r="L1327" s="203"/>
    </row>
    <row r="1328" spans="1:12" ht="31.5" customHeight="1">
      <c r="A1328" s="168"/>
      <c r="B1328" s="200"/>
      <c r="C1328" s="168" t="str">
        <f t="shared" si="20"/>
        <v>-</v>
      </c>
      <c r="D1328" s="196"/>
      <c r="E1328" s="185"/>
      <c r="F1328" s="154"/>
      <c r="G1328" s="211"/>
      <c r="H1328" s="186"/>
      <c r="I1328" s="187"/>
      <c r="J1328" s="186"/>
      <c r="K1328" s="212"/>
      <c r="L1328" s="203"/>
    </row>
    <row r="1329" spans="1:12" ht="31.5" customHeight="1">
      <c r="A1329" s="168"/>
      <c r="B1329" s="200"/>
      <c r="C1329" s="168" t="str">
        <f t="shared" si="20"/>
        <v>-</v>
      </c>
      <c r="D1329" s="196"/>
      <c r="E1329" s="185"/>
      <c r="F1329" s="154"/>
      <c r="G1329" s="211"/>
      <c r="H1329" s="186"/>
      <c r="I1329" s="187"/>
      <c r="J1329" s="186"/>
      <c r="K1329" s="212"/>
      <c r="L1329" s="203"/>
    </row>
    <row r="1330" spans="1:12" ht="31.5" customHeight="1">
      <c r="A1330" s="168"/>
      <c r="B1330" s="200"/>
      <c r="C1330" s="168" t="str">
        <f t="shared" si="20"/>
        <v>-</v>
      </c>
      <c r="D1330" s="196"/>
      <c r="E1330" s="185"/>
      <c r="F1330" s="154"/>
      <c r="G1330" s="211"/>
      <c r="H1330" s="186"/>
      <c r="I1330" s="187"/>
      <c r="J1330" s="186"/>
      <c r="K1330" s="212"/>
      <c r="L1330" s="203"/>
    </row>
    <row r="1331" spans="1:12" ht="31.5" customHeight="1">
      <c r="A1331" s="168"/>
      <c r="B1331" s="200"/>
      <c r="C1331" s="168" t="str">
        <f t="shared" si="20"/>
        <v>-</v>
      </c>
      <c r="D1331" s="196"/>
      <c r="E1331" s="185"/>
      <c r="F1331" s="154"/>
      <c r="G1331" s="211"/>
      <c r="H1331" s="186"/>
      <c r="I1331" s="187"/>
      <c r="J1331" s="186"/>
      <c r="K1331" s="212"/>
      <c r="L1331" s="203"/>
    </row>
    <row r="1332" spans="1:12" ht="31.5" customHeight="1">
      <c r="A1332" s="168"/>
      <c r="B1332" s="200"/>
      <c r="C1332" s="168" t="str">
        <f t="shared" si="20"/>
        <v>-</v>
      </c>
      <c r="D1332" s="196"/>
      <c r="E1332" s="185"/>
      <c r="F1332" s="154"/>
      <c r="G1332" s="211"/>
      <c r="H1332" s="186"/>
      <c r="I1332" s="187"/>
      <c r="J1332" s="186"/>
      <c r="K1332" s="212"/>
      <c r="L1332" s="203"/>
    </row>
    <row r="1333" spans="1:12" ht="31.5" customHeight="1">
      <c r="A1333" s="168"/>
      <c r="B1333" s="200"/>
      <c r="C1333" s="168" t="str">
        <f t="shared" si="20"/>
        <v>-</v>
      </c>
      <c r="D1333" s="196"/>
      <c r="E1333" s="185"/>
      <c r="F1333" s="154"/>
      <c r="G1333" s="211"/>
      <c r="H1333" s="186"/>
      <c r="I1333" s="187"/>
      <c r="J1333" s="186"/>
      <c r="K1333" s="212"/>
      <c r="L1333" s="203"/>
    </row>
    <row r="1334" spans="1:12" ht="31.5" customHeight="1">
      <c r="A1334" s="168"/>
      <c r="B1334" s="200"/>
      <c r="C1334" s="168" t="str">
        <f t="shared" si="20"/>
        <v>-</v>
      </c>
      <c r="D1334" s="196"/>
      <c r="E1334" s="185"/>
      <c r="F1334" s="154"/>
      <c r="G1334" s="211"/>
      <c r="H1334" s="186"/>
      <c r="I1334" s="187"/>
      <c r="J1334" s="186"/>
      <c r="K1334" s="212"/>
      <c r="L1334" s="203"/>
    </row>
    <row r="1335" spans="1:12" ht="31.5" customHeight="1">
      <c r="A1335" s="168"/>
      <c r="B1335" s="200"/>
      <c r="C1335" s="168" t="str">
        <f t="shared" si="20"/>
        <v>-</v>
      </c>
      <c r="D1335" s="196"/>
      <c r="E1335" s="185"/>
      <c r="F1335" s="154"/>
      <c r="G1335" s="211"/>
      <c r="H1335" s="186"/>
      <c r="I1335" s="187"/>
      <c r="J1335" s="186"/>
      <c r="K1335" s="212"/>
      <c r="L1335" s="203"/>
    </row>
    <row r="1336" spans="1:12" ht="31.5" customHeight="1">
      <c r="A1336" s="168"/>
      <c r="B1336" s="200"/>
      <c r="C1336" s="168" t="str">
        <f t="shared" si="20"/>
        <v>-</v>
      </c>
      <c r="D1336" s="196"/>
      <c r="E1336" s="185"/>
      <c r="F1336" s="154"/>
      <c r="G1336" s="211"/>
      <c r="H1336" s="186"/>
      <c r="I1336" s="187"/>
      <c r="J1336" s="186"/>
      <c r="K1336" s="212"/>
      <c r="L1336" s="203"/>
    </row>
    <row r="1337" spans="1:12" ht="31.5" customHeight="1">
      <c r="A1337" s="168"/>
      <c r="B1337" s="200"/>
      <c r="C1337" s="168" t="str">
        <f t="shared" si="20"/>
        <v>-</v>
      </c>
      <c r="D1337" s="196"/>
      <c r="E1337" s="185"/>
      <c r="F1337" s="154"/>
      <c r="G1337" s="211"/>
      <c r="H1337" s="186"/>
      <c r="I1337" s="187"/>
      <c r="J1337" s="186"/>
      <c r="K1337" s="212"/>
      <c r="L1337" s="203"/>
    </row>
    <row r="1338" spans="1:12" ht="31.5" customHeight="1">
      <c r="A1338" s="168"/>
      <c r="B1338" s="200"/>
      <c r="C1338" s="168" t="str">
        <f t="shared" si="20"/>
        <v>-</v>
      </c>
      <c r="D1338" s="196"/>
      <c r="E1338" s="185"/>
      <c r="F1338" s="154"/>
      <c r="G1338" s="211"/>
      <c r="H1338" s="186"/>
      <c r="I1338" s="187"/>
      <c r="J1338" s="186"/>
      <c r="K1338" s="212"/>
      <c r="L1338" s="203"/>
    </row>
    <row r="1339" spans="1:12" ht="31.5" customHeight="1">
      <c r="A1339" s="168"/>
      <c r="B1339" s="200"/>
      <c r="C1339" s="168" t="str">
        <f t="shared" si="20"/>
        <v>-</v>
      </c>
      <c r="D1339" s="196"/>
      <c r="E1339" s="185"/>
      <c r="F1339" s="154"/>
      <c r="G1339" s="211"/>
      <c r="H1339" s="186"/>
      <c r="I1339" s="187"/>
      <c r="J1339" s="186"/>
      <c r="K1339" s="212"/>
      <c r="L1339" s="203"/>
    </row>
    <row r="1340" spans="1:12" ht="31.5" customHeight="1">
      <c r="A1340" s="168"/>
      <c r="B1340" s="200"/>
      <c r="C1340" s="168" t="str">
        <f t="shared" si="20"/>
        <v>-</v>
      </c>
      <c r="D1340" s="196"/>
      <c r="E1340" s="185"/>
      <c r="F1340" s="154"/>
      <c r="G1340" s="211"/>
      <c r="H1340" s="186"/>
      <c r="I1340" s="187"/>
      <c r="J1340" s="186"/>
      <c r="K1340" s="212"/>
      <c r="L1340" s="203"/>
    </row>
    <row r="1341" spans="1:12" ht="31.5" customHeight="1">
      <c r="A1341" s="168"/>
      <c r="B1341" s="200"/>
      <c r="C1341" s="168" t="str">
        <f t="shared" si="20"/>
        <v>-</v>
      </c>
      <c r="D1341" s="196"/>
      <c r="E1341" s="185"/>
      <c r="F1341" s="154"/>
      <c r="G1341" s="211"/>
      <c r="H1341" s="186"/>
      <c r="I1341" s="187"/>
      <c r="J1341" s="186"/>
      <c r="K1341" s="212"/>
      <c r="L1341" s="203"/>
    </row>
    <row r="1342" spans="1:12" ht="31.5" customHeight="1">
      <c r="A1342" s="168"/>
      <c r="B1342" s="200"/>
      <c r="C1342" s="168" t="str">
        <f t="shared" si="20"/>
        <v>-</v>
      </c>
      <c r="D1342" s="196"/>
      <c r="E1342" s="185"/>
      <c r="F1342" s="154"/>
      <c r="G1342" s="211"/>
      <c r="H1342" s="186"/>
      <c r="I1342" s="187"/>
      <c r="J1342" s="186"/>
      <c r="K1342" s="212"/>
      <c r="L1342" s="203"/>
    </row>
    <row r="1343" spans="1:12" ht="31.5" customHeight="1">
      <c r="A1343" s="168"/>
      <c r="B1343" s="200"/>
      <c r="C1343" s="168" t="str">
        <f t="shared" si="20"/>
        <v>-</v>
      </c>
      <c r="D1343" s="196"/>
      <c r="E1343" s="185"/>
      <c r="F1343" s="154"/>
      <c r="G1343" s="211"/>
      <c r="H1343" s="186"/>
      <c r="I1343" s="187"/>
      <c r="J1343" s="186"/>
      <c r="K1343" s="212"/>
      <c r="L1343" s="203"/>
    </row>
    <row r="1344" spans="1:12" ht="31.5" customHeight="1">
      <c r="A1344" s="168"/>
      <c r="B1344" s="200"/>
      <c r="C1344" s="168" t="str">
        <f t="shared" si="20"/>
        <v>-</v>
      </c>
      <c r="D1344" s="196"/>
      <c r="E1344" s="185"/>
      <c r="F1344" s="154"/>
      <c r="G1344" s="211"/>
      <c r="H1344" s="186"/>
      <c r="I1344" s="187"/>
      <c r="J1344" s="186"/>
      <c r="K1344" s="212"/>
      <c r="L1344" s="203"/>
    </row>
    <row r="1345" spans="1:12" ht="31.5" customHeight="1">
      <c r="A1345" s="168"/>
      <c r="B1345" s="200"/>
      <c r="C1345" s="168" t="str">
        <f t="shared" si="20"/>
        <v>-</v>
      </c>
      <c r="D1345" s="196"/>
      <c r="E1345" s="185"/>
      <c r="F1345" s="154"/>
      <c r="G1345" s="211"/>
      <c r="H1345" s="186"/>
      <c r="I1345" s="187"/>
      <c r="J1345" s="186"/>
      <c r="K1345" s="212"/>
      <c r="L1345" s="203"/>
    </row>
    <row r="1346" spans="1:12" ht="31.5" customHeight="1">
      <c r="A1346" s="168"/>
      <c r="B1346" s="200"/>
      <c r="C1346" s="168" t="str">
        <f t="shared" si="20"/>
        <v>-</v>
      </c>
      <c r="D1346" s="196"/>
      <c r="E1346" s="185"/>
      <c r="F1346" s="154"/>
      <c r="G1346" s="211"/>
      <c r="H1346" s="186"/>
      <c r="I1346" s="187"/>
      <c r="J1346" s="186"/>
      <c r="K1346" s="212"/>
      <c r="L1346" s="203"/>
    </row>
    <row r="1347" spans="1:12" ht="31.5" customHeight="1">
      <c r="A1347" s="168"/>
      <c r="B1347" s="200"/>
      <c r="C1347" s="168" t="str">
        <f t="shared" si="20"/>
        <v>-</v>
      </c>
      <c r="D1347" s="196"/>
      <c r="E1347" s="185"/>
      <c r="F1347" s="154"/>
      <c r="G1347" s="211"/>
      <c r="H1347" s="186"/>
      <c r="I1347" s="187"/>
      <c r="J1347" s="186"/>
      <c r="K1347" s="212"/>
      <c r="L1347" s="203"/>
    </row>
    <row r="1348" spans="1:12" ht="31.5" customHeight="1">
      <c r="A1348" s="168"/>
      <c r="B1348" s="200"/>
      <c r="C1348" s="168" t="str">
        <f t="shared" ref="C1348:C1411" si="21">A1348&amp;"-"&amp;B1348</f>
        <v>-</v>
      </c>
      <c r="D1348" s="196"/>
      <c r="E1348" s="185"/>
      <c r="F1348" s="154"/>
      <c r="G1348" s="211"/>
      <c r="H1348" s="186"/>
      <c r="I1348" s="187"/>
      <c r="J1348" s="186"/>
      <c r="K1348" s="212"/>
      <c r="L1348" s="203"/>
    </row>
    <row r="1349" spans="1:12" ht="31.5" customHeight="1">
      <c r="A1349" s="168"/>
      <c r="B1349" s="200"/>
      <c r="C1349" s="168" t="str">
        <f t="shared" si="21"/>
        <v>-</v>
      </c>
      <c r="D1349" s="196"/>
      <c r="E1349" s="185"/>
      <c r="F1349" s="154"/>
      <c r="G1349" s="211"/>
      <c r="H1349" s="186"/>
      <c r="I1349" s="187"/>
      <c r="J1349" s="186"/>
      <c r="K1349" s="212"/>
      <c r="L1349" s="203"/>
    </row>
    <row r="1350" spans="1:12" ht="31.5" customHeight="1">
      <c r="A1350" s="168"/>
      <c r="B1350" s="200"/>
      <c r="C1350" s="168" t="str">
        <f t="shared" si="21"/>
        <v>-</v>
      </c>
      <c r="D1350" s="196"/>
      <c r="E1350" s="185"/>
      <c r="F1350" s="154"/>
      <c r="G1350" s="211"/>
      <c r="H1350" s="186"/>
      <c r="I1350" s="187"/>
      <c r="J1350" s="186"/>
      <c r="K1350" s="212"/>
      <c r="L1350" s="203"/>
    </row>
    <row r="1351" spans="1:12" ht="31.5" customHeight="1">
      <c r="A1351" s="168"/>
      <c r="B1351" s="200"/>
      <c r="C1351" s="168" t="str">
        <f t="shared" si="21"/>
        <v>-</v>
      </c>
      <c r="D1351" s="196"/>
      <c r="E1351" s="185"/>
      <c r="F1351" s="154"/>
      <c r="G1351" s="211"/>
      <c r="H1351" s="186"/>
      <c r="I1351" s="187"/>
      <c r="J1351" s="186"/>
      <c r="K1351" s="212"/>
      <c r="L1351" s="203"/>
    </row>
    <row r="1352" spans="1:12" ht="31.5" customHeight="1">
      <c r="A1352" s="168"/>
      <c r="B1352" s="200"/>
      <c r="C1352" s="168" t="str">
        <f t="shared" si="21"/>
        <v>-</v>
      </c>
      <c r="D1352" s="196"/>
      <c r="E1352" s="185"/>
      <c r="F1352" s="154"/>
      <c r="G1352" s="211"/>
      <c r="H1352" s="186"/>
      <c r="I1352" s="187"/>
      <c r="J1352" s="186"/>
      <c r="K1352" s="212"/>
      <c r="L1352" s="203"/>
    </row>
    <row r="1353" spans="1:12" ht="31.5" customHeight="1">
      <c r="A1353" s="168"/>
      <c r="B1353" s="200"/>
      <c r="C1353" s="168" t="str">
        <f t="shared" si="21"/>
        <v>-</v>
      </c>
      <c r="D1353" s="196"/>
      <c r="E1353" s="185"/>
      <c r="F1353" s="154"/>
      <c r="G1353" s="211"/>
      <c r="H1353" s="186"/>
      <c r="I1353" s="187"/>
      <c r="J1353" s="186"/>
      <c r="K1353" s="212"/>
      <c r="L1353" s="203"/>
    </row>
    <row r="1354" spans="1:12" ht="31.5" customHeight="1">
      <c r="A1354" s="168"/>
      <c r="B1354" s="200"/>
      <c r="C1354" s="168" t="str">
        <f t="shared" si="21"/>
        <v>-</v>
      </c>
      <c r="D1354" s="196"/>
      <c r="E1354" s="185"/>
      <c r="F1354" s="154"/>
      <c r="G1354" s="211"/>
      <c r="H1354" s="186"/>
      <c r="I1354" s="187"/>
      <c r="J1354" s="186"/>
      <c r="K1354" s="212"/>
      <c r="L1354" s="203"/>
    </row>
    <row r="1355" spans="1:12" ht="31.5" customHeight="1">
      <c r="A1355" s="168"/>
      <c r="B1355" s="200"/>
      <c r="C1355" s="168" t="str">
        <f t="shared" si="21"/>
        <v>-</v>
      </c>
      <c r="D1355" s="196"/>
      <c r="E1355" s="185"/>
      <c r="F1355" s="154"/>
      <c r="G1355" s="211"/>
      <c r="H1355" s="186"/>
      <c r="I1355" s="187"/>
      <c r="J1355" s="186"/>
      <c r="K1355" s="212"/>
      <c r="L1355" s="203"/>
    </row>
    <row r="1356" spans="1:12" ht="31.5" customHeight="1">
      <c r="A1356" s="168"/>
      <c r="B1356" s="200"/>
      <c r="C1356" s="168" t="str">
        <f t="shared" si="21"/>
        <v>-</v>
      </c>
      <c r="D1356" s="196"/>
      <c r="E1356" s="185"/>
      <c r="F1356" s="154"/>
      <c r="G1356" s="211"/>
      <c r="H1356" s="186"/>
      <c r="I1356" s="187"/>
      <c r="J1356" s="186"/>
      <c r="K1356" s="212"/>
      <c r="L1356" s="203"/>
    </row>
    <row r="1357" spans="1:12" ht="31.5" customHeight="1">
      <c r="A1357" s="168"/>
      <c r="B1357" s="200"/>
      <c r="C1357" s="168" t="str">
        <f t="shared" si="21"/>
        <v>-</v>
      </c>
      <c r="D1357" s="196"/>
      <c r="E1357" s="185"/>
      <c r="F1357" s="154"/>
      <c r="G1357" s="211"/>
      <c r="H1357" s="186"/>
      <c r="I1357" s="187"/>
      <c r="J1357" s="186"/>
      <c r="K1357" s="212"/>
      <c r="L1357" s="203"/>
    </row>
    <row r="1358" spans="1:12" ht="31.5" customHeight="1">
      <c r="A1358" s="168"/>
      <c r="B1358" s="200"/>
      <c r="C1358" s="168" t="str">
        <f t="shared" si="21"/>
        <v>-</v>
      </c>
      <c r="D1358" s="196"/>
      <c r="E1358" s="185"/>
      <c r="F1358" s="154"/>
      <c r="G1358" s="211"/>
      <c r="H1358" s="186"/>
      <c r="I1358" s="187"/>
      <c r="J1358" s="186"/>
      <c r="K1358" s="212"/>
      <c r="L1358" s="203"/>
    </row>
    <row r="1359" spans="1:12" ht="31.5" customHeight="1">
      <c r="A1359" s="168"/>
      <c r="B1359" s="200"/>
      <c r="C1359" s="168" t="str">
        <f t="shared" si="21"/>
        <v>-</v>
      </c>
      <c r="D1359" s="196"/>
      <c r="E1359" s="185"/>
      <c r="F1359" s="154"/>
      <c r="G1359" s="211"/>
      <c r="H1359" s="186"/>
      <c r="I1359" s="187"/>
      <c r="J1359" s="186"/>
      <c r="K1359" s="212"/>
      <c r="L1359" s="203"/>
    </row>
    <row r="1360" spans="1:12" ht="31.5" customHeight="1">
      <c r="A1360" s="168"/>
      <c r="B1360" s="200"/>
      <c r="C1360" s="168" t="str">
        <f t="shared" si="21"/>
        <v>-</v>
      </c>
      <c r="D1360" s="196"/>
      <c r="E1360" s="185"/>
      <c r="F1360" s="154"/>
      <c r="G1360" s="211"/>
      <c r="H1360" s="186"/>
      <c r="I1360" s="187"/>
      <c r="J1360" s="186"/>
      <c r="K1360" s="212"/>
      <c r="L1360" s="203"/>
    </row>
    <row r="1361" spans="1:12" ht="31.5" customHeight="1">
      <c r="A1361" s="168"/>
      <c r="B1361" s="200"/>
      <c r="C1361" s="168" t="str">
        <f t="shared" si="21"/>
        <v>-</v>
      </c>
      <c r="D1361" s="196"/>
      <c r="E1361" s="185"/>
      <c r="F1361" s="154"/>
      <c r="G1361" s="211"/>
      <c r="H1361" s="186"/>
      <c r="I1361" s="187"/>
      <c r="J1361" s="186"/>
      <c r="K1361" s="212"/>
      <c r="L1361" s="203"/>
    </row>
    <row r="1362" spans="1:12" ht="31.5" customHeight="1">
      <c r="A1362" s="168"/>
      <c r="B1362" s="200"/>
      <c r="C1362" s="168" t="str">
        <f t="shared" si="21"/>
        <v>-</v>
      </c>
      <c r="D1362" s="196"/>
      <c r="E1362" s="185"/>
      <c r="F1362" s="154"/>
      <c r="G1362" s="211"/>
      <c r="H1362" s="186"/>
      <c r="I1362" s="187"/>
      <c r="J1362" s="186"/>
      <c r="K1362" s="212"/>
      <c r="L1362" s="203"/>
    </row>
    <row r="1363" spans="1:12" ht="31.5" customHeight="1">
      <c r="A1363" s="168"/>
      <c r="B1363" s="200"/>
      <c r="C1363" s="168" t="str">
        <f t="shared" si="21"/>
        <v>-</v>
      </c>
      <c r="D1363" s="196"/>
      <c r="E1363" s="185"/>
      <c r="F1363" s="154"/>
      <c r="G1363" s="211"/>
      <c r="H1363" s="186"/>
      <c r="I1363" s="187"/>
      <c r="J1363" s="186"/>
      <c r="K1363" s="212"/>
      <c r="L1363" s="203"/>
    </row>
    <row r="1364" spans="1:12" ht="31.5" customHeight="1">
      <c r="A1364" s="168"/>
      <c r="B1364" s="200"/>
      <c r="C1364" s="168" t="str">
        <f t="shared" si="21"/>
        <v>-</v>
      </c>
      <c r="D1364" s="196"/>
      <c r="E1364" s="185"/>
      <c r="F1364" s="154"/>
      <c r="G1364" s="211"/>
      <c r="H1364" s="186"/>
      <c r="I1364" s="187"/>
      <c r="J1364" s="186"/>
      <c r="K1364" s="212"/>
      <c r="L1364" s="203"/>
    </row>
    <row r="1365" spans="1:12" ht="31.5" customHeight="1">
      <c r="A1365" s="168"/>
      <c r="B1365" s="200"/>
      <c r="C1365" s="168" t="str">
        <f t="shared" si="21"/>
        <v>-</v>
      </c>
      <c r="D1365" s="196"/>
      <c r="E1365" s="185"/>
      <c r="F1365" s="154"/>
      <c r="G1365" s="211"/>
      <c r="H1365" s="186"/>
      <c r="I1365" s="187"/>
      <c r="J1365" s="186"/>
      <c r="K1365" s="212"/>
      <c r="L1365" s="203"/>
    </row>
    <row r="1366" spans="1:12" ht="31.5" customHeight="1">
      <c r="A1366" s="168"/>
      <c r="B1366" s="200"/>
      <c r="C1366" s="168" t="str">
        <f t="shared" si="21"/>
        <v>-</v>
      </c>
      <c r="D1366" s="196"/>
      <c r="E1366" s="185"/>
      <c r="F1366" s="154"/>
      <c r="G1366" s="211"/>
      <c r="H1366" s="186"/>
      <c r="I1366" s="187"/>
      <c r="J1366" s="186"/>
      <c r="K1366" s="212"/>
      <c r="L1366" s="203"/>
    </row>
    <row r="1367" spans="1:12" ht="31.5" customHeight="1">
      <c r="A1367" s="168"/>
      <c r="B1367" s="200"/>
      <c r="C1367" s="168" t="str">
        <f t="shared" si="21"/>
        <v>-</v>
      </c>
      <c r="D1367" s="196"/>
      <c r="E1367" s="185"/>
      <c r="F1367" s="154"/>
      <c r="G1367" s="211"/>
      <c r="H1367" s="186"/>
      <c r="I1367" s="187"/>
      <c r="J1367" s="186"/>
      <c r="K1367" s="212"/>
      <c r="L1367" s="203"/>
    </row>
    <row r="1368" spans="1:12" ht="31.5" customHeight="1">
      <c r="A1368" s="168"/>
      <c r="B1368" s="200"/>
      <c r="C1368" s="168" t="str">
        <f t="shared" si="21"/>
        <v>-</v>
      </c>
      <c r="D1368" s="196"/>
      <c r="E1368" s="185"/>
      <c r="F1368" s="154"/>
      <c r="G1368" s="211"/>
      <c r="H1368" s="186"/>
      <c r="I1368" s="187"/>
      <c r="J1368" s="186"/>
      <c r="K1368" s="212"/>
      <c r="L1368" s="203"/>
    </row>
    <row r="1369" spans="1:12" ht="31.5" customHeight="1">
      <c r="A1369" s="168"/>
      <c r="B1369" s="200"/>
      <c r="C1369" s="168" t="str">
        <f t="shared" si="21"/>
        <v>-</v>
      </c>
      <c r="D1369" s="196"/>
      <c r="E1369" s="185"/>
      <c r="F1369" s="154"/>
      <c r="G1369" s="211"/>
      <c r="H1369" s="186"/>
      <c r="I1369" s="187"/>
      <c r="J1369" s="186"/>
      <c r="K1369" s="212"/>
      <c r="L1369" s="203"/>
    </row>
    <row r="1370" spans="1:12" ht="31.5" customHeight="1">
      <c r="A1370" s="168"/>
      <c r="B1370" s="200"/>
      <c r="C1370" s="168" t="str">
        <f t="shared" si="21"/>
        <v>-</v>
      </c>
      <c r="D1370" s="196"/>
      <c r="E1370" s="185"/>
      <c r="F1370" s="154"/>
      <c r="G1370" s="211"/>
      <c r="H1370" s="186"/>
      <c r="I1370" s="187"/>
      <c r="J1370" s="186"/>
      <c r="K1370" s="212"/>
      <c r="L1370" s="203"/>
    </row>
    <row r="1371" spans="1:12" ht="31.5" customHeight="1">
      <c r="A1371" s="168"/>
      <c r="B1371" s="200"/>
      <c r="C1371" s="168" t="str">
        <f t="shared" si="21"/>
        <v>-</v>
      </c>
      <c r="D1371" s="196"/>
      <c r="E1371" s="185"/>
      <c r="F1371" s="154"/>
      <c r="G1371" s="211"/>
      <c r="H1371" s="186"/>
      <c r="I1371" s="187"/>
      <c r="J1371" s="186"/>
      <c r="K1371" s="212"/>
      <c r="L1371" s="203"/>
    </row>
    <row r="1372" spans="1:12" ht="31.5" customHeight="1">
      <c r="A1372" s="168"/>
      <c r="B1372" s="200"/>
      <c r="C1372" s="168" t="str">
        <f t="shared" si="21"/>
        <v>-</v>
      </c>
      <c r="D1372" s="196"/>
      <c r="E1372" s="185"/>
      <c r="F1372" s="154"/>
      <c r="G1372" s="211"/>
      <c r="H1372" s="186"/>
      <c r="I1372" s="187"/>
      <c r="J1372" s="186"/>
      <c r="K1372" s="212"/>
      <c r="L1372" s="203"/>
    </row>
    <row r="1373" spans="1:12" ht="31.5" customHeight="1">
      <c r="A1373" s="168"/>
      <c r="B1373" s="200"/>
      <c r="C1373" s="168" t="str">
        <f t="shared" si="21"/>
        <v>-</v>
      </c>
      <c r="D1373" s="196"/>
      <c r="E1373" s="185"/>
      <c r="F1373" s="154"/>
      <c r="G1373" s="211"/>
      <c r="H1373" s="186"/>
      <c r="I1373" s="187"/>
      <c r="J1373" s="186"/>
      <c r="K1373" s="212"/>
      <c r="L1373" s="203"/>
    </row>
    <row r="1374" spans="1:12" ht="31.5" customHeight="1">
      <c r="A1374" s="168"/>
      <c r="B1374" s="200"/>
      <c r="C1374" s="168" t="str">
        <f t="shared" si="21"/>
        <v>-</v>
      </c>
      <c r="D1374" s="196"/>
      <c r="E1374" s="185"/>
      <c r="F1374" s="154"/>
      <c r="G1374" s="211"/>
      <c r="H1374" s="186"/>
      <c r="I1374" s="187"/>
      <c r="J1374" s="186"/>
      <c r="K1374" s="212"/>
      <c r="L1374" s="203"/>
    </row>
    <row r="1375" spans="1:12" ht="31.5" customHeight="1">
      <c r="A1375" s="168"/>
      <c r="B1375" s="200"/>
      <c r="C1375" s="168" t="str">
        <f t="shared" si="21"/>
        <v>-</v>
      </c>
      <c r="D1375" s="196"/>
      <c r="E1375" s="185"/>
      <c r="F1375" s="154"/>
      <c r="G1375" s="211"/>
      <c r="H1375" s="186"/>
      <c r="I1375" s="187"/>
      <c r="J1375" s="186"/>
      <c r="K1375" s="212"/>
      <c r="L1375" s="203"/>
    </row>
    <row r="1376" spans="1:12" ht="31.5" customHeight="1">
      <c r="A1376" s="168"/>
      <c r="B1376" s="200"/>
      <c r="C1376" s="168" t="str">
        <f t="shared" si="21"/>
        <v>-</v>
      </c>
      <c r="D1376" s="196"/>
      <c r="E1376" s="185"/>
      <c r="F1376" s="154"/>
      <c r="G1376" s="211"/>
      <c r="H1376" s="186"/>
      <c r="I1376" s="187"/>
      <c r="J1376" s="186"/>
      <c r="K1376" s="212"/>
      <c r="L1376" s="203"/>
    </row>
    <row r="1377" spans="1:12" ht="31.5" customHeight="1">
      <c r="A1377" s="168"/>
      <c r="B1377" s="200"/>
      <c r="C1377" s="168" t="str">
        <f t="shared" si="21"/>
        <v>-</v>
      </c>
      <c r="D1377" s="196"/>
      <c r="E1377" s="185"/>
      <c r="F1377" s="154"/>
      <c r="G1377" s="211"/>
      <c r="H1377" s="186"/>
      <c r="I1377" s="187"/>
      <c r="J1377" s="186"/>
      <c r="K1377" s="212"/>
      <c r="L1377" s="203"/>
    </row>
    <row r="1378" spans="1:12" ht="31.5" customHeight="1">
      <c r="A1378" s="168"/>
      <c r="B1378" s="200"/>
      <c r="C1378" s="168" t="str">
        <f t="shared" si="21"/>
        <v>-</v>
      </c>
      <c r="D1378" s="196"/>
      <c r="E1378" s="185"/>
      <c r="F1378" s="154"/>
      <c r="G1378" s="211"/>
      <c r="H1378" s="186"/>
      <c r="I1378" s="187"/>
      <c r="J1378" s="186"/>
      <c r="K1378" s="212"/>
      <c r="L1378" s="203"/>
    </row>
    <row r="1379" spans="1:12" ht="31.5" customHeight="1">
      <c r="A1379" s="168"/>
      <c r="B1379" s="200"/>
      <c r="C1379" s="168" t="str">
        <f t="shared" si="21"/>
        <v>-</v>
      </c>
      <c r="D1379" s="196"/>
      <c r="E1379" s="185"/>
      <c r="F1379" s="154"/>
      <c r="G1379" s="211"/>
      <c r="H1379" s="186"/>
      <c r="I1379" s="187"/>
      <c r="J1379" s="186"/>
      <c r="K1379" s="212"/>
      <c r="L1379" s="203"/>
    </row>
    <row r="1380" spans="1:12" ht="31.5" customHeight="1">
      <c r="A1380" s="168"/>
      <c r="B1380" s="200"/>
      <c r="C1380" s="168" t="str">
        <f t="shared" si="21"/>
        <v>-</v>
      </c>
      <c r="D1380" s="196"/>
      <c r="E1380" s="185"/>
      <c r="F1380" s="154"/>
      <c r="G1380" s="211"/>
      <c r="H1380" s="186"/>
      <c r="I1380" s="187"/>
      <c r="J1380" s="186"/>
      <c r="K1380" s="212"/>
      <c r="L1380" s="203"/>
    </row>
    <row r="1381" spans="1:12" ht="31.5" customHeight="1">
      <c r="A1381" s="168"/>
      <c r="B1381" s="200"/>
      <c r="C1381" s="168" t="str">
        <f t="shared" si="21"/>
        <v>-</v>
      </c>
      <c r="D1381" s="196"/>
      <c r="E1381" s="185"/>
      <c r="F1381" s="154"/>
      <c r="G1381" s="211"/>
      <c r="H1381" s="186"/>
      <c r="I1381" s="187"/>
      <c r="J1381" s="186"/>
      <c r="K1381" s="212"/>
      <c r="L1381" s="203"/>
    </row>
    <row r="1382" spans="1:12" ht="31.5" customHeight="1">
      <c r="A1382" s="168"/>
      <c r="B1382" s="200"/>
      <c r="C1382" s="168" t="str">
        <f t="shared" si="21"/>
        <v>-</v>
      </c>
      <c r="D1382" s="196"/>
      <c r="E1382" s="185"/>
      <c r="F1382" s="154"/>
      <c r="G1382" s="211"/>
      <c r="H1382" s="186"/>
      <c r="I1382" s="187"/>
      <c r="J1382" s="186"/>
      <c r="K1382" s="212"/>
      <c r="L1382" s="203"/>
    </row>
    <row r="1383" spans="1:12" ht="31.5" customHeight="1">
      <c r="A1383" s="168"/>
      <c r="B1383" s="200"/>
      <c r="C1383" s="168" t="str">
        <f t="shared" si="21"/>
        <v>-</v>
      </c>
      <c r="D1383" s="196"/>
      <c r="E1383" s="185"/>
      <c r="F1383" s="154"/>
      <c r="G1383" s="211"/>
      <c r="H1383" s="186"/>
      <c r="I1383" s="187"/>
      <c r="J1383" s="186"/>
      <c r="K1383" s="212"/>
      <c r="L1383" s="203"/>
    </row>
    <row r="1384" spans="1:12" ht="31.5" customHeight="1">
      <c r="A1384" s="168"/>
      <c r="B1384" s="200"/>
      <c r="C1384" s="168" t="str">
        <f t="shared" si="21"/>
        <v>-</v>
      </c>
      <c r="D1384" s="196"/>
      <c r="E1384" s="185"/>
      <c r="F1384" s="154"/>
      <c r="G1384" s="211"/>
      <c r="H1384" s="186"/>
      <c r="I1384" s="187"/>
      <c r="J1384" s="186"/>
      <c r="K1384" s="212"/>
      <c r="L1384" s="203"/>
    </row>
    <row r="1385" spans="1:12" ht="31.5" customHeight="1">
      <c r="A1385" s="168"/>
      <c r="B1385" s="200"/>
      <c r="C1385" s="168" t="str">
        <f t="shared" si="21"/>
        <v>-</v>
      </c>
      <c r="D1385" s="196"/>
      <c r="E1385" s="185"/>
      <c r="F1385" s="154"/>
      <c r="G1385" s="211"/>
      <c r="H1385" s="186"/>
      <c r="I1385" s="187"/>
      <c r="J1385" s="186"/>
      <c r="K1385" s="212"/>
      <c r="L1385" s="203"/>
    </row>
    <row r="1386" spans="1:12" ht="31.5" customHeight="1">
      <c r="A1386" s="168"/>
      <c r="B1386" s="200"/>
      <c r="C1386" s="168" t="str">
        <f t="shared" si="21"/>
        <v>-</v>
      </c>
      <c r="D1386" s="196"/>
      <c r="E1386" s="185"/>
      <c r="F1386" s="154"/>
      <c r="G1386" s="211"/>
      <c r="H1386" s="186"/>
      <c r="I1386" s="187"/>
      <c r="J1386" s="186"/>
      <c r="K1386" s="212"/>
      <c r="L1386" s="203"/>
    </row>
    <row r="1387" spans="1:12" ht="31.5" customHeight="1">
      <c r="A1387" s="168"/>
      <c r="B1387" s="200"/>
      <c r="C1387" s="168" t="str">
        <f t="shared" si="21"/>
        <v>-</v>
      </c>
      <c r="D1387" s="196"/>
      <c r="E1387" s="185"/>
      <c r="F1387" s="154"/>
      <c r="G1387" s="211"/>
      <c r="H1387" s="186"/>
      <c r="I1387" s="187"/>
      <c r="J1387" s="186"/>
      <c r="K1387" s="212"/>
      <c r="L1387" s="203"/>
    </row>
    <row r="1388" spans="1:12" ht="31.5" customHeight="1">
      <c r="A1388" s="168"/>
      <c r="B1388" s="200"/>
      <c r="C1388" s="168" t="str">
        <f t="shared" si="21"/>
        <v>-</v>
      </c>
      <c r="D1388" s="196"/>
      <c r="E1388" s="185"/>
      <c r="F1388" s="154"/>
      <c r="G1388" s="211"/>
      <c r="H1388" s="186"/>
      <c r="I1388" s="187"/>
      <c r="J1388" s="186"/>
      <c r="K1388" s="212"/>
      <c r="L1388" s="203"/>
    </row>
    <row r="1389" spans="1:12" ht="31.5" customHeight="1">
      <c r="A1389" s="168"/>
      <c r="B1389" s="200"/>
      <c r="C1389" s="168" t="str">
        <f t="shared" si="21"/>
        <v>-</v>
      </c>
      <c r="D1389" s="196"/>
      <c r="E1389" s="185"/>
      <c r="F1389" s="154"/>
      <c r="G1389" s="211"/>
      <c r="H1389" s="186"/>
      <c r="I1389" s="187"/>
      <c r="J1389" s="186"/>
      <c r="K1389" s="212"/>
      <c r="L1389" s="203"/>
    </row>
    <row r="1390" spans="1:12" ht="31.5" customHeight="1">
      <c r="A1390" s="168"/>
      <c r="B1390" s="200"/>
      <c r="C1390" s="168" t="str">
        <f t="shared" si="21"/>
        <v>-</v>
      </c>
      <c r="D1390" s="196"/>
      <c r="E1390" s="185"/>
      <c r="F1390" s="154"/>
      <c r="G1390" s="211"/>
      <c r="H1390" s="186"/>
      <c r="I1390" s="187"/>
      <c r="J1390" s="186"/>
      <c r="K1390" s="212"/>
      <c r="L1390" s="203"/>
    </row>
    <row r="1391" spans="1:12" ht="31.5" customHeight="1">
      <c r="A1391" s="168"/>
      <c r="B1391" s="200"/>
      <c r="C1391" s="168" t="str">
        <f t="shared" si="21"/>
        <v>-</v>
      </c>
      <c r="D1391" s="196"/>
      <c r="E1391" s="185"/>
      <c r="F1391" s="154"/>
      <c r="G1391" s="211"/>
      <c r="H1391" s="186"/>
      <c r="I1391" s="187"/>
      <c r="J1391" s="186"/>
      <c r="K1391" s="212"/>
      <c r="L1391" s="203"/>
    </row>
    <row r="1392" spans="1:12" ht="31.5" customHeight="1">
      <c r="A1392" s="168"/>
      <c r="B1392" s="200"/>
      <c r="C1392" s="168" t="str">
        <f t="shared" si="21"/>
        <v>-</v>
      </c>
      <c r="D1392" s="196"/>
      <c r="E1392" s="185"/>
      <c r="F1392" s="154"/>
      <c r="G1392" s="211"/>
      <c r="H1392" s="186"/>
      <c r="I1392" s="187"/>
      <c r="J1392" s="186"/>
      <c r="K1392" s="212"/>
      <c r="L1392" s="203"/>
    </row>
    <row r="1393" spans="1:12" ht="31.5" customHeight="1">
      <c r="A1393" s="168"/>
      <c r="B1393" s="200"/>
      <c r="C1393" s="168" t="str">
        <f t="shared" si="21"/>
        <v>-</v>
      </c>
      <c r="D1393" s="196"/>
      <c r="E1393" s="185"/>
      <c r="F1393" s="154"/>
      <c r="G1393" s="211"/>
      <c r="H1393" s="186"/>
      <c r="I1393" s="187"/>
      <c r="J1393" s="186"/>
      <c r="K1393" s="212"/>
      <c r="L1393" s="203"/>
    </row>
    <row r="1394" spans="1:12" ht="31.5" customHeight="1">
      <c r="A1394" s="168"/>
      <c r="B1394" s="200"/>
      <c r="C1394" s="168" t="str">
        <f t="shared" si="21"/>
        <v>-</v>
      </c>
      <c r="D1394" s="196"/>
      <c r="E1394" s="185"/>
      <c r="F1394" s="154"/>
      <c r="G1394" s="211"/>
      <c r="H1394" s="186"/>
      <c r="I1394" s="187"/>
      <c r="J1394" s="186"/>
      <c r="K1394" s="212"/>
      <c r="L1394" s="203"/>
    </row>
    <row r="1395" spans="1:12" ht="31.5" customHeight="1">
      <c r="A1395" s="168"/>
      <c r="B1395" s="200"/>
      <c r="C1395" s="168" t="str">
        <f t="shared" si="21"/>
        <v>-</v>
      </c>
      <c r="D1395" s="196"/>
      <c r="E1395" s="185"/>
      <c r="F1395" s="154"/>
      <c r="G1395" s="211"/>
      <c r="H1395" s="186"/>
      <c r="I1395" s="187"/>
      <c r="J1395" s="186"/>
      <c r="K1395" s="212"/>
      <c r="L1395" s="203"/>
    </row>
    <row r="1396" spans="1:12" ht="31.5" customHeight="1">
      <c r="A1396" s="168"/>
      <c r="B1396" s="200"/>
      <c r="C1396" s="168" t="str">
        <f t="shared" si="21"/>
        <v>-</v>
      </c>
      <c r="D1396" s="196"/>
      <c r="E1396" s="185"/>
      <c r="F1396" s="154"/>
      <c r="G1396" s="211"/>
      <c r="H1396" s="186"/>
      <c r="I1396" s="187"/>
      <c r="J1396" s="186"/>
      <c r="K1396" s="212"/>
      <c r="L1396" s="203"/>
    </row>
    <row r="1397" spans="1:12" ht="31.5" customHeight="1">
      <c r="A1397" s="168"/>
      <c r="B1397" s="200"/>
      <c r="C1397" s="168" t="str">
        <f t="shared" si="21"/>
        <v>-</v>
      </c>
      <c r="D1397" s="196"/>
      <c r="E1397" s="185"/>
      <c r="F1397" s="154"/>
      <c r="G1397" s="211"/>
      <c r="H1397" s="186"/>
      <c r="I1397" s="187"/>
      <c r="J1397" s="186"/>
      <c r="K1397" s="212"/>
      <c r="L1397" s="203"/>
    </row>
    <row r="1398" spans="1:12" ht="31.5" customHeight="1">
      <c r="A1398" s="168"/>
      <c r="B1398" s="200"/>
      <c r="C1398" s="168" t="str">
        <f t="shared" si="21"/>
        <v>-</v>
      </c>
      <c r="D1398" s="196"/>
      <c r="E1398" s="185"/>
      <c r="F1398" s="154"/>
      <c r="G1398" s="211"/>
      <c r="H1398" s="186"/>
      <c r="I1398" s="187"/>
      <c r="J1398" s="186"/>
      <c r="K1398" s="212"/>
      <c r="L1398" s="203"/>
    </row>
    <row r="1399" spans="1:12" ht="31.5" customHeight="1">
      <c r="A1399" s="168"/>
      <c r="B1399" s="200"/>
      <c r="C1399" s="168" t="str">
        <f t="shared" si="21"/>
        <v>-</v>
      </c>
      <c r="D1399" s="196"/>
      <c r="E1399" s="185"/>
      <c r="F1399" s="154"/>
      <c r="G1399" s="211"/>
      <c r="H1399" s="186"/>
      <c r="I1399" s="187"/>
      <c r="J1399" s="186"/>
      <c r="K1399" s="212"/>
      <c r="L1399" s="203"/>
    </row>
    <row r="1400" spans="1:12" ht="31.5" customHeight="1">
      <c r="A1400" s="168"/>
      <c r="B1400" s="200"/>
      <c r="C1400" s="168" t="str">
        <f t="shared" si="21"/>
        <v>-</v>
      </c>
      <c r="D1400" s="196"/>
      <c r="E1400" s="185"/>
      <c r="F1400" s="154"/>
      <c r="G1400" s="211"/>
      <c r="H1400" s="186"/>
      <c r="I1400" s="187"/>
      <c r="J1400" s="186"/>
      <c r="K1400" s="212"/>
      <c r="L1400" s="203"/>
    </row>
    <row r="1401" spans="1:12" ht="31.5" customHeight="1">
      <c r="A1401" s="168"/>
      <c r="B1401" s="200"/>
      <c r="C1401" s="168" t="str">
        <f t="shared" si="21"/>
        <v>-</v>
      </c>
      <c r="D1401" s="196"/>
      <c r="E1401" s="185"/>
      <c r="F1401" s="154"/>
      <c r="G1401" s="211"/>
      <c r="H1401" s="186"/>
      <c r="I1401" s="187"/>
      <c r="J1401" s="186"/>
      <c r="K1401" s="212"/>
      <c r="L1401" s="203"/>
    </row>
    <row r="1402" spans="1:12" ht="31.5" customHeight="1">
      <c r="A1402" s="168"/>
      <c r="B1402" s="200"/>
      <c r="C1402" s="168" t="str">
        <f t="shared" si="21"/>
        <v>-</v>
      </c>
      <c r="D1402" s="196"/>
      <c r="E1402" s="185"/>
      <c r="F1402" s="154"/>
      <c r="G1402" s="211"/>
      <c r="H1402" s="186"/>
      <c r="I1402" s="187"/>
      <c r="J1402" s="186"/>
      <c r="K1402" s="212"/>
      <c r="L1402" s="203"/>
    </row>
    <row r="1403" spans="1:12" ht="31.5" customHeight="1">
      <c r="A1403" s="168"/>
      <c r="B1403" s="200"/>
      <c r="C1403" s="168" t="str">
        <f t="shared" si="21"/>
        <v>-</v>
      </c>
      <c r="D1403" s="196"/>
      <c r="E1403" s="185"/>
      <c r="F1403" s="154"/>
      <c r="G1403" s="211"/>
      <c r="H1403" s="186"/>
      <c r="I1403" s="187"/>
      <c r="J1403" s="186"/>
      <c r="K1403" s="212"/>
      <c r="L1403" s="203"/>
    </row>
    <row r="1404" spans="1:12" ht="31.5" customHeight="1">
      <c r="A1404" s="168"/>
      <c r="B1404" s="200"/>
      <c r="C1404" s="168" t="str">
        <f t="shared" si="21"/>
        <v>-</v>
      </c>
      <c r="D1404" s="196"/>
      <c r="E1404" s="185"/>
      <c r="F1404" s="154"/>
      <c r="G1404" s="211"/>
      <c r="H1404" s="186"/>
      <c r="I1404" s="187"/>
      <c r="J1404" s="186"/>
      <c r="K1404" s="212"/>
      <c r="L1404" s="203"/>
    </row>
    <row r="1405" spans="1:12" ht="31.5" customHeight="1">
      <c r="A1405" s="168"/>
      <c r="B1405" s="200"/>
      <c r="C1405" s="168" t="str">
        <f t="shared" si="21"/>
        <v>-</v>
      </c>
      <c r="D1405" s="196"/>
      <c r="E1405" s="185"/>
      <c r="F1405" s="154"/>
      <c r="G1405" s="211"/>
      <c r="H1405" s="186"/>
      <c r="I1405" s="187"/>
      <c r="J1405" s="186"/>
      <c r="K1405" s="212"/>
      <c r="L1405" s="203"/>
    </row>
    <row r="1406" spans="1:12" ht="31.5" customHeight="1">
      <c r="A1406" s="168"/>
      <c r="B1406" s="200"/>
      <c r="C1406" s="168" t="str">
        <f t="shared" si="21"/>
        <v>-</v>
      </c>
      <c r="D1406" s="196"/>
      <c r="E1406" s="185"/>
      <c r="F1406" s="154"/>
      <c r="G1406" s="211"/>
      <c r="H1406" s="186"/>
      <c r="I1406" s="187"/>
      <c r="J1406" s="186"/>
      <c r="K1406" s="212"/>
      <c r="L1406" s="203"/>
    </row>
    <row r="1407" spans="1:12" ht="31.5" customHeight="1">
      <c r="A1407" s="168"/>
      <c r="B1407" s="200"/>
      <c r="C1407" s="168" t="str">
        <f t="shared" si="21"/>
        <v>-</v>
      </c>
      <c r="D1407" s="196"/>
      <c r="E1407" s="185"/>
      <c r="F1407" s="154"/>
      <c r="G1407" s="211"/>
      <c r="H1407" s="186"/>
      <c r="I1407" s="187"/>
      <c r="J1407" s="186"/>
      <c r="K1407" s="212"/>
      <c r="L1407" s="203"/>
    </row>
    <row r="1408" spans="1:12" ht="31.5" customHeight="1">
      <c r="A1408" s="168"/>
      <c r="B1408" s="200"/>
      <c r="C1408" s="168" t="str">
        <f t="shared" si="21"/>
        <v>-</v>
      </c>
      <c r="D1408" s="196"/>
      <c r="E1408" s="185"/>
      <c r="F1408" s="154"/>
      <c r="G1408" s="211"/>
      <c r="H1408" s="186"/>
      <c r="I1408" s="187"/>
      <c r="J1408" s="186"/>
      <c r="K1408" s="212"/>
      <c r="L1408" s="203"/>
    </row>
    <row r="1409" spans="1:12" ht="31.5" customHeight="1">
      <c r="A1409" s="168"/>
      <c r="B1409" s="200"/>
      <c r="C1409" s="168" t="str">
        <f t="shared" si="21"/>
        <v>-</v>
      </c>
      <c r="D1409" s="196"/>
      <c r="E1409" s="185"/>
      <c r="F1409" s="154"/>
      <c r="G1409" s="211"/>
      <c r="H1409" s="186"/>
      <c r="I1409" s="187"/>
      <c r="J1409" s="186"/>
      <c r="K1409" s="212"/>
      <c r="L1409" s="203"/>
    </row>
    <row r="1410" spans="1:12" ht="31.5" customHeight="1">
      <c r="A1410" s="168"/>
      <c r="B1410" s="200"/>
      <c r="C1410" s="168" t="str">
        <f t="shared" si="21"/>
        <v>-</v>
      </c>
      <c r="D1410" s="196"/>
      <c r="E1410" s="185"/>
      <c r="F1410" s="154"/>
      <c r="G1410" s="211"/>
      <c r="H1410" s="186"/>
      <c r="I1410" s="187"/>
      <c r="J1410" s="186"/>
      <c r="K1410" s="212"/>
      <c r="L1410" s="203"/>
    </row>
    <row r="1411" spans="1:12" ht="31.5" customHeight="1">
      <c r="A1411" s="168"/>
      <c r="B1411" s="200"/>
      <c r="C1411" s="168" t="str">
        <f t="shared" si="21"/>
        <v>-</v>
      </c>
      <c r="D1411" s="196"/>
      <c r="E1411" s="185"/>
      <c r="F1411" s="154"/>
      <c r="G1411" s="211"/>
      <c r="H1411" s="186"/>
      <c r="I1411" s="187"/>
      <c r="J1411" s="186"/>
      <c r="K1411" s="212"/>
      <c r="L1411" s="203"/>
    </row>
    <row r="1412" spans="1:12" ht="31.5" customHeight="1">
      <c r="A1412" s="168"/>
      <c r="B1412" s="200"/>
      <c r="C1412" s="168" t="str">
        <f t="shared" ref="C1412:C1475" si="22">A1412&amp;"-"&amp;B1412</f>
        <v>-</v>
      </c>
      <c r="D1412" s="196"/>
      <c r="E1412" s="185"/>
      <c r="F1412" s="154"/>
      <c r="G1412" s="211"/>
      <c r="H1412" s="186"/>
      <c r="I1412" s="187"/>
      <c r="J1412" s="186"/>
      <c r="K1412" s="212"/>
      <c r="L1412" s="203"/>
    </row>
    <row r="1413" spans="1:12" ht="31.5" customHeight="1">
      <c r="A1413" s="168"/>
      <c r="B1413" s="200"/>
      <c r="C1413" s="168" t="str">
        <f t="shared" si="22"/>
        <v>-</v>
      </c>
      <c r="D1413" s="196"/>
      <c r="E1413" s="185"/>
      <c r="F1413" s="154"/>
      <c r="G1413" s="211"/>
      <c r="H1413" s="186"/>
      <c r="I1413" s="187"/>
      <c r="J1413" s="186"/>
      <c r="K1413" s="212"/>
      <c r="L1413" s="203"/>
    </row>
    <row r="1414" spans="1:12" ht="31.5" customHeight="1">
      <c r="A1414" s="168"/>
      <c r="B1414" s="200"/>
      <c r="C1414" s="168" t="str">
        <f t="shared" si="22"/>
        <v>-</v>
      </c>
      <c r="D1414" s="196"/>
      <c r="E1414" s="185"/>
      <c r="F1414" s="154"/>
      <c r="G1414" s="211"/>
      <c r="H1414" s="186"/>
      <c r="I1414" s="187"/>
      <c r="J1414" s="186"/>
      <c r="K1414" s="212"/>
      <c r="L1414" s="203"/>
    </row>
    <row r="1415" spans="1:12" ht="31.5" customHeight="1">
      <c r="A1415" s="168"/>
      <c r="B1415" s="200"/>
      <c r="C1415" s="168" t="str">
        <f t="shared" si="22"/>
        <v>-</v>
      </c>
      <c r="D1415" s="196"/>
      <c r="E1415" s="185"/>
      <c r="F1415" s="154"/>
      <c r="G1415" s="211"/>
      <c r="H1415" s="186"/>
      <c r="I1415" s="187"/>
      <c r="J1415" s="186"/>
      <c r="K1415" s="212"/>
      <c r="L1415" s="203"/>
    </row>
    <row r="1416" spans="1:12" ht="31.5" customHeight="1">
      <c r="A1416" s="168"/>
      <c r="B1416" s="200"/>
      <c r="C1416" s="168" t="str">
        <f t="shared" si="22"/>
        <v>-</v>
      </c>
      <c r="D1416" s="196"/>
      <c r="E1416" s="185"/>
      <c r="F1416" s="154"/>
      <c r="G1416" s="211"/>
      <c r="H1416" s="186"/>
      <c r="I1416" s="187"/>
      <c r="J1416" s="186"/>
      <c r="K1416" s="212"/>
      <c r="L1416" s="203"/>
    </row>
    <row r="1417" spans="1:12" ht="31.5" customHeight="1">
      <c r="A1417" s="168"/>
      <c r="B1417" s="200"/>
      <c r="C1417" s="168" t="str">
        <f t="shared" si="22"/>
        <v>-</v>
      </c>
      <c r="D1417" s="196"/>
      <c r="E1417" s="185"/>
      <c r="F1417" s="154"/>
      <c r="G1417" s="211"/>
      <c r="H1417" s="186"/>
      <c r="I1417" s="187"/>
      <c r="J1417" s="186"/>
      <c r="K1417" s="212"/>
      <c r="L1417" s="203"/>
    </row>
    <row r="1418" spans="1:12" ht="31.5" customHeight="1">
      <c r="A1418" s="168"/>
      <c r="B1418" s="200"/>
      <c r="C1418" s="168" t="str">
        <f t="shared" si="22"/>
        <v>-</v>
      </c>
      <c r="D1418" s="196"/>
      <c r="E1418" s="185"/>
      <c r="F1418" s="154"/>
      <c r="G1418" s="211"/>
      <c r="H1418" s="186"/>
      <c r="I1418" s="187"/>
      <c r="J1418" s="186"/>
      <c r="K1418" s="212"/>
      <c r="L1418" s="203"/>
    </row>
    <row r="1419" spans="1:12" ht="31.5" customHeight="1">
      <c r="A1419" s="168"/>
      <c r="B1419" s="200"/>
      <c r="C1419" s="168" t="str">
        <f t="shared" si="22"/>
        <v>-</v>
      </c>
      <c r="D1419" s="196"/>
      <c r="E1419" s="185"/>
      <c r="F1419" s="154"/>
      <c r="G1419" s="211"/>
      <c r="H1419" s="186"/>
      <c r="I1419" s="187"/>
      <c r="J1419" s="186"/>
      <c r="K1419" s="212"/>
      <c r="L1419" s="203"/>
    </row>
    <row r="1420" spans="1:12" ht="31.5" customHeight="1">
      <c r="A1420" s="168"/>
      <c r="B1420" s="200"/>
      <c r="C1420" s="168" t="str">
        <f t="shared" si="22"/>
        <v>-</v>
      </c>
      <c r="D1420" s="196"/>
      <c r="E1420" s="185"/>
      <c r="F1420" s="154"/>
      <c r="G1420" s="211"/>
      <c r="H1420" s="186"/>
      <c r="I1420" s="187"/>
      <c r="J1420" s="186"/>
      <c r="K1420" s="212"/>
      <c r="L1420" s="203"/>
    </row>
    <row r="1421" spans="1:12" ht="31.5" customHeight="1">
      <c r="A1421" s="168"/>
      <c r="B1421" s="200"/>
      <c r="C1421" s="168" t="str">
        <f t="shared" si="22"/>
        <v>-</v>
      </c>
      <c r="D1421" s="196"/>
      <c r="E1421" s="185"/>
      <c r="F1421" s="154"/>
      <c r="G1421" s="211"/>
      <c r="H1421" s="186"/>
      <c r="I1421" s="187"/>
      <c r="J1421" s="186"/>
      <c r="K1421" s="212"/>
      <c r="L1421" s="203"/>
    </row>
    <row r="1422" spans="1:12" ht="31.5" customHeight="1">
      <c r="A1422" s="168"/>
      <c r="B1422" s="200"/>
      <c r="C1422" s="168" t="str">
        <f t="shared" si="22"/>
        <v>-</v>
      </c>
      <c r="D1422" s="196"/>
      <c r="E1422" s="185"/>
      <c r="F1422" s="154"/>
      <c r="G1422" s="211"/>
      <c r="H1422" s="186"/>
      <c r="I1422" s="187"/>
      <c r="J1422" s="186"/>
      <c r="K1422" s="212"/>
      <c r="L1422" s="203"/>
    </row>
    <row r="1423" spans="1:12" ht="31.5" customHeight="1">
      <c r="A1423" s="168"/>
      <c r="B1423" s="200"/>
      <c r="C1423" s="168" t="str">
        <f t="shared" si="22"/>
        <v>-</v>
      </c>
      <c r="D1423" s="196"/>
      <c r="E1423" s="185"/>
      <c r="F1423" s="154"/>
      <c r="G1423" s="211"/>
      <c r="H1423" s="186"/>
      <c r="I1423" s="187"/>
      <c r="J1423" s="186"/>
      <c r="K1423" s="212"/>
      <c r="L1423" s="203"/>
    </row>
    <row r="1424" spans="1:12" ht="31.5" customHeight="1">
      <c r="A1424" s="168"/>
      <c r="B1424" s="200"/>
      <c r="C1424" s="168" t="str">
        <f t="shared" si="22"/>
        <v>-</v>
      </c>
      <c r="D1424" s="196"/>
      <c r="E1424" s="185"/>
      <c r="F1424" s="154"/>
      <c r="G1424" s="211"/>
      <c r="H1424" s="186"/>
      <c r="I1424" s="187"/>
      <c r="J1424" s="186"/>
      <c r="K1424" s="212"/>
      <c r="L1424" s="203"/>
    </row>
    <row r="1425" spans="1:12" ht="31.5" customHeight="1">
      <c r="A1425" s="168"/>
      <c r="B1425" s="200"/>
      <c r="C1425" s="168" t="str">
        <f t="shared" si="22"/>
        <v>-</v>
      </c>
      <c r="D1425" s="196"/>
      <c r="E1425" s="185"/>
      <c r="F1425" s="154"/>
      <c r="G1425" s="211"/>
      <c r="H1425" s="186"/>
      <c r="I1425" s="187"/>
      <c r="J1425" s="186"/>
      <c r="K1425" s="212"/>
      <c r="L1425" s="203"/>
    </row>
    <row r="1426" spans="1:12" ht="31.5" customHeight="1">
      <c r="A1426" s="168"/>
      <c r="B1426" s="200"/>
      <c r="C1426" s="168" t="str">
        <f t="shared" si="22"/>
        <v>-</v>
      </c>
      <c r="D1426" s="196"/>
      <c r="E1426" s="185"/>
      <c r="F1426" s="154"/>
      <c r="G1426" s="211"/>
      <c r="H1426" s="186"/>
      <c r="I1426" s="187"/>
      <c r="J1426" s="186"/>
      <c r="K1426" s="212"/>
      <c r="L1426" s="203"/>
    </row>
    <row r="1427" spans="1:12" ht="31.5" customHeight="1">
      <c r="A1427" s="168"/>
      <c r="B1427" s="200"/>
      <c r="C1427" s="168" t="str">
        <f t="shared" si="22"/>
        <v>-</v>
      </c>
      <c r="D1427" s="196"/>
      <c r="E1427" s="185"/>
      <c r="F1427" s="154"/>
      <c r="G1427" s="211"/>
      <c r="H1427" s="186"/>
      <c r="I1427" s="187"/>
      <c r="J1427" s="186"/>
      <c r="K1427" s="212"/>
      <c r="L1427" s="203"/>
    </row>
    <row r="1428" spans="1:12" ht="31.5" customHeight="1">
      <c r="A1428" s="168"/>
      <c r="B1428" s="200"/>
      <c r="C1428" s="168" t="str">
        <f t="shared" si="22"/>
        <v>-</v>
      </c>
      <c r="D1428" s="196"/>
      <c r="E1428" s="185"/>
      <c r="F1428" s="154"/>
      <c r="G1428" s="211"/>
      <c r="H1428" s="186"/>
      <c r="I1428" s="187"/>
      <c r="J1428" s="186"/>
      <c r="K1428" s="212"/>
      <c r="L1428" s="203"/>
    </row>
    <row r="1429" spans="1:12" ht="31.5" customHeight="1">
      <c r="A1429" s="168"/>
      <c r="B1429" s="200"/>
      <c r="C1429" s="168" t="str">
        <f t="shared" si="22"/>
        <v>-</v>
      </c>
      <c r="D1429" s="196"/>
      <c r="E1429" s="185"/>
      <c r="F1429" s="154"/>
      <c r="G1429" s="211"/>
      <c r="H1429" s="186"/>
      <c r="I1429" s="187"/>
      <c r="J1429" s="186"/>
      <c r="K1429" s="212"/>
      <c r="L1429" s="203"/>
    </row>
    <row r="1430" spans="1:12" ht="31.5" customHeight="1">
      <c r="A1430" s="168"/>
      <c r="B1430" s="200"/>
      <c r="C1430" s="168" t="str">
        <f t="shared" si="22"/>
        <v>-</v>
      </c>
      <c r="D1430" s="196"/>
      <c r="E1430" s="185"/>
      <c r="F1430" s="154"/>
      <c r="G1430" s="211"/>
      <c r="H1430" s="186"/>
      <c r="I1430" s="187"/>
      <c r="J1430" s="186"/>
      <c r="K1430" s="212"/>
      <c r="L1430" s="203"/>
    </row>
    <row r="1431" spans="1:12" ht="31.5" customHeight="1">
      <c r="A1431" s="168"/>
      <c r="B1431" s="200"/>
      <c r="C1431" s="168" t="str">
        <f t="shared" si="22"/>
        <v>-</v>
      </c>
      <c r="D1431" s="196"/>
      <c r="E1431" s="185"/>
      <c r="F1431" s="154"/>
      <c r="G1431" s="211"/>
      <c r="H1431" s="186"/>
      <c r="I1431" s="187"/>
      <c r="J1431" s="186"/>
      <c r="K1431" s="212"/>
      <c r="L1431" s="203"/>
    </row>
    <row r="1432" spans="1:12" ht="31.5" customHeight="1">
      <c r="A1432" s="168"/>
      <c r="B1432" s="200"/>
      <c r="C1432" s="168" t="str">
        <f t="shared" si="22"/>
        <v>-</v>
      </c>
      <c r="D1432" s="196"/>
      <c r="E1432" s="185"/>
      <c r="F1432" s="154"/>
      <c r="G1432" s="211"/>
      <c r="H1432" s="186"/>
      <c r="I1432" s="187"/>
      <c r="J1432" s="186"/>
      <c r="K1432" s="212"/>
      <c r="L1432" s="203"/>
    </row>
    <row r="1433" spans="1:12" ht="31.5" customHeight="1">
      <c r="A1433" s="168"/>
      <c r="B1433" s="200"/>
      <c r="C1433" s="168" t="str">
        <f t="shared" si="22"/>
        <v>-</v>
      </c>
      <c r="D1433" s="196"/>
      <c r="E1433" s="185"/>
      <c r="F1433" s="154"/>
      <c r="G1433" s="211"/>
      <c r="H1433" s="186"/>
      <c r="I1433" s="187"/>
      <c r="J1433" s="186"/>
      <c r="K1433" s="212"/>
      <c r="L1433" s="203"/>
    </row>
    <row r="1434" spans="1:12" ht="31.5" customHeight="1">
      <c r="A1434" s="168"/>
      <c r="B1434" s="200"/>
      <c r="C1434" s="168" t="str">
        <f t="shared" si="22"/>
        <v>-</v>
      </c>
      <c r="D1434" s="196"/>
      <c r="E1434" s="185"/>
      <c r="F1434" s="154"/>
      <c r="G1434" s="211"/>
      <c r="H1434" s="186"/>
      <c r="I1434" s="187"/>
      <c r="J1434" s="186"/>
      <c r="K1434" s="212"/>
      <c r="L1434" s="203"/>
    </row>
    <row r="1435" spans="1:12" ht="31.5" customHeight="1">
      <c r="A1435" s="168"/>
      <c r="B1435" s="200"/>
      <c r="C1435" s="168" t="str">
        <f t="shared" si="22"/>
        <v>-</v>
      </c>
      <c r="D1435" s="196"/>
      <c r="E1435" s="185"/>
      <c r="F1435" s="154"/>
      <c r="G1435" s="211"/>
      <c r="H1435" s="186"/>
      <c r="I1435" s="187"/>
      <c r="J1435" s="186"/>
      <c r="K1435" s="212"/>
      <c r="L1435" s="203"/>
    </row>
    <row r="1436" spans="1:12" ht="31.5" customHeight="1">
      <c r="A1436" s="168"/>
      <c r="B1436" s="200"/>
      <c r="C1436" s="168" t="str">
        <f t="shared" si="22"/>
        <v>-</v>
      </c>
      <c r="D1436" s="196"/>
      <c r="E1436" s="185"/>
      <c r="F1436" s="154"/>
      <c r="G1436" s="211"/>
      <c r="H1436" s="186"/>
      <c r="I1436" s="187"/>
      <c r="J1436" s="186"/>
      <c r="K1436" s="212"/>
      <c r="L1436" s="203"/>
    </row>
    <row r="1437" spans="1:12" ht="31.5" customHeight="1">
      <c r="A1437" s="168"/>
      <c r="B1437" s="200"/>
      <c r="C1437" s="168" t="str">
        <f t="shared" si="22"/>
        <v>-</v>
      </c>
      <c r="D1437" s="196"/>
      <c r="E1437" s="185"/>
      <c r="F1437" s="154"/>
      <c r="G1437" s="211"/>
      <c r="H1437" s="186"/>
      <c r="I1437" s="187"/>
      <c r="J1437" s="186"/>
      <c r="K1437" s="212"/>
      <c r="L1437" s="203"/>
    </row>
    <row r="1438" spans="1:12" ht="31.5" customHeight="1">
      <c r="A1438" s="168"/>
      <c r="B1438" s="200"/>
      <c r="C1438" s="168" t="str">
        <f t="shared" si="22"/>
        <v>-</v>
      </c>
      <c r="D1438" s="196"/>
      <c r="E1438" s="185"/>
      <c r="F1438" s="154"/>
      <c r="G1438" s="211"/>
      <c r="H1438" s="186"/>
      <c r="I1438" s="187"/>
      <c r="J1438" s="186"/>
      <c r="K1438" s="212"/>
      <c r="L1438" s="203"/>
    </row>
    <row r="1439" spans="1:12" ht="31.5" customHeight="1">
      <c r="A1439" s="168"/>
      <c r="B1439" s="200"/>
      <c r="C1439" s="168" t="str">
        <f t="shared" si="22"/>
        <v>-</v>
      </c>
      <c r="D1439" s="196"/>
      <c r="E1439" s="185"/>
      <c r="F1439" s="154"/>
      <c r="G1439" s="211"/>
      <c r="H1439" s="186"/>
      <c r="I1439" s="187"/>
      <c r="J1439" s="186"/>
      <c r="K1439" s="212"/>
      <c r="L1439" s="203"/>
    </row>
    <row r="1440" spans="1:12" ht="31.5" customHeight="1">
      <c r="A1440" s="168"/>
      <c r="B1440" s="200"/>
      <c r="C1440" s="168" t="str">
        <f t="shared" si="22"/>
        <v>-</v>
      </c>
      <c r="D1440" s="196"/>
      <c r="E1440" s="185"/>
      <c r="F1440" s="154"/>
      <c r="G1440" s="211"/>
      <c r="H1440" s="186"/>
      <c r="I1440" s="187"/>
      <c r="J1440" s="186"/>
      <c r="K1440" s="212"/>
      <c r="L1440" s="203"/>
    </row>
    <row r="1441" spans="1:12" ht="31.5" customHeight="1">
      <c r="A1441" s="168"/>
      <c r="B1441" s="200"/>
      <c r="C1441" s="168" t="str">
        <f t="shared" si="22"/>
        <v>-</v>
      </c>
      <c r="D1441" s="196"/>
      <c r="E1441" s="185"/>
      <c r="F1441" s="154"/>
      <c r="G1441" s="211"/>
      <c r="H1441" s="186"/>
      <c r="I1441" s="187"/>
      <c r="J1441" s="186"/>
      <c r="K1441" s="212"/>
      <c r="L1441" s="203"/>
    </row>
    <row r="1442" spans="1:12" ht="31.5" customHeight="1">
      <c r="A1442" s="168"/>
      <c r="B1442" s="200"/>
      <c r="C1442" s="168" t="str">
        <f t="shared" si="22"/>
        <v>-</v>
      </c>
      <c r="D1442" s="196"/>
      <c r="E1442" s="185"/>
      <c r="F1442" s="154"/>
      <c r="G1442" s="211"/>
      <c r="H1442" s="186"/>
      <c r="I1442" s="187"/>
      <c r="J1442" s="186"/>
      <c r="K1442" s="212"/>
      <c r="L1442" s="203"/>
    </row>
    <row r="1443" spans="1:12" ht="31.5" customHeight="1">
      <c r="A1443" s="168"/>
      <c r="B1443" s="200"/>
      <c r="C1443" s="168" t="str">
        <f t="shared" si="22"/>
        <v>-</v>
      </c>
      <c r="D1443" s="196"/>
      <c r="E1443" s="185"/>
      <c r="F1443" s="154"/>
      <c r="G1443" s="211"/>
      <c r="H1443" s="186"/>
      <c r="I1443" s="187"/>
      <c r="J1443" s="186"/>
      <c r="K1443" s="212"/>
      <c r="L1443" s="203"/>
    </row>
    <row r="1444" spans="1:12" ht="31.5" customHeight="1">
      <c r="A1444" s="168"/>
      <c r="B1444" s="200"/>
      <c r="C1444" s="168" t="str">
        <f t="shared" si="22"/>
        <v>-</v>
      </c>
      <c r="D1444" s="196"/>
      <c r="E1444" s="185"/>
      <c r="F1444" s="154"/>
      <c r="G1444" s="211"/>
      <c r="H1444" s="186"/>
      <c r="I1444" s="187"/>
      <c r="J1444" s="186"/>
      <c r="K1444" s="212"/>
      <c r="L1444" s="203"/>
    </row>
    <row r="1445" spans="1:12" ht="31.5" customHeight="1">
      <c r="A1445" s="168"/>
      <c r="B1445" s="200"/>
      <c r="C1445" s="168" t="str">
        <f t="shared" si="22"/>
        <v>-</v>
      </c>
      <c r="D1445" s="196"/>
      <c r="E1445" s="185"/>
      <c r="F1445" s="154"/>
      <c r="G1445" s="211"/>
      <c r="H1445" s="186"/>
      <c r="I1445" s="187"/>
      <c r="J1445" s="186"/>
      <c r="K1445" s="212"/>
      <c r="L1445" s="203"/>
    </row>
    <row r="1446" spans="1:12" ht="31.5" customHeight="1">
      <c r="A1446" s="168"/>
      <c r="B1446" s="200"/>
      <c r="C1446" s="168" t="str">
        <f t="shared" si="22"/>
        <v>-</v>
      </c>
      <c r="D1446" s="196"/>
      <c r="E1446" s="185"/>
      <c r="F1446" s="154"/>
      <c r="G1446" s="211"/>
      <c r="H1446" s="186"/>
      <c r="I1446" s="187"/>
      <c r="J1446" s="186"/>
      <c r="K1446" s="212"/>
      <c r="L1446" s="203"/>
    </row>
    <row r="1447" spans="1:12" ht="31.5" customHeight="1">
      <c r="A1447" s="168"/>
      <c r="B1447" s="200"/>
      <c r="C1447" s="168" t="str">
        <f t="shared" si="22"/>
        <v>-</v>
      </c>
      <c r="D1447" s="196"/>
      <c r="E1447" s="185"/>
      <c r="F1447" s="154"/>
      <c r="G1447" s="211"/>
      <c r="H1447" s="186"/>
      <c r="I1447" s="187"/>
      <c r="J1447" s="186"/>
      <c r="K1447" s="212"/>
      <c r="L1447" s="203"/>
    </row>
    <row r="1448" spans="1:12" ht="31.5" customHeight="1">
      <c r="A1448" s="168"/>
      <c r="B1448" s="200"/>
      <c r="C1448" s="168" t="str">
        <f t="shared" si="22"/>
        <v>-</v>
      </c>
      <c r="D1448" s="196"/>
      <c r="E1448" s="185"/>
      <c r="F1448" s="154"/>
      <c r="G1448" s="211"/>
      <c r="H1448" s="186"/>
      <c r="I1448" s="187"/>
      <c r="J1448" s="186"/>
      <c r="K1448" s="212"/>
      <c r="L1448" s="203"/>
    </row>
    <row r="1449" spans="1:12" ht="31.5" customHeight="1">
      <c r="A1449" s="168"/>
      <c r="B1449" s="200"/>
      <c r="C1449" s="168" t="str">
        <f t="shared" si="22"/>
        <v>-</v>
      </c>
      <c r="D1449" s="196"/>
      <c r="E1449" s="185"/>
      <c r="F1449" s="154"/>
      <c r="G1449" s="211"/>
      <c r="H1449" s="186"/>
      <c r="I1449" s="187"/>
      <c r="J1449" s="186"/>
      <c r="K1449" s="212"/>
      <c r="L1449" s="203"/>
    </row>
    <row r="1450" spans="1:12" ht="31.5" customHeight="1">
      <c r="A1450" s="168"/>
      <c r="B1450" s="200"/>
      <c r="C1450" s="168" t="str">
        <f t="shared" si="22"/>
        <v>-</v>
      </c>
      <c r="D1450" s="196"/>
      <c r="E1450" s="185"/>
      <c r="F1450" s="154"/>
      <c r="G1450" s="211"/>
      <c r="H1450" s="186"/>
      <c r="I1450" s="187"/>
      <c r="J1450" s="186"/>
      <c r="K1450" s="212"/>
      <c r="L1450" s="203"/>
    </row>
    <row r="1451" spans="1:12" ht="31.5" customHeight="1">
      <c r="A1451" s="168"/>
      <c r="B1451" s="200"/>
      <c r="C1451" s="168" t="str">
        <f t="shared" si="22"/>
        <v>-</v>
      </c>
      <c r="D1451" s="196"/>
      <c r="E1451" s="185"/>
      <c r="F1451" s="154"/>
      <c r="G1451" s="211"/>
      <c r="H1451" s="186"/>
      <c r="I1451" s="187"/>
      <c r="J1451" s="186"/>
      <c r="K1451" s="212"/>
      <c r="L1451" s="203"/>
    </row>
    <row r="1452" spans="1:12" ht="31.5" customHeight="1">
      <c r="A1452" s="168"/>
      <c r="B1452" s="200"/>
      <c r="C1452" s="168" t="str">
        <f t="shared" si="22"/>
        <v>-</v>
      </c>
      <c r="D1452" s="196"/>
      <c r="E1452" s="185"/>
      <c r="F1452" s="154"/>
      <c r="G1452" s="211"/>
      <c r="H1452" s="186"/>
      <c r="I1452" s="187"/>
      <c r="J1452" s="186"/>
      <c r="K1452" s="212"/>
      <c r="L1452" s="203"/>
    </row>
    <row r="1453" spans="1:12" ht="31.5" customHeight="1">
      <c r="A1453" s="168"/>
      <c r="B1453" s="200"/>
      <c r="C1453" s="168" t="str">
        <f t="shared" si="22"/>
        <v>-</v>
      </c>
      <c r="D1453" s="196"/>
      <c r="E1453" s="185"/>
      <c r="F1453" s="154"/>
      <c r="G1453" s="211"/>
      <c r="H1453" s="186"/>
      <c r="I1453" s="187"/>
      <c r="J1453" s="186"/>
      <c r="K1453" s="212"/>
      <c r="L1453" s="203"/>
    </row>
    <row r="1454" spans="1:12" ht="31.5" customHeight="1">
      <c r="A1454" s="168"/>
      <c r="B1454" s="200"/>
      <c r="C1454" s="168" t="str">
        <f t="shared" si="22"/>
        <v>-</v>
      </c>
      <c r="D1454" s="196"/>
      <c r="E1454" s="185"/>
      <c r="F1454" s="154"/>
      <c r="G1454" s="211"/>
      <c r="H1454" s="186"/>
      <c r="I1454" s="187"/>
      <c r="J1454" s="186"/>
      <c r="K1454" s="212"/>
      <c r="L1454" s="203"/>
    </row>
    <row r="1455" spans="1:12" ht="31.5" customHeight="1">
      <c r="A1455" s="168"/>
      <c r="B1455" s="200"/>
      <c r="C1455" s="168" t="str">
        <f t="shared" si="22"/>
        <v>-</v>
      </c>
      <c r="D1455" s="196"/>
      <c r="E1455" s="185"/>
      <c r="F1455" s="154"/>
      <c r="G1455" s="211"/>
      <c r="H1455" s="186"/>
      <c r="I1455" s="187"/>
      <c r="J1455" s="186"/>
      <c r="K1455" s="212"/>
      <c r="L1455" s="203"/>
    </row>
    <row r="1456" spans="1:12" ht="31.5" customHeight="1">
      <c r="A1456" s="168"/>
      <c r="B1456" s="200"/>
      <c r="C1456" s="168" t="str">
        <f t="shared" si="22"/>
        <v>-</v>
      </c>
      <c r="D1456" s="196"/>
      <c r="E1456" s="185"/>
      <c r="F1456" s="154"/>
      <c r="G1456" s="211"/>
      <c r="H1456" s="186"/>
      <c r="I1456" s="187"/>
      <c r="J1456" s="186"/>
      <c r="K1456" s="212"/>
      <c r="L1456" s="203"/>
    </row>
    <row r="1457" spans="1:12" ht="31.5" customHeight="1">
      <c r="A1457" s="168"/>
      <c r="B1457" s="200"/>
      <c r="C1457" s="168" t="str">
        <f t="shared" si="22"/>
        <v>-</v>
      </c>
      <c r="D1457" s="196"/>
      <c r="E1457" s="185"/>
      <c r="F1457" s="154"/>
      <c r="G1457" s="211"/>
      <c r="H1457" s="186"/>
      <c r="I1457" s="187"/>
      <c r="J1457" s="186"/>
      <c r="K1457" s="212"/>
      <c r="L1457" s="203"/>
    </row>
    <row r="1458" spans="1:12" ht="31.5" customHeight="1">
      <c r="A1458" s="168"/>
      <c r="B1458" s="200"/>
      <c r="C1458" s="168" t="str">
        <f t="shared" si="22"/>
        <v>-</v>
      </c>
      <c r="D1458" s="196"/>
      <c r="E1458" s="185"/>
      <c r="F1458" s="154"/>
      <c r="G1458" s="211"/>
      <c r="H1458" s="186"/>
      <c r="I1458" s="187"/>
      <c r="J1458" s="186"/>
      <c r="K1458" s="212"/>
      <c r="L1458" s="203"/>
    </row>
    <row r="1459" spans="1:12" ht="31.5" customHeight="1">
      <c r="A1459" s="168"/>
      <c r="B1459" s="200"/>
      <c r="C1459" s="168" t="str">
        <f t="shared" si="22"/>
        <v>-</v>
      </c>
      <c r="D1459" s="196"/>
      <c r="E1459" s="185"/>
      <c r="F1459" s="154"/>
      <c r="G1459" s="211"/>
      <c r="H1459" s="186"/>
      <c r="I1459" s="187"/>
      <c r="J1459" s="186"/>
      <c r="K1459" s="212"/>
      <c r="L1459" s="203"/>
    </row>
    <row r="1460" spans="1:12" ht="31.5" customHeight="1">
      <c r="A1460" s="168"/>
      <c r="B1460" s="200"/>
      <c r="C1460" s="168" t="str">
        <f t="shared" si="22"/>
        <v>-</v>
      </c>
      <c r="D1460" s="196"/>
      <c r="E1460" s="185"/>
      <c r="F1460" s="154"/>
      <c r="G1460" s="211"/>
      <c r="H1460" s="186"/>
      <c r="I1460" s="187"/>
      <c r="J1460" s="186"/>
      <c r="K1460" s="212"/>
      <c r="L1460" s="203"/>
    </row>
    <row r="1461" spans="1:12" ht="31.5" customHeight="1">
      <c r="A1461" s="168"/>
      <c r="B1461" s="200"/>
      <c r="C1461" s="168" t="str">
        <f t="shared" si="22"/>
        <v>-</v>
      </c>
      <c r="D1461" s="196"/>
      <c r="E1461" s="185"/>
      <c r="F1461" s="154"/>
      <c r="G1461" s="211"/>
      <c r="H1461" s="186"/>
      <c r="I1461" s="187"/>
      <c r="J1461" s="186"/>
      <c r="K1461" s="212"/>
      <c r="L1461" s="203"/>
    </row>
    <row r="1462" spans="1:12" ht="31.5" customHeight="1">
      <c r="A1462" s="168"/>
      <c r="B1462" s="200"/>
      <c r="C1462" s="168" t="str">
        <f t="shared" si="22"/>
        <v>-</v>
      </c>
      <c r="D1462" s="196"/>
      <c r="E1462" s="185"/>
      <c r="F1462" s="154"/>
      <c r="G1462" s="211"/>
      <c r="H1462" s="186"/>
      <c r="I1462" s="187"/>
      <c r="J1462" s="186"/>
      <c r="K1462" s="212"/>
      <c r="L1462" s="203"/>
    </row>
    <row r="1463" spans="1:12" ht="31.5" customHeight="1">
      <c r="A1463" s="168"/>
      <c r="B1463" s="200"/>
      <c r="C1463" s="168" t="str">
        <f t="shared" si="22"/>
        <v>-</v>
      </c>
      <c r="D1463" s="196"/>
      <c r="E1463" s="185"/>
      <c r="F1463" s="154"/>
      <c r="G1463" s="211"/>
      <c r="H1463" s="186"/>
      <c r="I1463" s="187"/>
      <c r="J1463" s="186"/>
      <c r="K1463" s="212"/>
      <c r="L1463" s="203"/>
    </row>
    <row r="1464" spans="1:12" ht="31.5" customHeight="1">
      <c r="A1464" s="168"/>
      <c r="B1464" s="200"/>
      <c r="C1464" s="168" t="str">
        <f t="shared" si="22"/>
        <v>-</v>
      </c>
      <c r="D1464" s="196"/>
      <c r="E1464" s="185"/>
      <c r="F1464" s="154"/>
      <c r="G1464" s="211"/>
      <c r="H1464" s="186"/>
      <c r="I1464" s="187"/>
      <c r="J1464" s="186"/>
      <c r="K1464" s="212"/>
      <c r="L1464" s="203"/>
    </row>
    <row r="1465" spans="1:12" ht="31.5" customHeight="1">
      <c r="A1465" s="168"/>
      <c r="B1465" s="200"/>
      <c r="C1465" s="168" t="str">
        <f t="shared" si="22"/>
        <v>-</v>
      </c>
      <c r="D1465" s="196"/>
      <c r="E1465" s="185"/>
      <c r="F1465" s="154"/>
      <c r="G1465" s="211"/>
      <c r="H1465" s="186"/>
      <c r="I1465" s="187"/>
      <c r="J1465" s="186"/>
      <c r="K1465" s="212"/>
      <c r="L1465" s="203"/>
    </row>
    <row r="1466" spans="1:12" ht="31.5" customHeight="1">
      <c r="A1466" s="168"/>
      <c r="B1466" s="200"/>
      <c r="C1466" s="168" t="str">
        <f t="shared" si="22"/>
        <v>-</v>
      </c>
      <c r="D1466" s="196"/>
      <c r="E1466" s="185"/>
      <c r="F1466" s="154"/>
      <c r="G1466" s="211"/>
      <c r="H1466" s="186"/>
      <c r="I1466" s="187"/>
      <c r="J1466" s="186"/>
      <c r="K1466" s="212"/>
      <c r="L1466" s="203"/>
    </row>
    <row r="1467" spans="1:12" ht="31.5" customHeight="1">
      <c r="A1467" s="168"/>
      <c r="B1467" s="200"/>
      <c r="C1467" s="168" t="str">
        <f t="shared" si="22"/>
        <v>-</v>
      </c>
      <c r="D1467" s="196"/>
      <c r="E1467" s="185"/>
      <c r="F1467" s="154"/>
      <c r="G1467" s="211"/>
      <c r="H1467" s="186"/>
      <c r="I1467" s="187"/>
      <c r="J1467" s="186"/>
      <c r="K1467" s="212"/>
      <c r="L1467" s="203"/>
    </row>
    <row r="1468" spans="1:12" ht="31.5" customHeight="1">
      <c r="A1468" s="168"/>
      <c r="B1468" s="200"/>
      <c r="C1468" s="168" t="str">
        <f t="shared" si="22"/>
        <v>-</v>
      </c>
      <c r="D1468" s="196"/>
      <c r="E1468" s="185"/>
      <c r="F1468" s="154"/>
      <c r="G1468" s="211"/>
      <c r="H1468" s="186"/>
      <c r="I1468" s="187"/>
      <c r="J1468" s="186"/>
      <c r="K1468" s="212"/>
      <c r="L1468" s="203"/>
    </row>
    <row r="1469" spans="1:12" ht="31.5" customHeight="1">
      <c r="A1469" s="168"/>
      <c r="B1469" s="200"/>
      <c r="C1469" s="168" t="str">
        <f t="shared" si="22"/>
        <v>-</v>
      </c>
      <c r="D1469" s="196"/>
      <c r="E1469" s="185"/>
      <c r="F1469" s="154"/>
      <c r="G1469" s="211"/>
      <c r="H1469" s="186"/>
      <c r="I1469" s="187"/>
      <c r="J1469" s="186"/>
      <c r="K1469" s="212"/>
      <c r="L1469" s="203"/>
    </row>
    <row r="1470" spans="1:12" ht="31.5" customHeight="1">
      <c r="A1470" s="168"/>
      <c r="B1470" s="200"/>
      <c r="C1470" s="168" t="str">
        <f t="shared" si="22"/>
        <v>-</v>
      </c>
      <c r="D1470" s="196"/>
      <c r="E1470" s="185"/>
      <c r="F1470" s="154"/>
      <c r="G1470" s="211"/>
      <c r="H1470" s="186"/>
      <c r="I1470" s="187"/>
      <c r="J1470" s="186"/>
      <c r="K1470" s="212"/>
      <c r="L1470" s="203"/>
    </row>
    <row r="1471" spans="1:12" ht="31.5" customHeight="1">
      <c r="A1471" s="168"/>
      <c r="B1471" s="200"/>
      <c r="C1471" s="168" t="str">
        <f t="shared" si="22"/>
        <v>-</v>
      </c>
      <c r="D1471" s="196"/>
      <c r="E1471" s="185"/>
      <c r="F1471" s="154"/>
      <c r="G1471" s="211"/>
      <c r="H1471" s="186"/>
      <c r="I1471" s="187"/>
      <c r="J1471" s="186"/>
      <c r="K1471" s="212"/>
      <c r="L1471" s="203"/>
    </row>
    <row r="1472" spans="1:12" ht="31.5" customHeight="1">
      <c r="A1472" s="168"/>
      <c r="B1472" s="200"/>
      <c r="C1472" s="168" t="str">
        <f t="shared" si="22"/>
        <v>-</v>
      </c>
      <c r="D1472" s="196"/>
      <c r="E1472" s="185"/>
      <c r="F1472" s="154"/>
      <c r="G1472" s="211"/>
      <c r="H1472" s="186"/>
      <c r="I1472" s="187"/>
      <c r="J1472" s="186"/>
      <c r="K1472" s="212"/>
      <c r="L1472" s="203"/>
    </row>
    <row r="1473" spans="1:12" ht="31.5" customHeight="1">
      <c r="A1473" s="168"/>
      <c r="B1473" s="200"/>
      <c r="C1473" s="168" t="str">
        <f t="shared" si="22"/>
        <v>-</v>
      </c>
      <c r="D1473" s="196"/>
      <c r="E1473" s="185"/>
      <c r="F1473" s="154"/>
      <c r="G1473" s="211"/>
      <c r="H1473" s="186"/>
      <c r="I1473" s="187"/>
      <c r="J1473" s="186"/>
      <c r="K1473" s="212"/>
      <c r="L1473" s="203"/>
    </row>
    <row r="1474" spans="1:12" ht="31.5" customHeight="1">
      <c r="A1474" s="168"/>
      <c r="B1474" s="200"/>
      <c r="C1474" s="168" t="str">
        <f t="shared" si="22"/>
        <v>-</v>
      </c>
      <c r="D1474" s="196"/>
      <c r="E1474" s="185"/>
      <c r="F1474" s="154"/>
      <c r="G1474" s="211"/>
      <c r="H1474" s="186"/>
      <c r="I1474" s="187"/>
      <c r="J1474" s="186"/>
      <c r="K1474" s="212"/>
      <c r="L1474" s="203"/>
    </row>
    <row r="1475" spans="1:12" ht="31.5" customHeight="1">
      <c r="A1475" s="168"/>
      <c r="B1475" s="200"/>
      <c r="C1475" s="168" t="str">
        <f t="shared" si="22"/>
        <v>-</v>
      </c>
      <c r="D1475" s="196"/>
      <c r="E1475" s="185"/>
      <c r="F1475" s="154"/>
      <c r="G1475" s="211"/>
      <c r="H1475" s="186"/>
      <c r="I1475" s="187"/>
      <c r="J1475" s="186"/>
      <c r="K1475" s="212"/>
      <c r="L1475" s="203"/>
    </row>
    <row r="1476" spans="1:12" ht="31.5" customHeight="1">
      <c r="A1476" s="168"/>
      <c r="B1476" s="200"/>
      <c r="C1476" s="168" t="str">
        <f t="shared" ref="C1476:C1539" si="23">A1476&amp;"-"&amp;B1476</f>
        <v>-</v>
      </c>
      <c r="D1476" s="196"/>
      <c r="E1476" s="185"/>
      <c r="F1476" s="154"/>
      <c r="G1476" s="211"/>
      <c r="H1476" s="186"/>
      <c r="I1476" s="187"/>
      <c r="J1476" s="186"/>
      <c r="K1476" s="212"/>
      <c r="L1476" s="203"/>
    </row>
    <row r="1477" spans="1:12" ht="31.5" customHeight="1">
      <c r="A1477" s="168"/>
      <c r="B1477" s="200"/>
      <c r="C1477" s="168" t="str">
        <f t="shared" si="23"/>
        <v>-</v>
      </c>
      <c r="D1477" s="196"/>
      <c r="E1477" s="185"/>
      <c r="F1477" s="154"/>
      <c r="G1477" s="211"/>
      <c r="H1477" s="186"/>
      <c r="I1477" s="187"/>
      <c r="J1477" s="186"/>
      <c r="K1477" s="212"/>
      <c r="L1477" s="203"/>
    </row>
    <row r="1478" spans="1:12" ht="31.5" customHeight="1">
      <c r="A1478" s="168"/>
      <c r="B1478" s="200"/>
      <c r="C1478" s="168" t="str">
        <f t="shared" si="23"/>
        <v>-</v>
      </c>
      <c r="D1478" s="196"/>
      <c r="E1478" s="185"/>
      <c r="F1478" s="154"/>
      <c r="G1478" s="211"/>
      <c r="H1478" s="186"/>
      <c r="I1478" s="187"/>
      <c r="J1478" s="186"/>
      <c r="K1478" s="212"/>
      <c r="L1478" s="203"/>
    </row>
    <row r="1479" spans="1:12" ht="31.5" customHeight="1">
      <c r="A1479" s="168"/>
      <c r="B1479" s="200"/>
      <c r="C1479" s="168" t="str">
        <f t="shared" si="23"/>
        <v>-</v>
      </c>
      <c r="D1479" s="196"/>
      <c r="E1479" s="185"/>
      <c r="F1479" s="154"/>
      <c r="G1479" s="211"/>
      <c r="H1479" s="186"/>
      <c r="I1479" s="187"/>
      <c r="J1479" s="186"/>
      <c r="K1479" s="212"/>
      <c r="L1479" s="203"/>
    </row>
    <row r="1480" spans="1:12" ht="31.5" customHeight="1">
      <c r="A1480" s="168"/>
      <c r="B1480" s="200"/>
      <c r="C1480" s="168" t="str">
        <f t="shared" si="23"/>
        <v>-</v>
      </c>
      <c r="D1480" s="196"/>
      <c r="E1480" s="185"/>
      <c r="F1480" s="154"/>
      <c r="G1480" s="211"/>
      <c r="H1480" s="186"/>
      <c r="I1480" s="187"/>
      <c r="J1480" s="186"/>
      <c r="K1480" s="212"/>
      <c r="L1480" s="203"/>
    </row>
    <row r="1481" spans="1:12" ht="31.5" customHeight="1">
      <c r="A1481" s="168"/>
      <c r="B1481" s="200"/>
      <c r="C1481" s="168" t="str">
        <f t="shared" si="23"/>
        <v>-</v>
      </c>
      <c r="D1481" s="196"/>
      <c r="E1481" s="185"/>
      <c r="F1481" s="154"/>
      <c r="G1481" s="211"/>
      <c r="H1481" s="186"/>
      <c r="I1481" s="187"/>
      <c r="J1481" s="186"/>
      <c r="K1481" s="212"/>
      <c r="L1481" s="203"/>
    </row>
    <row r="1482" spans="1:12" ht="31.5" customHeight="1">
      <c r="A1482" s="168"/>
      <c r="B1482" s="200"/>
      <c r="C1482" s="168" t="str">
        <f t="shared" si="23"/>
        <v>-</v>
      </c>
      <c r="D1482" s="196"/>
      <c r="E1482" s="185"/>
      <c r="F1482" s="154"/>
      <c r="G1482" s="211"/>
      <c r="H1482" s="186"/>
      <c r="I1482" s="187"/>
      <c r="J1482" s="186"/>
      <c r="K1482" s="212"/>
      <c r="L1482" s="203"/>
    </row>
    <row r="1483" spans="1:12" ht="31.5" customHeight="1">
      <c r="A1483" s="168"/>
      <c r="B1483" s="200"/>
      <c r="C1483" s="168" t="str">
        <f t="shared" si="23"/>
        <v>-</v>
      </c>
      <c r="D1483" s="196"/>
      <c r="E1483" s="185"/>
      <c r="F1483" s="154"/>
      <c r="G1483" s="211"/>
      <c r="H1483" s="186"/>
      <c r="I1483" s="187"/>
      <c r="J1483" s="186"/>
      <c r="K1483" s="212"/>
      <c r="L1483" s="203"/>
    </row>
    <row r="1484" spans="1:12" ht="31.5" customHeight="1">
      <c r="A1484" s="168"/>
      <c r="B1484" s="200"/>
      <c r="C1484" s="168" t="str">
        <f t="shared" si="23"/>
        <v>-</v>
      </c>
      <c r="D1484" s="196"/>
      <c r="E1484" s="185"/>
      <c r="F1484" s="154"/>
      <c r="G1484" s="211"/>
      <c r="H1484" s="186"/>
      <c r="I1484" s="187"/>
      <c r="J1484" s="186"/>
      <c r="K1484" s="212"/>
      <c r="L1484" s="203"/>
    </row>
    <row r="1485" spans="1:12" ht="31.5" customHeight="1">
      <c r="A1485" s="168"/>
      <c r="B1485" s="200"/>
      <c r="C1485" s="168" t="str">
        <f t="shared" si="23"/>
        <v>-</v>
      </c>
      <c r="D1485" s="196"/>
      <c r="E1485" s="185"/>
      <c r="F1485" s="154"/>
      <c r="G1485" s="211"/>
      <c r="H1485" s="186"/>
      <c r="I1485" s="187"/>
      <c r="J1485" s="186"/>
      <c r="K1485" s="212"/>
      <c r="L1485" s="203"/>
    </row>
    <row r="1486" spans="1:12" ht="31.5" customHeight="1">
      <c r="A1486" s="168"/>
      <c r="B1486" s="200"/>
      <c r="C1486" s="168" t="str">
        <f t="shared" si="23"/>
        <v>-</v>
      </c>
      <c r="D1486" s="196"/>
      <c r="E1486" s="185"/>
      <c r="F1486" s="154"/>
      <c r="G1486" s="211"/>
      <c r="H1486" s="186"/>
      <c r="I1486" s="187"/>
      <c r="J1486" s="186"/>
      <c r="K1486" s="212"/>
      <c r="L1486" s="203"/>
    </row>
    <row r="1487" spans="1:12" ht="31.5" customHeight="1">
      <c r="A1487" s="168"/>
      <c r="B1487" s="200"/>
      <c r="C1487" s="168" t="str">
        <f t="shared" si="23"/>
        <v>-</v>
      </c>
      <c r="D1487" s="196"/>
      <c r="E1487" s="185"/>
      <c r="F1487" s="154"/>
      <c r="G1487" s="211"/>
      <c r="H1487" s="186"/>
      <c r="I1487" s="187"/>
      <c r="J1487" s="186"/>
      <c r="K1487" s="212"/>
      <c r="L1487" s="203"/>
    </row>
    <row r="1488" spans="1:12" ht="31.5" customHeight="1">
      <c r="A1488" s="168"/>
      <c r="B1488" s="200"/>
      <c r="C1488" s="168" t="str">
        <f t="shared" si="23"/>
        <v>-</v>
      </c>
      <c r="D1488" s="196"/>
      <c r="E1488" s="185"/>
      <c r="F1488" s="154"/>
      <c r="G1488" s="211"/>
      <c r="H1488" s="186"/>
      <c r="I1488" s="187"/>
      <c r="J1488" s="186"/>
      <c r="K1488" s="212"/>
      <c r="L1488" s="203"/>
    </row>
    <row r="1489" spans="1:12" ht="31.5" customHeight="1">
      <c r="A1489" s="168"/>
      <c r="B1489" s="200"/>
      <c r="C1489" s="168" t="str">
        <f t="shared" si="23"/>
        <v>-</v>
      </c>
      <c r="D1489" s="196"/>
      <c r="E1489" s="185"/>
      <c r="F1489" s="154"/>
      <c r="G1489" s="211"/>
      <c r="H1489" s="186"/>
      <c r="I1489" s="187"/>
      <c r="J1489" s="186"/>
      <c r="K1489" s="212"/>
      <c r="L1489" s="203"/>
    </row>
    <row r="1490" spans="1:12" ht="31.5" customHeight="1">
      <c r="A1490" s="168"/>
      <c r="B1490" s="200"/>
      <c r="C1490" s="168" t="str">
        <f t="shared" si="23"/>
        <v>-</v>
      </c>
      <c r="D1490" s="196"/>
      <c r="E1490" s="185"/>
      <c r="F1490" s="154"/>
      <c r="G1490" s="211"/>
      <c r="H1490" s="186"/>
      <c r="I1490" s="187"/>
      <c r="J1490" s="186"/>
      <c r="K1490" s="212"/>
      <c r="L1490" s="203"/>
    </row>
    <row r="1491" spans="1:12" ht="31.5" customHeight="1">
      <c r="A1491" s="168"/>
      <c r="B1491" s="200"/>
      <c r="C1491" s="168" t="str">
        <f t="shared" si="23"/>
        <v>-</v>
      </c>
      <c r="D1491" s="196"/>
      <c r="E1491" s="185"/>
      <c r="F1491" s="154"/>
      <c r="G1491" s="211"/>
      <c r="H1491" s="186"/>
      <c r="I1491" s="187"/>
      <c r="J1491" s="186"/>
      <c r="K1491" s="212"/>
      <c r="L1491" s="203"/>
    </row>
    <row r="1492" spans="1:12" ht="31.5" customHeight="1">
      <c r="A1492" s="168"/>
      <c r="B1492" s="200"/>
      <c r="C1492" s="168" t="str">
        <f t="shared" si="23"/>
        <v>-</v>
      </c>
      <c r="D1492" s="196"/>
      <c r="E1492" s="185"/>
      <c r="F1492" s="154"/>
      <c r="G1492" s="211"/>
      <c r="H1492" s="186"/>
      <c r="I1492" s="187"/>
      <c r="J1492" s="186"/>
      <c r="K1492" s="212"/>
      <c r="L1492" s="203"/>
    </row>
    <row r="1493" spans="1:12" ht="31.5" customHeight="1">
      <c r="A1493" s="168"/>
      <c r="B1493" s="200"/>
      <c r="C1493" s="168" t="str">
        <f t="shared" si="23"/>
        <v>-</v>
      </c>
      <c r="D1493" s="196"/>
      <c r="E1493" s="185"/>
      <c r="F1493" s="154"/>
      <c r="G1493" s="211"/>
      <c r="H1493" s="186"/>
      <c r="I1493" s="187"/>
      <c r="J1493" s="186"/>
      <c r="K1493" s="212"/>
      <c r="L1493" s="203"/>
    </row>
    <row r="1494" spans="1:12" ht="31.5" customHeight="1">
      <c r="A1494" s="168"/>
      <c r="B1494" s="200"/>
      <c r="C1494" s="168" t="str">
        <f t="shared" si="23"/>
        <v>-</v>
      </c>
      <c r="D1494" s="196"/>
      <c r="E1494" s="185"/>
      <c r="F1494" s="154"/>
      <c r="G1494" s="211"/>
      <c r="H1494" s="186"/>
      <c r="I1494" s="187"/>
      <c r="J1494" s="186"/>
      <c r="K1494" s="212"/>
      <c r="L1494" s="203"/>
    </row>
    <row r="1495" spans="1:12" ht="31.5" customHeight="1">
      <c r="A1495" s="168"/>
      <c r="B1495" s="200"/>
      <c r="C1495" s="168" t="str">
        <f t="shared" si="23"/>
        <v>-</v>
      </c>
      <c r="D1495" s="196"/>
      <c r="E1495" s="185"/>
      <c r="F1495" s="154"/>
      <c r="G1495" s="211"/>
      <c r="H1495" s="186"/>
      <c r="I1495" s="187"/>
      <c r="J1495" s="186"/>
      <c r="K1495" s="212"/>
      <c r="L1495" s="203"/>
    </row>
    <row r="1496" spans="1:12" ht="31.5" customHeight="1">
      <c r="A1496" s="168"/>
      <c r="B1496" s="200"/>
      <c r="C1496" s="168" t="str">
        <f t="shared" si="23"/>
        <v>-</v>
      </c>
      <c r="D1496" s="196"/>
      <c r="E1496" s="185"/>
      <c r="F1496" s="154"/>
      <c r="G1496" s="211"/>
      <c r="H1496" s="186"/>
      <c r="I1496" s="187"/>
      <c r="J1496" s="186"/>
      <c r="K1496" s="212"/>
      <c r="L1496" s="203"/>
    </row>
    <row r="1497" spans="1:12" ht="31.5" customHeight="1">
      <c r="A1497" s="168"/>
      <c r="B1497" s="200"/>
      <c r="C1497" s="168" t="str">
        <f t="shared" si="23"/>
        <v>-</v>
      </c>
      <c r="D1497" s="196"/>
      <c r="E1497" s="185"/>
      <c r="F1497" s="154"/>
      <c r="G1497" s="211"/>
      <c r="H1497" s="186"/>
      <c r="I1497" s="187"/>
      <c r="J1497" s="186"/>
      <c r="K1497" s="212"/>
      <c r="L1497" s="203"/>
    </row>
    <row r="1498" spans="1:12" ht="31.5" customHeight="1">
      <c r="A1498" s="168"/>
      <c r="B1498" s="200"/>
      <c r="C1498" s="168" t="str">
        <f t="shared" si="23"/>
        <v>-</v>
      </c>
      <c r="D1498" s="196"/>
      <c r="E1498" s="185"/>
      <c r="F1498" s="154"/>
      <c r="G1498" s="211"/>
      <c r="H1498" s="186"/>
      <c r="I1498" s="187"/>
      <c r="J1498" s="186"/>
      <c r="K1498" s="212"/>
      <c r="L1498" s="203"/>
    </row>
    <row r="1499" spans="1:12" ht="31.5" customHeight="1">
      <c r="A1499" s="168"/>
      <c r="B1499" s="200"/>
      <c r="C1499" s="168" t="str">
        <f t="shared" si="23"/>
        <v>-</v>
      </c>
      <c r="D1499" s="196"/>
      <c r="E1499" s="185"/>
      <c r="F1499" s="154"/>
      <c r="G1499" s="211"/>
      <c r="H1499" s="186"/>
      <c r="I1499" s="187"/>
      <c r="J1499" s="186"/>
      <c r="K1499" s="212"/>
      <c r="L1499" s="203"/>
    </row>
    <row r="1500" spans="1:12" ht="31.5" customHeight="1">
      <c r="A1500" s="168"/>
      <c r="B1500" s="200"/>
      <c r="C1500" s="168" t="str">
        <f t="shared" si="23"/>
        <v>-</v>
      </c>
      <c r="D1500" s="196"/>
      <c r="E1500" s="185"/>
      <c r="F1500" s="154"/>
      <c r="G1500" s="211"/>
      <c r="H1500" s="186"/>
      <c r="I1500" s="187"/>
      <c r="J1500" s="186"/>
      <c r="K1500" s="212"/>
      <c r="L1500" s="203"/>
    </row>
    <row r="1501" spans="1:12" ht="31.5" customHeight="1">
      <c r="A1501" s="168"/>
      <c r="B1501" s="200"/>
      <c r="C1501" s="168" t="str">
        <f t="shared" si="23"/>
        <v>-</v>
      </c>
      <c r="D1501" s="196"/>
      <c r="E1501" s="185"/>
      <c r="F1501" s="154"/>
      <c r="G1501" s="211"/>
      <c r="H1501" s="186"/>
      <c r="I1501" s="187"/>
      <c r="J1501" s="186"/>
      <c r="K1501" s="212"/>
      <c r="L1501" s="203"/>
    </row>
    <row r="1502" spans="1:12" ht="31.5" customHeight="1">
      <c r="A1502" s="168"/>
      <c r="B1502" s="200"/>
      <c r="C1502" s="168" t="str">
        <f t="shared" si="23"/>
        <v>-</v>
      </c>
      <c r="D1502" s="196"/>
      <c r="E1502" s="185"/>
      <c r="F1502" s="154"/>
      <c r="G1502" s="211"/>
      <c r="H1502" s="186"/>
      <c r="I1502" s="187"/>
      <c r="J1502" s="186"/>
      <c r="K1502" s="212"/>
      <c r="L1502" s="203"/>
    </row>
    <row r="1503" spans="1:12" ht="31.5" customHeight="1">
      <c r="A1503" s="168"/>
      <c r="B1503" s="200"/>
      <c r="C1503" s="168" t="str">
        <f t="shared" si="23"/>
        <v>-</v>
      </c>
      <c r="D1503" s="196"/>
      <c r="E1503" s="185"/>
      <c r="F1503" s="154"/>
      <c r="G1503" s="211"/>
      <c r="H1503" s="186"/>
      <c r="I1503" s="187"/>
      <c r="J1503" s="186"/>
      <c r="K1503" s="212"/>
      <c r="L1503" s="203"/>
    </row>
    <row r="1504" spans="1:12" ht="31.5" customHeight="1">
      <c r="A1504" s="168"/>
      <c r="B1504" s="200"/>
      <c r="C1504" s="168" t="str">
        <f t="shared" si="23"/>
        <v>-</v>
      </c>
      <c r="D1504" s="196"/>
      <c r="E1504" s="185"/>
      <c r="F1504" s="154"/>
      <c r="G1504" s="211"/>
      <c r="H1504" s="186"/>
      <c r="I1504" s="187"/>
      <c r="J1504" s="186"/>
      <c r="K1504" s="212"/>
      <c r="L1504" s="203"/>
    </row>
    <row r="1505" spans="1:12" ht="31.5" customHeight="1">
      <c r="A1505" s="168"/>
      <c r="B1505" s="200"/>
      <c r="C1505" s="168" t="str">
        <f t="shared" si="23"/>
        <v>-</v>
      </c>
      <c r="D1505" s="196"/>
      <c r="E1505" s="185"/>
      <c r="F1505" s="154"/>
      <c r="G1505" s="211"/>
      <c r="H1505" s="186"/>
      <c r="I1505" s="187"/>
      <c r="J1505" s="186"/>
      <c r="K1505" s="212"/>
      <c r="L1505" s="203"/>
    </row>
    <row r="1506" spans="1:12" ht="31.5" customHeight="1">
      <c r="A1506" s="168"/>
      <c r="B1506" s="200"/>
      <c r="C1506" s="168" t="str">
        <f t="shared" si="23"/>
        <v>-</v>
      </c>
      <c r="D1506" s="196"/>
      <c r="E1506" s="185"/>
      <c r="F1506" s="154"/>
      <c r="G1506" s="211"/>
      <c r="H1506" s="186"/>
      <c r="I1506" s="187"/>
      <c r="J1506" s="186"/>
      <c r="K1506" s="212"/>
      <c r="L1506" s="203"/>
    </row>
    <row r="1507" spans="1:12" ht="31.5" customHeight="1">
      <c r="A1507" s="168"/>
      <c r="B1507" s="200"/>
      <c r="C1507" s="168" t="str">
        <f t="shared" si="23"/>
        <v>-</v>
      </c>
      <c r="D1507" s="196"/>
      <c r="E1507" s="185"/>
      <c r="F1507" s="154"/>
      <c r="G1507" s="211"/>
      <c r="H1507" s="186"/>
      <c r="I1507" s="187"/>
      <c r="J1507" s="186"/>
      <c r="K1507" s="212"/>
      <c r="L1507" s="203"/>
    </row>
    <row r="1508" spans="1:12" ht="31.5" customHeight="1">
      <c r="A1508" s="168"/>
      <c r="B1508" s="200"/>
      <c r="C1508" s="168" t="str">
        <f t="shared" si="23"/>
        <v>-</v>
      </c>
      <c r="D1508" s="196"/>
      <c r="E1508" s="185"/>
      <c r="F1508" s="154"/>
      <c r="G1508" s="211"/>
      <c r="H1508" s="186"/>
      <c r="I1508" s="187"/>
      <c r="J1508" s="186"/>
      <c r="K1508" s="212"/>
      <c r="L1508" s="203"/>
    </row>
    <row r="1509" spans="1:12" ht="31.5" customHeight="1">
      <c r="A1509" s="168"/>
      <c r="B1509" s="200"/>
      <c r="C1509" s="168" t="str">
        <f t="shared" si="23"/>
        <v>-</v>
      </c>
      <c r="D1509" s="196"/>
      <c r="E1509" s="185"/>
      <c r="F1509" s="154"/>
      <c r="G1509" s="211"/>
      <c r="H1509" s="186"/>
      <c r="I1509" s="187"/>
      <c r="J1509" s="186"/>
      <c r="K1509" s="212"/>
      <c r="L1509" s="203"/>
    </row>
    <row r="1510" spans="1:12" ht="31.5" customHeight="1">
      <c r="A1510" s="168"/>
      <c r="B1510" s="200"/>
      <c r="C1510" s="168" t="str">
        <f t="shared" si="23"/>
        <v>-</v>
      </c>
      <c r="D1510" s="196"/>
      <c r="E1510" s="185"/>
      <c r="F1510" s="154"/>
      <c r="G1510" s="211"/>
      <c r="H1510" s="186"/>
      <c r="I1510" s="187"/>
      <c r="J1510" s="186"/>
      <c r="K1510" s="212"/>
      <c r="L1510" s="203"/>
    </row>
    <row r="1511" spans="1:12" ht="31.5" customHeight="1">
      <c r="A1511" s="168"/>
      <c r="B1511" s="200"/>
      <c r="C1511" s="168" t="str">
        <f t="shared" si="23"/>
        <v>-</v>
      </c>
      <c r="D1511" s="196"/>
      <c r="E1511" s="185"/>
      <c r="F1511" s="154"/>
      <c r="G1511" s="211"/>
      <c r="H1511" s="186"/>
      <c r="I1511" s="187"/>
      <c r="J1511" s="186"/>
      <c r="K1511" s="212"/>
      <c r="L1511" s="203"/>
    </row>
    <row r="1512" spans="1:12" ht="31.5" customHeight="1">
      <c r="A1512" s="168"/>
      <c r="B1512" s="200"/>
      <c r="C1512" s="168" t="str">
        <f t="shared" si="23"/>
        <v>-</v>
      </c>
      <c r="D1512" s="196"/>
      <c r="E1512" s="185"/>
      <c r="F1512" s="154"/>
      <c r="G1512" s="211"/>
      <c r="H1512" s="186"/>
      <c r="I1512" s="187"/>
      <c r="J1512" s="186"/>
      <c r="K1512" s="212"/>
      <c r="L1512" s="203"/>
    </row>
    <row r="1513" spans="1:12" ht="31.5" customHeight="1">
      <c r="A1513" s="168"/>
      <c r="B1513" s="200"/>
      <c r="C1513" s="168" t="str">
        <f t="shared" si="23"/>
        <v>-</v>
      </c>
      <c r="D1513" s="196"/>
      <c r="E1513" s="185"/>
      <c r="F1513" s="154"/>
      <c r="G1513" s="211"/>
      <c r="H1513" s="186"/>
      <c r="I1513" s="187"/>
      <c r="J1513" s="186"/>
      <c r="K1513" s="212"/>
      <c r="L1513" s="203"/>
    </row>
    <row r="1514" spans="1:12" ht="31.5" customHeight="1">
      <c r="A1514" s="168"/>
      <c r="B1514" s="200"/>
      <c r="C1514" s="168" t="str">
        <f t="shared" si="23"/>
        <v>-</v>
      </c>
      <c r="D1514" s="196"/>
      <c r="E1514" s="185"/>
      <c r="F1514" s="154"/>
      <c r="G1514" s="211"/>
      <c r="H1514" s="186"/>
      <c r="I1514" s="187"/>
      <c r="J1514" s="186"/>
      <c r="K1514" s="212"/>
      <c r="L1514" s="203"/>
    </row>
    <row r="1515" spans="1:12" ht="31.5" customHeight="1">
      <c r="A1515" s="168"/>
      <c r="B1515" s="200"/>
      <c r="C1515" s="168" t="str">
        <f t="shared" si="23"/>
        <v>-</v>
      </c>
      <c r="D1515" s="196"/>
      <c r="E1515" s="185"/>
      <c r="F1515" s="154"/>
      <c r="G1515" s="211"/>
      <c r="H1515" s="186"/>
      <c r="I1515" s="187"/>
      <c r="J1515" s="186"/>
      <c r="K1515" s="212"/>
      <c r="L1515" s="203"/>
    </row>
    <row r="1516" spans="1:12" ht="31.5" customHeight="1">
      <c r="A1516" s="168"/>
      <c r="B1516" s="200"/>
      <c r="C1516" s="168" t="str">
        <f t="shared" si="23"/>
        <v>-</v>
      </c>
      <c r="D1516" s="196"/>
      <c r="E1516" s="185"/>
      <c r="F1516" s="154"/>
      <c r="G1516" s="211"/>
      <c r="H1516" s="186"/>
      <c r="I1516" s="187"/>
      <c r="J1516" s="186"/>
      <c r="K1516" s="212"/>
      <c r="L1516" s="203"/>
    </row>
    <row r="1517" spans="1:12" ht="31.5" customHeight="1">
      <c r="A1517" s="168"/>
      <c r="B1517" s="200"/>
      <c r="C1517" s="168" t="str">
        <f t="shared" si="23"/>
        <v>-</v>
      </c>
      <c r="D1517" s="196"/>
      <c r="E1517" s="185"/>
      <c r="F1517" s="154"/>
      <c r="G1517" s="211"/>
      <c r="H1517" s="186"/>
      <c r="I1517" s="187"/>
      <c r="J1517" s="186"/>
      <c r="K1517" s="212"/>
      <c r="L1517" s="203"/>
    </row>
    <row r="1518" spans="1:12" ht="31.5" customHeight="1">
      <c r="A1518" s="168"/>
      <c r="B1518" s="200"/>
      <c r="C1518" s="168" t="str">
        <f t="shared" si="23"/>
        <v>-</v>
      </c>
      <c r="D1518" s="196"/>
      <c r="E1518" s="185"/>
      <c r="F1518" s="154"/>
      <c r="G1518" s="211"/>
      <c r="H1518" s="186"/>
      <c r="I1518" s="187"/>
      <c r="J1518" s="186"/>
      <c r="K1518" s="212"/>
      <c r="L1518" s="203"/>
    </row>
    <row r="1519" spans="1:12" ht="31.5" customHeight="1">
      <c r="A1519" s="168"/>
      <c r="B1519" s="200"/>
      <c r="C1519" s="168" t="str">
        <f t="shared" si="23"/>
        <v>-</v>
      </c>
      <c r="D1519" s="196"/>
      <c r="E1519" s="185"/>
      <c r="F1519" s="154"/>
      <c r="G1519" s="211"/>
      <c r="H1519" s="186"/>
      <c r="I1519" s="187"/>
      <c r="J1519" s="186"/>
      <c r="K1519" s="212"/>
      <c r="L1519" s="203"/>
    </row>
    <row r="1520" spans="1:12" ht="31.5" customHeight="1">
      <c r="A1520" s="168"/>
      <c r="B1520" s="200"/>
      <c r="C1520" s="168" t="str">
        <f t="shared" si="23"/>
        <v>-</v>
      </c>
      <c r="D1520" s="196"/>
      <c r="E1520" s="185"/>
      <c r="F1520" s="154"/>
      <c r="G1520" s="211"/>
      <c r="H1520" s="186"/>
      <c r="I1520" s="187"/>
      <c r="J1520" s="186"/>
      <c r="K1520" s="212"/>
      <c r="L1520" s="203"/>
    </row>
    <row r="1521" spans="1:12" ht="31.5" customHeight="1">
      <c r="A1521" s="168"/>
      <c r="B1521" s="200"/>
      <c r="C1521" s="168" t="str">
        <f t="shared" si="23"/>
        <v>-</v>
      </c>
      <c r="D1521" s="196"/>
      <c r="E1521" s="185"/>
      <c r="F1521" s="154"/>
      <c r="G1521" s="211"/>
      <c r="H1521" s="186"/>
      <c r="I1521" s="187"/>
      <c r="J1521" s="186"/>
      <c r="K1521" s="212"/>
      <c r="L1521" s="203"/>
    </row>
    <row r="1522" spans="1:12" ht="31.5" customHeight="1">
      <c r="A1522" s="168"/>
      <c r="B1522" s="200"/>
      <c r="C1522" s="168" t="str">
        <f t="shared" si="23"/>
        <v>-</v>
      </c>
      <c r="D1522" s="196"/>
      <c r="E1522" s="185"/>
      <c r="F1522" s="154"/>
      <c r="G1522" s="211"/>
      <c r="H1522" s="186"/>
      <c r="I1522" s="187"/>
      <c r="J1522" s="186"/>
      <c r="K1522" s="212"/>
      <c r="L1522" s="203"/>
    </row>
    <row r="1523" spans="1:12" ht="31.5" customHeight="1">
      <c r="A1523" s="168"/>
      <c r="B1523" s="200"/>
      <c r="C1523" s="168" t="str">
        <f t="shared" si="23"/>
        <v>-</v>
      </c>
      <c r="D1523" s="196"/>
      <c r="E1523" s="185"/>
      <c r="F1523" s="154"/>
      <c r="G1523" s="211"/>
      <c r="H1523" s="186"/>
      <c r="I1523" s="187"/>
      <c r="J1523" s="186"/>
      <c r="K1523" s="212"/>
      <c r="L1523" s="203"/>
    </row>
    <row r="1524" spans="1:12" ht="31.5" customHeight="1">
      <c r="A1524" s="168"/>
      <c r="B1524" s="200"/>
      <c r="C1524" s="168" t="str">
        <f t="shared" si="23"/>
        <v>-</v>
      </c>
      <c r="D1524" s="196"/>
      <c r="E1524" s="185"/>
      <c r="F1524" s="154"/>
      <c r="G1524" s="211"/>
      <c r="H1524" s="186"/>
      <c r="I1524" s="187"/>
      <c r="J1524" s="186"/>
      <c r="K1524" s="212"/>
      <c r="L1524" s="203"/>
    </row>
    <row r="1525" spans="1:12" ht="31.5" customHeight="1">
      <c r="A1525" s="168"/>
      <c r="B1525" s="200"/>
      <c r="C1525" s="168" t="str">
        <f t="shared" si="23"/>
        <v>-</v>
      </c>
      <c r="D1525" s="196"/>
      <c r="E1525" s="185"/>
      <c r="F1525" s="154"/>
      <c r="G1525" s="211"/>
      <c r="H1525" s="186"/>
      <c r="I1525" s="187"/>
      <c r="J1525" s="186"/>
      <c r="K1525" s="212"/>
      <c r="L1525" s="203"/>
    </row>
    <row r="1526" spans="1:12" ht="31.5" customHeight="1">
      <c r="A1526" s="168"/>
      <c r="B1526" s="200"/>
      <c r="C1526" s="168" t="str">
        <f t="shared" si="23"/>
        <v>-</v>
      </c>
      <c r="D1526" s="196"/>
      <c r="E1526" s="185"/>
      <c r="F1526" s="154"/>
      <c r="G1526" s="211"/>
      <c r="H1526" s="186"/>
      <c r="I1526" s="187"/>
      <c r="J1526" s="186"/>
      <c r="K1526" s="212"/>
      <c r="L1526" s="203"/>
    </row>
    <row r="1527" spans="1:12" ht="31.5" customHeight="1">
      <c r="A1527" s="168"/>
      <c r="B1527" s="200"/>
      <c r="C1527" s="168" t="str">
        <f t="shared" si="23"/>
        <v>-</v>
      </c>
      <c r="D1527" s="196"/>
      <c r="E1527" s="185"/>
      <c r="F1527" s="154"/>
      <c r="G1527" s="211"/>
      <c r="H1527" s="186"/>
      <c r="I1527" s="187"/>
      <c r="J1527" s="186"/>
      <c r="K1527" s="212"/>
      <c r="L1527" s="203"/>
    </row>
    <row r="1528" spans="1:12" ht="31.5" customHeight="1">
      <c r="A1528" s="168"/>
      <c r="B1528" s="200"/>
      <c r="C1528" s="168" t="str">
        <f t="shared" si="23"/>
        <v>-</v>
      </c>
      <c r="D1528" s="196"/>
      <c r="E1528" s="185"/>
      <c r="F1528" s="154"/>
      <c r="G1528" s="211"/>
      <c r="H1528" s="186"/>
      <c r="I1528" s="187"/>
      <c r="J1528" s="186"/>
      <c r="K1528" s="212"/>
      <c r="L1528" s="203"/>
    </row>
    <row r="1529" spans="1:12" ht="31.5" customHeight="1">
      <c r="A1529" s="168"/>
      <c r="B1529" s="200"/>
      <c r="C1529" s="168" t="str">
        <f t="shared" si="23"/>
        <v>-</v>
      </c>
      <c r="D1529" s="196"/>
      <c r="E1529" s="185"/>
      <c r="F1529" s="154"/>
      <c r="G1529" s="211"/>
      <c r="H1529" s="186"/>
      <c r="I1529" s="187"/>
      <c r="J1529" s="186"/>
      <c r="K1529" s="212"/>
      <c r="L1529" s="203"/>
    </row>
    <row r="1530" spans="1:12" ht="31.5" customHeight="1">
      <c r="A1530" s="168"/>
      <c r="B1530" s="200"/>
      <c r="C1530" s="168" t="str">
        <f t="shared" si="23"/>
        <v>-</v>
      </c>
      <c r="D1530" s="196"/>
      <c r="E1530" s="185"/>
      <c r="F1530" s="154"/>
      <c r="G1530" s="211"/>
      <c r="H1530" s="186"/>
      <c r="I1530" s="187"/>
      <c r="J1530" s="186"/>
      <c r="K1530" s="212"/>
      <c r="L1530" s="203"/>
    </row>
    <row r="1531" spans="1:12" ht="31.5" customHeight="1">
      <c r="A1531" s="168"/>
      <c r="B1531" s="200"/>
      <c r="C1531" s="168" t="str">
        <f t="shared" si="23"/>
        <v>-</v>
      </c>
      <c r="D1531" s="196"/>
      <c r="E1531" s="185"/>
      <c r="F1531" s="154"/>
      <c r="G1531" s="211"/>
      <c r="H1531" s="186"/>
      <c r="I1531" s="187"/>
      <c r="J1531" s="186"/>
      <c r="K1531" s="212"/>
      <c r="L1531" s="203"/>
    </row>
    <row r="1532" spans="1:12" ht="31.5" customHeight="1">
      <c r="A1532" s="168"/>
      <c r="B1532" s="200"/>
      <c r="C1532" s="168" t="str">
        <f t="shared" si="23"/>
        <v>-</v>
      </c>
      <c r="D1532" s="196"/>
      <c r="E1532" s="185"/>
      <c r="F1532" s="154"/>
      <c r="G1532" s="211"/>
      <c r="H1532" s="186"/>
      <c r="I1532" s="187"/>
      <c r="J1532" s="186"/>
      <c r="K1532" s="212"/>
      <c r="L1532" s="203"/>
    </row>
    <row r="1533" spans="1:12" ht="31.5" customHeight="1">
      <c r="A1533" s="168"/>
      <c r="B1533" s="200"/>
      <c r="C1533" s="168" t="str">
        <f t="shared" si="23"/>
        <v>-</v>
      </c>
      <c r="D1533" s="196"/>
      <c r="E1533" s="185"/>
      <c r="F1533" s="154"/>
      <c r="G1533" s="211"/>
      <c r="H1533" s="186"/>
      <c r="I1533" s="187"/>
      <c r="J1533" s="186"/>
      <c r="K1533" s="212"/>
      <c r="L1533" s="203"/>
    </row>
    <row r="1534" spans="1:12" ht="31.5" customHeight="1">
      <c r="A1534" s="168"/>
      <c r="B1534" s="200"/>
      <c r="C1534" s="168" t="str">
        <f t="shared" si="23"/>
        <v>-</v>
      </c>
      <c r="D1534" s="196"/>
      <c r="E1534" s="185"/>
      <c r="F1534" s="154"/>
      <c r="G1534" s="211"/>
      <c r="H1534" s="186"/>
      <c r="I1534" s="187"/>
      <c r="J1534" s="186"/>
      <c r="K1534" s="212"/>
      <c r="L1534" s="203"/>
    </row>
    <row r="1535" spans="1:12" ht="31.5" customHeight="1">
      <c r="A1535" s="168"/>
      <c r="B1535" s="200"/>
      <c r="C1535" s="168" t="str">
        <f t="shared" si="23"/>
        <v>-</v>
      </c>
      <c r="D1535" s="196"/>
      <c r="E1535" s="185"/>
      <c r="F1535" s="154"/>
      <c r="G1535" s="211"/>
      <c r="H1535" s="186"/>
      <c r="I1535" s="187"/>
      <c r="J1535" s="186"/>
      <c r="K1535" s="212"/>
      <c r="L1535" s="203"/>
    </row>
    <row r="1536" spans="1:12" ht="31.5" customHeight="1">
      <c r="A1536" s="168"/>
      <c r="B1536" s="200"/>
      <c r="C1536" s="168" t="str">
        <f t="shared" si="23"/>
        <v>-</v>
      </c>
      <c r="D1536" s="196"/>
      <c r="E1536" s="185"/>
      <c r="F1536" s="154"/>
      <c r="G1536" s="211"/>
      <c r="H1536" s="186"/>
      <c r="I1536" s="187"/>
      <c r="J1536" s="186"/>
      <c r="K1536" s="212"/>
      <c r="L1536" s="203"/>
    </row>
    <row r="1537" spans="1:12" ht="31.5" customHeight="1">
      <c r="A1537" s="168"/>
      <c r="B1537" s="200"/>
      <c r="C1537" s="168" t="str">
        <f t="shared" si="23"/>
        <v>-</v>
      </c>
      <c r="D1537" s="196"/>
      <c r="E1537" s="185"/>
      <c r="F1537" s="154"/>
      <c r="G1537" s="211"/>
      <c r="H1537" s="186"/>
      <c r="I1537" s="187"/>
      <c r="J1537" s="186"/>
      <c r="K1537" s="212"/>
      <c r="L1537" s="203"/>
    </row>
    <row r="1538" spans="1:12" ht="31.5" customHeight="1">
      <c r="A1538" s="168"/>
      <c r="B1538" s="200"/>
      <c r="C1538" s="168" t="str">
        <f t="shared" si="23"/>
        <v>-</v>
      </c>
      <c r="D1538" s="196"/>
      <c r="E1538" s="185"/>
      <c r="F1538" s="154"/>
      <c r="G1538" s="211"/>
      <c r="H1538" s="186"/>
      <c r="I1538" s="187"/>
      <c r="J1538" s="186"/>
      <c r="K1538" s="212"/>
      <c r="L1538" s="203"/>
    </row>
    <row r="1539" spans="1:12" ht="31.5" customHeight="1">
      <c r="A1539" s="168"/>
      <c r="B1539" s="200"/>
      <c r="C1539" s="168" t="str">
        <f t="shared" si="23"/>
        <v>-</v>
      </c>
      <c r="D1539" s="196"/>
      <c r="E1539" s="185"/>
      <c r="F1539" s="154"/>
      <c r="G1539" s="211"/>
      <c r="H1539" s="186"/>
      <c r="I1539" s="187"/>
      <c r="J1539" s="186"/>
      <c r="K1539" s="212"/>
      <c r="L1539" s="203"/>
    </row>
    <row r="1540" spans="1:12" ht="31.5" customHeight="1">
      <c r="A1540" s="168"/>
      <c r="B1540" s="200"/>
      <c r="C1540" s="168" t="str">
        <f t="shared" ref="C1540:C1591" si="24">A1540&amp;"-"&amp;B1540</f>
        <v>-</v>
      </c>
      <c r="D1540" s="196"/>
      <c r="E1540" s="185"/>
      <c r="F1540" s="154"/>
      <c r="G1540" s="211"/>
      <c r="H1540" s="186"/>
      <c r="I1540" s="187"/>
      <c r="J1540" s="186"/>
      <c r="K1540" s="212"/>
      <c r="L1540" s="203"/>
    </row>
    <row r="1541" spans="1:12" ht="31.5" customHeight="1">
      <c r="A1541" s="168"/>
      <c r="B1541" s="200"/>
      <c r="C1541" s="168" t="str">
        <f t="shared" si="24"/>
        <v>-</v>
      </c>
      <c r="D1541" s="196"/>
      <c r="E1541" s="185"/>
      <c r="F1541" s="154"/>
      <c r="G1541" s="211"/>
      <c r="H1541" s="186"/>
      <c r="I1541" s="187"/>
      <c r="J1541" s="186"/>
      <c r="K1541" s="212"/>
      <c r="L1541" s="203"/>
    </row>
    <row r="1542" spans="1:12" ht="31.5" customHeight="1">
      <c r="A1542" s="168"/>
      <c r="B1542" s="200"/>
      <c r="C1542" s="168" t="str">
        <f t="shared" si="24"/>
        <v>-</v>
      </c>
      <c r="D1542" s="196"/>
      <c r="E1542" s="185"/>
      <c r="F1542" s="154"/>
      <c r="G1542" s="211"/>
      <c r="H1542" s="186"/>
      <c r="I1542" s="187"/>
      <c r="J1542" s="186"/>
      <c r="K1542" s="212"/>
      <c r="L1542" s="203"/>
    </row>
    <row r="1543" spans="1:12" ht="31.5" customHeight="1">
      <c r="A1543" s="168"/>
      <c r="B1543" s="200"/>
      <c r="C1543" s="168" t="str">
        <f t="shared" si="24"/>
        <v>-</v>
      </c>
      <c r="D1543" s="196"/>
      <c r="E1543" s="185"/>
      <c r="F1543" s="154"/>
      <c r="G1543" s="211"/>
      <c r="H1543" s="186"/>
      <c r="I1543" s="187"/>
      <c r="J1543" s="186"/>
      <c r="K1543" s="212"/>
      <c r="L1543" s="203"/>
    </row>
    <row r="1544" spans="1:12" ht="31.5" customHeight="1">
      <c r="A1544" s="168"/>
      <c r="B1544" s="200"/>
      <c r="C1544" s="168" t="str">
        <f t="shared" si="24"/>
        <v>-</v>
      </c>
      <c r="D1544" s="196"/>
      <c r="E1544" s="185"/>
      <c r="F1544" s="154"/>
      <c r="G1544" s="211"/>
      <c r="H1544" s="186"/>
      <c r="I1544" s="187"/>
      <c r="J1544" s="186"/>
      <c r="K1544" s="212"/>
      <c r="L1544" s="203"/>
    </row>
    <row r="1545" spans="1:12" ht="31.5" customHeight="1">
      <c r="A1545" s="168"/>
      <c r="B1545" s="200"/>
      <c r="C1545" s="168" t="str">
        <f t="shared" si="24"/>
        <v>-</v>
      </c>
      <c r="D1545" s="196"/>
      <c r="E1545" s="185"/>
      <c r="F1545" s="154"/>
      <c r="G1545" s="211"/>
      <c r="H1545" s="186"/>
      <c r="I1545" s="187"/>
      <c r="J1545" s="186"/>
      <c r="K1545" s="212"/>
      <c r="L1545" s="203"/>
    </row>
    <row r="1546" spans="1:12" ht="31.5" customHeight="1">
      <c r="A1546" s="168"/>
      <c r="B1546" s="200"/>
      <c r="C1546" s="168" t="str">
        <f t="shared" si="24"/>
        <v>-</v>
      </c>
      <c r="D1546" s="196"/>
      <c r="E1546" s="185"/>
      <c r="F1546" s="154"/>
      <c r="G1546" s="211"/>
      <c r="H1546" s="186"/>
      <c r="I1546" s="187"/>
      <c r="J1546" s="186"/>
      <c r="K1546" s="212"/>
      <c r="L1546" s="203"/>
    </row>
    <row r="1547" spans="1:12" ht="31.5" customHeight="1">
      <c r="A1547" s="168"/>
      <c r="B1547" s="200"/>
      <c r="C1547" s="168" t="str">
        <f t="shared" si="24"/>
        <v>-</v>
      </c>
      <c r="D1547" s="196"/>
      <c r="E1547" s="185"/>
      <c r="F1547" s="154"/>
      <c r="G1547" s="211"/>
      <c r="H1547" s="186"/>
      <c r="I1547" s="187"/>
      <c r="J1547" s="186"/>
      <c r="K1547" s="212"/>
      <c r="L1547" s="203"/>
    </row>
    <row r="1548" spans="1:12" ht="31.5" customHeight="1">
      <c r="A1548" s="168"/>
      <c r="B1548" s="200"/>
      <c r="C1548" s="168" t="str">
        <f t="shared" si="24"/>
        <v>-</v>
      </c>
      <c r="D1548" s="196"/>
      <c r="E1548" s="185"/>
      <c r="F1548" s="154"/>
      <c r="G1548" s="211"/>
      <c r="H1548" s="186"/>
      <c r="I1548" s="187"/>
      <c r="J1548" s="186"/>
      <c r="K1548" s="212"/>
      <c r="L1548" s="203"/>
    </row>
    <row r="1549" spans="1:12" ht="31.5" customHeight="1">
      <c r="A1549" s="168"/>
      <c r="B1549" s="200"/>
      <c r="C1549" s="168" t="str">
        <f t="shared" si="24"/>
        <v>-</v>
      </c>
      <c r="D1549" s="196"/>
      <c r="E1549" s="185"/>
      <c r="F1549" s="154"/>
      <c r="G1549" s="211"/>
      <c r="H1549" s="186"/>
      <c r="I1549" s="187"/>
      <c r="J1549" s="186"/>
      <c r="K1549" s="212"/>
      <c r="L1549" s="203"/>
    </row>
    <row r="1550" spans="1:12" ht="31.5" customHeight="1">
      <c r="A1550" s="168"/>
      <c r="B1550" s="200"/>
      <c r="C1550" s="168" t="str">
        <f t="shared" si="24"/>
        <v>-</v>
      </c>
      <c r="D1550" s="196"/>
      <c r="E1550" s="185"/>
      <c r="F1550" s="154"/>
      <c r="G1550" s="211"/>
      <c r="H1550" s="186"/>
      <c r="I1550" s="187"/>
      <c r="J1550" s="186"/>
      <c r="K1550" s="212"/>
      <c r="L1550" s="203"/>
    </row>
    <row r="1551" spans="1:12" ht="31.5" customHeight="1">
      <c r="A1551" s="168"/>
      <c r="B1551" s="200"/>
      <c r="C1551" s="168" t="str">
        <f t="shared" si="24"/>
        <v>-</v>
      </c>
      <c r="D1551" s="196"/>
      <c r="E1551" s="185"/>
      <c r="F1551" s="154"/>
      <c r="G1551" s="211"/>
      <c r="H1551" s="186"/>
      <c r="I1551" s="187"/>
      <c r="J1551" s="186"/>
      <c r="K1551" s="212"/>
      <c r="L1551" s="203"/>
    </row>
    <row r="1552" spans="1:12" ht="31.5" customHeight="1">
      <c r="A1552" s="168"/>
      <c r="B1552" s="200"/>
      <c r="C1552" s="168" t="str">
        <f t="shared" si="24"/>
        <v>-</v>
      </c>
      <c r="D1552" s="196"/>
      <c r="E1552" s="185"/>
      <c r="F1552" s="154"/>
      <c r="G1552" s="211"/>
      <c r="H1552" s="186"/>
      <c r="I1552" s="187"/>
      <c r="J1552" s="186"/>
      <c r="K1552" s="212"/>
      <c r="L1552" s="203"/>
    </row>
    <row r="1553" spans="1:12" ht="31.5" customHeight="1">
      <c r="A1553" s="168"/>
      <c r="B1553" s="200"/>
      <c r="C1553" s="168" t="str">
        <f t="shared" si="24"/>
        <v>-</v>
      </c>
      <c r="D1553" s="196"/>
      <c r="E1553" s="185"/>
      <c r="F1553" s="154"/>
      <c r="G1553" s="211"/>
      <c r="H1553" s="186"/>
      <c r="I1553" s="187"/>
      <c r="J1553" s="186"/>
      <c r="K1553" s="212"/>
      <c r="L1553" s="203"/>
    </row>
    <row r="1554" spans="1:12" ht="31.5" customHeight="1">
      <c r="A1554" s="168"/>
      <c r="B1554" s="200"/>
      <c r="C1554" s="168" t="str">
        <f t="shared" si="24"/>
        <v>-</v>
      </c>
      <c r="D1554" s="196"/>
      <c r="E1554" s="185"/>
      <c r="F1554" s="154"/>
      <c r="G1554" s="211"/>
      <c r="H1554" s="186"/>
      <c r="I1554" s="187"/>
      <c r="J1554" s="186"/>
      <c r="K1554" s="212"/>
      <c r="L1554" s="203"/>
    </row>
    <row r="1555" spans="1:12" ht="31.5" customHeight="1">
      <c r="A1555" s="168"/>
      <c r="B1555" s="200"/>
      <c r="C1555" s="168" t="str">
        <f t="shared" si="24"/>
        <v>-</v>
      </c>
      <c r="D1555" s="196"/>
      <c r="E1555" s="185"/>
      <c r="F1555" s="154"/>
      <c r="G1555" s="211"/>
      <c r="H1555" s="186"/>
      <c r="I1555" s="187"/>
      <c r="J1555" s="186"/>
      <c r="K1555" s="212"/>
      <c r="L1555" s="203"/>
    </row>
    <row r="1556" spans="1:12" ht="31.5" customHeight="1">
      <c r="A1556" s="168"/>
      <c r="B1556" s="200"/>
      <c r="C1556" s="168" t="str">
        <f t="shared" si="24"/>
        <v>-</v>
      </c>
      <c r="D1556" s="196"/>
      <c r="E1556" s="185"/>
      <c r="F1556" s="154"/>
      <c r="G1556" s="211"/>
      <c r="H1556" s="186"/>
      <c r="I1556" s="187"/>
      <c r="J1556" s="186"/>
      <c r="K1556" s="212"/>
      <c r="L1556" s="203"/>
    </row>
    <row r="1557" spans="1:12" ht="31.5" customHeight="1">
      <c r="A1557" s="168"/>
      <c r="B1557" s="200"/>
      <c r="C1557" s="168" t="str">
        <f t="shared" si="24"/>
        <v>-</v>
      </c>
      <c r="D1557" s="196"/>
      <c r="E1557" s="185"/>
      <c r="F1557" s="154"/>
      <c r="G1557" s="211"/>
      <c r="H1557" s="186"/>
      <c r="I1557" s="187"/>
      <c r="J1557" s="186"/>
      <c r="K1557" s="212"/>
      <c r="L1557" s="203"/>
    </row>
    <row r="1558" spans="1:12" ht="31.5" customHeight="1">
      <c r="A1558" s="168"/>
      <c r="B1558" s="200"/>
      <c r="C1558" s="168" t="str">
        <f t="shared" si="24"/>
        <v>-</v>
      </c>
      <c r="D1558" s="196"/>
      <c r="E1558" s="185"/>
      <c r="F1558" s="154"/>
      <c r="G1558" s="211"/>
      <c r="H1558" s="186"/>
      <c r="I1558" s="187"/>
      <c r="J1558" s="186"/>
      <c r="K1558" s="212"/>
      <c r="L1558" s="203"/>
    </row>
    <row r="1559" spans="1:12" ht="31.5" customHeight="1">
      <c r="A1559" s="168"/>
      <c r="B1559" s="200"/>
      <c r="C1559" s="168" t="str">
        <f t="shared" si="24"/>
        <v>-</v>
      </c>
      <c r="D1559" s="196"/>
      <c r="E1559" s="185"/>
      <c r="F1559" s="154"/>
      <c r="G1559" s="211"/>
      <c r="H1559" s="186"/>
      <c r="I1559" s="187"/>
      <c r="J1559" s="186"/>
      <c r="K1559" s="212"/>
      <c r="L1559" s="203"/>
    </row>
    <row r="1560" spans="1:12" ht="31.5" customHeight="1">
      <c r="A1560" s="168"/>
      <c r="B1560" s="200"/>
      <c r="C1560" s="168" t="str">
        <f t="shared" si="24"/>
        <v>-</v>
      </c>
      <c r="D1560" s="196"/>
      <c r="E1560" s="185"/>
      <c r="F1560" s="154"/>
      <c r="G1560" s="211"/>
      <c r="H1560" s="186"/>
      <c r="I1560" s="187"/>
      <c r="J1560" s="186"/>
      <c r="K1560" s="212"/>
      <c r="L1560" s="203"/>
    </row>
    <row r="1561" spans="1:12" ht="31.5" customHeight="1">
      <c r="A1561" s="168"/>
      <c r="B1561" s="200"/>
      <c r="C1561" s="168" t="str">
        <f t="shared" si="24"/>
        <v>-</v>
      </c>
      <c r="D1561" s="196"/>
      <c r="E1561" s="185"/>
      <c r="F1561" s="154"/>
      <c r="G1561" s="211"/>
      <c r="H1561" s="186"/>
      <c r="I1561" s="187"/>
      <c r="J1561" s="186"/>
      <c r="K1561" s="212"/>
      <c r="L1561" s="203"/>
    </row>
    <row r="1562" spans="1:12" ht="31.5" customHeight="1">
      <c r="A1562" s="168"/>
      <c r="B1562" s="200"/>
      <c r="C1562" s="168" t="str">
        <f t="shared" si="24"/>
        <v>-</v>
      </c>
      <c r="D1562" s="196"/>
      <c r="E1562" s="185"/>
      <c r="F1562" s="154"/>
      <c r="G1562" s="211"/>
      <c r="H1562" s="186"/>
      <c r="I1562" s="187"/>
      <c r="J1562" s="186"/>
      <c r="K1562" s="212"/>
      <c r="L1562" s="203"/>
    </row>
    <row r="1563" spans="1:12" ht="31.5" customHeight="1">
      <c r="A1563" s="168"/>
      <c r="B1563" s="200"/>
      <c r="C1563" s="168" t="str">
        <f t="shared" si="24"/>
        <v>-</v>
      </c>
      <c r="D1563" s="196"/>
      <c r="E1563" s="185"/>
      <c r="F1563" s="154"/>
      <c r="G1563" s="211"/>
      <c r="H1563" s="186"/>
      <c r="I1563" s="187"/>
      <c r="J1563" s="186"/>
      <c r="K1563" s="212"/>
      <c r="L1563" s="203"/>
    </row>
    <row r="1564" spans="1:12" ht="31.5" customHeight="1">
      <c r="A1564" s="168"/>
      <c r="B1564" s="200"/>
      <c r="C1564" s="168" t="str">
        <f t="shared" si="24"/>
        <v>-</v>
      </c>
      <c r="D1564" s="196"/>
      <c r="E1564" s="185"/>
      <c r="F1564" s="154"/>
      <c r="G1564" s="211"/>
      <c r="H1564" s="186"/>
      <c r="I1564" s="187"/>
      <c r="J1564" s="186"/>
      <c r="K1564" s="212"/>
      <c r="L1564" s="203"/>
    </row>
    <row r="1565" spans="1:12" ht="31.5" customHeight="1">
      <c r="A1565" s="168"/>
      <c r="B1565" s="200"/>
      <c r="C1565" s="168" t="str">
        <f t="shared" si="24"/>
        <v>-</v>
      </c>
      <c r="D1565" s="196"/>
      <c r="E1565" s="185"/>
      <c r="F1565" s="154"/>
      <c r="G1565" s="211"/>
      <c r="H1565" s="186"/>
      <c r="I1565" s="187"/>
      <c r="J1565" s="186"/>
      <c r="K1565" s="212"/>
      <c r="L1565" s="203"/>
    </row>
    <row r="1566" spans="1:12" ht="31.5" customHeight="1">
      <c r="A1566" s="168"/>
      <c r="B1566" s="200"/>
      <c r="C1566" s="168" t="str">
        <f t="shared" si="24"/>
        <v>-</v>
      </c>
      <c r="D1566" s="196"/>
      <c r="E1566" s="185"/>
      <c r="F1566" s="154"/>
      <c r="G1566" s="211"/>
      <c r="H1566" s="186"/>
      <c r="I1566" s="187"/>
      <c r="J1566" s="186"/>
      <c r="K1566" s="212"/>
      <c r="L1566" s="203"/>
    </row>
    <row r="1567" spans="1:12" ht="31.5" customHeight="1">
      <c r="A1567" s="168"/>
      <c r="B1567" s="200"/>
      <c r="C1567" s="168" t="str">
        <f t="shared" si="24"/>
        <v>-</v>
      </c>
      <c r="D1567" s="196"/>
      <c r="E1567" s="185"/>
      <c r="F1567" s="154"/>
      <c r="G1567" s="211"/>
      <c r="H1567" s="186"/>
      <c r="I1567" s="187"/>
      <c r="J1567" s="186"/>
      <c r="K1567" s="212"/>
      <c r="L1567" s="203"/>
    </row>
    <row r="1568" spans="1:12" ht="31.5" customHeight="1">
      <c r="A1568" s="168"/>
      <c r="B1568" s="200"/>
      <c r="C1568" s="168" t="str">
        <f t="shared" si="24"/>
        <v>-</v>
      </c>
      <c r="D1568" s="196"/>
      <c r="E1568" s="185"/>
      <c r="F1568" s="154"/>
      <c r="G1568" s="211"/>
      <c r="H1568" s="186"/>
      <c r="I1568" s="187"/>
      <c r="J1568" s="186"/>
      <c r="K1568" s="212"/>
      <c r="L1568" s="203"/>
    </row>
    <row r="1569" spans="1:12" ht="31.5" customHeight="1">
      <c r="A1569" s="168"/>
      <c r="B1569" s="200"/>
      <c r="C1569" s="168" t="str">
        <f t="shared" si="24"/>
        <v>-</v>
      </c>
      <c r="D1569" s="196"/>
      <c r="E1569" s="185"/>
      <c r="F1569" s="154"/>
      <c r="G1569" s="211"/>
      <c r="H1569" s="186"/>
      <c r="I1569" s="187"/>
      <c r="J1569" s="186"/>
      <c r="K1569" s="212"/>
      <c r="L1569" s="203"/>
    </row>
    <row r="1570" spans="1:12" ht="31.5" customHeight="1">
      <c r="A1570" s="168"/>
      <c r="B1570" s="200"/>
      <c r="C1570" s="168" t="str">
        <f t="shared" si="24"/>
        <v>-</v>
      </c>
      <c r="D1570" s="196"/>
      <c r="E1570" s="185"/>
      <c r="F1570" s="154"/>
      <c r="G1570" s="211"/>
      <c r="H1570" s="186"/>
      <c r="I1570" s="187"/>
      <c r="J1570" s="186"/>
      <c r="K1570" s="212"/>
      <c r="L1570" s="203"/>
    </row>
    <row r="1571" spans="1:12" ht="31.5" customHeight="1">
      <c r="A1571" s="168"/>
      <c r="B1571" s="200"/>
      <c r="C1571" s="168" t="str">
        <f t="shared" si="24"/>
        <v>-</v>
      </c>
      <c r="D1571" s="196"/>
      <c r="E1571" s="185"/>
      <c r="F1571" s="154"/>
      <c r="G1571" s="211"/>
      <c r="H1571" s="186"/>
      <c r="I1571" s="187"/>
      <c r="J1571" s="186"/>
      <c r="K1571" s="212"/>
      <c r="L1571" s="203"/>
    </row>
    <row r="1572" spans="1:12" ht="31.5" customHeight="1">
      <c r="A1572" s="168"/>
      <c r="B1572" s="200"/>
      <c r="C1572" s="168" t="str">
        <f t="shared" si="24"/>
        <v>-</v>
      </c>
      <c r="D1572" s="196"/>
      <c r="E1572" s="185"/>
      <c r="F1572" s="154"/>
      <c r="G1572" s="211"/>
      <c r="H1572" s="186"/>
      <c r="I1572" s="187"/>
      <c r="J1572" s="186"/>
      <c r="K1572" s="212"/>
      <c r="L1572" s="203"/>
    </row>
    <row r="1573" spans="1:12" ht="31.5" customHeight="1">
      <c r="A1573" s="168"/>
      <c r="B1573" s="200"/>
      <c r="C1573" s="168" t="str">
        <f t="shared" si="24"/>
        <v>-</v>
      </c>
      <c r="D1573" s="196"/>
      <c r="E1573" s="185"/>
      <c r="F1573" s="154"/>
      <c r="G1573" s="211"/>
      <c r="H1573" s="186"/>
      <c r="I1573" s="187"/>
      <c r="J1573" s="186"/>
      <c r="K1573" s="212"/>
      <c r="L1573" s="203"/>
    </row>
    <row r="1574" spans="1:12" ht="31.5" customHeight="1">
      <c r="A1574" s="168"/>
      <c r="B1574" s="200"/>
      <c r="C1574" s="168" t="str">
        <f t="shared" si="24"/>
        <v>-</v>
      </c>
      <c r="D1574" s="196"/>
      <c r="E1574" s="185"/>
      <c r="F1574" s="154"/>
      <c r="G1574" s="211"/>
      <c r="H1574" s="186"/>
      <c r="I1574" s="187"/>
      <c r="J1574" s="186"/>
      <c r="K1574" s="212"/>
      <c r="L1574" s="203"/>
    </row>
    <row r="1575" spans="1:12" ht="31.5" customHeight="1">
      <c r="A1575" s="168"/>
      <c r="B1575" s="200"/>
      <c r="C1575" s="168" t="str">
        <f t="shared" si="24"/>
        <v>-</v>
      </c>
      <c r="D1575" s="196"/>
      <c r="E1575" s="185"/>
      <c r="F1575" s="154"/>
      <c r="G1575" s="211"/>
      <c r="H1575" s="186"/>
      <c r="I1575" s="187"/>
      <c r="J1575" s="186"/>
      <c r="K1575" s="212"/>
      <c r="L1575" s="203"/>
    </row>
    <row r="1576" spans="1:12" ht="31.5" customHeight="1">
      <c r="A1576" s="168"/>
      <c r="B1576" s="200"/>
      <c r="C1576" s="168" t="str">
        <f t="shared" si="24"/>
        <v>-</v>
      </c>
      <c r="D1576" s="196"/>
      <c r="E1576" s="185"/>
      <c r="F1576" s="154"/>
      <c r="G1576" s="211"/>
      <c r="H1576" s="186"/>
      <c r="I1576" s="187"/>
      <c r="J1576" s="186"/>
      <c r="K1576" s="212"/>
      <c r="L1576" s="203"/>
    </row>
    <row r="1577" spans="1:12" ht="31.5" customHeight="1">
      <c r="A1577" s="168"/>
      <c r="B1577" s="200"/>
      <c r="C1577" s="168" t="str">
        <f t="shared" si="24"/>
        <v>-</v>
      </c>
      <c r="D1577" s="196"/>
      <c r="E1577" s="185"/>
      <c r="F1577" s="154"/>
      <c r="G1577" s="211"/>
      <c r="H1577" s="186"/>
      <c r="I1577" s="187"/>
      <c r="J1577" s="186"/>
      <c r="K1577" s="212"/>
      <c r="L1577" s="203"/>
    </row>
    <row r="1578" spans="1:12" ht="31.5" customHeight="1">
      <c r="A1578" s="168"/>
      <c r="B1578" s="200"/>
      <c r="C1578" s="168" t="str">
        <f t="shared" si="24"/>
        <v>-</v>
      </c>
      <c r="D1578" s="196"/>
      <c r="E1578" s="185"/>
      <c r="F1578" s="154"/>
      <c r="G1578" s="211"/>
      <c r="H1578" s="186"/>
      <c r="I1578" s="187"/>
      <c r="J1578" s="186"/>
      <c r="K1578" s="212"/>
      <c r="L1578" s="203"/>
    </row>
    <row r="1579" spans="1:12" ht="31.5" customHeight="1">
      <c r="A1579" s="168"/>
      <c r="B1579" s="200"/>
      <c r="C1579" s="168" t="str">
        <f t="shared" si="24"/>
        <v>-</v>
      </c>
      <c r="D1579" s="196"/>
      <c r="E1579" s="185"/>
      <c r="F1579" s="154"/>
      <c r="G1579" s="211"/>
      <c r="H1579" s="186"/>
      <c r="I1579" s="187"/>
      <c r="J1579" s="186"/>
      <c r="K1579" s="212"/>
      <c r="L1579" s="203"/>
    </row>
    <row r="1580" spans="1:12" ht="31.5" customHeight="1">
      <c r="A1580" s="168"/>
      <c r="B1580" s="200"/>
      <c r="C1580" s="168" t="str">
        <f t="shared" si="24"/>
        <v>-</v>
      </c>
      <c r="D1580" s="196"/>
      <c r="E1580" s="185"/>
      <c r="F1580" s="154"/>
      <c r="G1580" s="211"/>
      <c r="H1580" s="186"/>
      <c r="I1580" s="187"/>
      <c r="J1580" s="186"/>
      <c r="K1580" s="212"/>
      <c r="L1580" s="203"/>
    </row>
    <row r="1581" spans="1:12" ht="31.5" customHeight="1">
      <c r="A1581" s="168"/>
      <c r="B1581" s="200"/>
      <c r="C1581" s="168" t="str">
        <f t="shared" si="24"/>
        <v>-</v>
      </c>
      <c r="D1581" s="196"/>
      <c r="E1581" s="185"/>
      <c r="F1581" s="154"/>
      <c r="G1581" s="211"/>
      <c r="H1581" s="186"/>
      <c r="I1581" s="187"/>
      <c r="J1581" s="186"/>
      <c r="K1581" s="212"/>
      <c r="L1581" s="203"/>
    </row>
    <row r="1582" spans="1:12" ht="31.5" customHeight="1">
      <c r="A1582" s="168"/>
      <c r="B1582" s="200"/>
      <c r="C1582" s="168" t="str">
        <f t="shared" si="24"/>
        <v>-</v>
      </c>
      <c r="D1582" s="196"/>
      <c r="E1582" s="185"/>
      <c r="F1582" s="154"/>
      <c r="G1582" s="211"/>
      <c r="H1582" s="186"/>
      <c r="I1582" s="187"/>
      <c r="J1582" s="186"/>
      <c r="K1582" s="212"/>
      <c r="L1582" s="203"/>
    </row>
    <row r="1583" spans="1:12" ht="31.5" customHeight="1">
      <c r="A1583" s="168"/>
      <c r="B1583" s="200"/>
      <c r="C1583" s="168" t="str">
        <f t="shared" si="24"/>
        <v>-</v>
      </c>
      <c r="D1583" s="196"/>
      <c r="E1583" s="185"/>
      <c r="F1583" s="154"/>
      <c r="G1583" s="211"/>
      <c r="H1583" s="186"/>
      <c r="I1583" s="187"/>
      <c r="J1583" s="186"/>
      <c r="K1583" s="212"/>
      <c r="L1583" s="203"/>
    </row>
    <row r="1584" spans="1:12" ht="31.5" customHeight="1">
      <c r="A1584" s="168"/>
      <c r="B1584" s="200"/>
      <c r="C1584" s="168" t="str">
        <f t="shared" si="24"/>
        <v>-</v>
      </c>
      <c r="D1584" s="196"/>
      <c r="E1584" s="185"/>
      <c r="F1584" s="154"/>
      <c r="G1584" s="211"/>
      <c r="H1584" s="186"/>
      <c r="I1584" s="187"/>
      <c r="J1584" s="186"/>
      <c r="K1584" s="212"/>
      <c r="L1584" s="203"/>
    </row>
    <row r="1585" spans="1:12" ht="31.5" customHeight="1">
      <c r="A1585" s="168"/>
      <c r="B1585" s="200"/>
      <c r="C1585" s="168" t="str">
        <f t="shared" si="24"/>
        <v>-</v>
      </c>
      <c r="D1585" s="196"/>
      <c r="E1585" s="185"/>
      <c r="F1585" s="154"/>
      <c r="G1585" s="211"/>
      <c r="H1585" s="186"/>
      <c r="I1585" s="187"/>
      <c r="J1585" s="186"/>
      <c r="K1585" s="212"/>
      <c r="L1585" s="203"/>
    </row>
    <row r="1586" spans="1:12" ht="31.5" customHeight="1">
      <c r="A1586" s="168"/>
      <c r="B1586" s="200"/>
      <c r="C1586" s="168" t="str">
        <f t="shared" si="24"/>
        <v>-</v>
      </c>
      <c r="D1586" s="196"/>
      <c r="E1586" s="185"/>
      <c r="F1586" s="154"/>
      <c r="G1586" s="211"/>
      <c r="H1586" s="186"/>
      <c r="I1586" s="187"/>
      <c r="J1586" s="186"/>
      <c r="K1586" s="212"/>
      <c r="L1586" s="203"/>
    </row>
    <row r="1587" spans="1:12" ht="31.5" customHeight="1">
      <c r="A1587" s="168"/>
      <c r="B1587" s="200"/>
      <c r="C1587" s="168" t="str">
        <f t="shared" si="24"/>
        <v>-</v>
      </c>
      <c r="D1587" s="196"/>
      <c r="E1587" s="185"/>
      <c r="F1587" s="154"/>
      <c r="G1587" s="211"/>
      <c r="H1587" s="186"/>
      <c r="I1587" s="187"/>
      <c r="J1587" s="186"/>
      <c r="K1587" s="212"/>
      <c r="L1587" s="203"/>
    </row>
    <row r="1588" spans="1:12" ht="31.5" customHeight="1">
      <c r="A1588" s="168"/>
      <c r="B1588" s="200"/>
      <c r="C1588" s="168" t="str">
        <f t="shared" si="24"/>
        <v>-</v>
      </c>
      <c r="D1588" s="196"/>
      <c r="E1588" s="185"/>
      <c r="F1588" s="154"/>
      <c r="G1588" s="211"/>
      <c r="H1588" s="186"/>
      <c r="I1588" s="187"/>
      <c r="J1588" s="186"/>
      <c r="K1588" s="212"/>
      <c r="L1588" s="203"/>
    </row>
    <row r="1589" spans="1:12" ht="31.5" customHeight="1">
      <c r="A1589" s="168"/>
      <c r="B1589" s="200"/>
      <c r="C1589" s="168" t="str">
        <f t="shared" si="24"/>
        <v>-</v>
      </c>
      <c r="D1589" s="196"/>
      <c r="E1589" s="185"/>
      <c r="F1589" s="154"/>
      <c r="G1589" s="211"/>
      <c r="H1589" s="186"/>
      <c r="I1589" s="187"/>
      <c r="J1589" s="186"/>
      <c r="K1589" s="212"/>
      <c r="L1589" s="203"/>
    </row>
    <row r="1590" spans="1:12" ht="31.5" customHeight="1">
      <c r="A1590" s="168"/>
      <c r="B1590" s="200"/>
      <c r="C1590" s="168" t="str">
        <f t="shared" si="24"/>
        <v>-</v>
      </c>
      <c r="D1590" s="196"/>
      <c r="E1590" s="185"/>
      <c r="F1590" s="154"/>
      <c r="G1590" s="211"/>
      <c r="H1590" s="186"/>
      <c r="I1590" s="187"/>
      <c r="J1590" s="186"/>
      <c r="K1590" s="212"/>
      <c r="L1590" s="203"/>
    </row>
    <row r="1591" spans="1:12" ht="31.5" customHeight="1" thickBot="1">
      <c r="A1591" s="169"/>
      <c r="B1591" s="201"/>
      <c r="C1591" s="169" t="str">
        <f t="shared" si="24"/>
        <v>-</v>
      </c>
      <c r="D1591" s="197"/>
      <c r="E1591" s="191"/>
      <c r="F1591" s="155"/>
      <c r="G1591" s="213"/>
      <c r="H1591" s="192"/>
      <c r="I1591" s="193"/>
      <c r="J1591" s="192"/>
      <c r="K1591" s="214"/>
      <c r="L1591" s="204"/>
    </row>
    <row r="1592" spans="1:12" ht="15.75" thickTop="1"/>
  </sheetData>
  <sheetProtection password="CAA7" sheet="1" objects="1" scenarios="1" insertRows="0" deleteRows="0"/>
  <protectedRanges>
    <protectedRange sqref="A2:A1591" name="ID Obra"/>
    <protectedRange sqref="B2:B1591" name="Certificados"/>
    <protectedRange sqref="D2:L1591" name="datos certificados"/>
  </protectedRanges>
  <dataValidations count="1">
    <dataValidation type="list" allowBlank="1" showInputMessage="1" showErrorMessage="1" sqref="A2:A1591">
      <formula1>OBRAS!$A$2:$A$1591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Hoja5"/>
  <dimension ref="A1:F1592"/>
  <sheetViews>
    <sheetView workbookViewId="0">
      <selection activeCell="A8" sqref="A8"/>
    </sheetView>
  </sheetViews>
  <sheetFormatPr baseColWidth="10" defaultRowHeight="15"/>
  <cols>
    <col min="1" max="1" width="63.85546875" style="5" bestFit="1" customWidth="1"/>
    <col min="2" max="2" width="19" style="175" customWidth="1"/>
    <col min="3" max="3" width="19" style="149" customWidth="1"/>
    <col min="4" max="5" width="19" style="150" customWidth="1"/>
    <col min="6" max="6" width="76.42578125" style="176" customWidth="1"/>
    <col min="7" max="16384" width="11.42578125" style="5"/>
  </cols>
  <sheetData>
    <row r="1" spans="1:6" ht="56.25" customHeight="1" thickTop="1" thickBot="1">
      <c r="A1" s="166" t="s">
        <v>96</v>
      </c>
      <c r="B1" s="174" t="s">
        <v>111</v>
      </c>
      <c r="C1" s="162" t="s">
        <v>120</v>
      </c>
      <c r="D1" s="163" t="s">
        <v>112</v>
      </c>
      <c r="E1" s="164" t="s">
        <v>113</v>
      </c>
      <c r="F1" s="165" t="s">
        <v>81</v>
      </c>
    </row>
    <row r="2" spans="1:6" ht="30.75" customHeight="1" thickTop="1">
      <c r="A2" s="167"/>
      <c r="B2" s="336"/>
      <c r="C2" s="333"/>
      <c r="D2" s="337"/>
      <c r="E2" s="338"/>
      <c r="F2" s="339"/>
    </row>
    <row r="3" spans="1:6" ht="30.75" customHeight="1">
      <c r="A3" s="168"/>
      <c r="B3" s="340"/>
      <c r="C3" s="334"/>
      <c r="D3" s="341"/>
      <c r="E3" s="342"/>
      <c r="F3" s="343"/>
    </row>
    <row r="4" spans="1:6" ht="30.75" customHeight="1">
      <c r="A4" s="168"/>
      <c r="B4" s="340"/>
      <c r="C4" s="334"/>
      <c r="D4" s="341"/>
      <c r="E4" s="342"/>
      <c r="F4" s="343"/>
    </row>
    <row r="5" spans="1:6" ht="30.75" customHeight="1">
      <c r="A5" s="168"/>
      <c r="B5" s="340"/>
      <c r="C5" s="334"/>
      <c r="D5" s="341"/>
      <c r="E5" s="342"/>
      <c r="F5" s="343"/>
    </row>
    <row r="6" spans="1:6" ht="30.75" customHeight="1">
      <c r="A6" s="168"/>
      <c r="B6" s="340"/>
      <c r="C6" s="334"/>
      <c r="D6" s="341"/>
      <c r="E6" s="342"/>
      <c r="F6" s="343"/>
    </row>
    <row r="7" spans="1:6" ht="30.75" customHeight="1">
      <c r="A7" s="168"/>
      <c r="B7" s="340"/>
      <c r="C7" s="334"/>
      <c r="D7" s="341"/>
      <c r="E7" s="342"/>
      <c r="F7" s="343"/>
    </row>
    <row r="8" spans="1:6" ht="30.75" customHeight="1">
      <c r="A8" s="168"/>
      <c r="B8" s="340"/>
      <c r="C8" s="334"/>
      <c r="D8" s="341"/>
      <c r="E8" s="342"/>
      <c r="F8" s="343"/>
    </row>
    <row r="9" spans="1:6" ht="30.75" customHeight="1">
      <c r="A9" s="168"/>
      <c r="B9" s="340"/>
      <c r="C9" s="334"/>
      <c r="D9" s="341"/>
      <c r="E9" s="342"/>
      <c r="F9" s="343"/>
    </row>
    <row r="10" spans="1:6" ht="30.75" customHeight="1">
      <c r="A10" s="168"/>
      <c r="B10" s="340"/>
      <c r="C10" s="334"/>
      <c r="D10" s="341"/>
      <c r="E10" s="342"/>
      <c r="F10" s="343"/>
    </row>
    <row r="11" spans="1:6" ht="30.75" customHeight="1">
      <c r="A11" s="168"/>
      <c r="B11" s="340"/>
      <c r="C11" s="334"/>
      <c r="D11" s="341"/>
      <c r="E11" s="342"/>
      <c r="F11" s="343"/>
    </row>
    <row r="12" spans="1:6" ht="30.75" customHeight="1">
      <c r="A12" s="168"/>
      <c r="B12" s="340"/>
      <c r="C12" s="334"/>
      <c r="D12" s="341"/>
      <c r="E12" s="342"/>
      <c r="F12" s="343"/>
    </row>
    <row r="13" spans="1:6" ht="30.75" customHeight="1">
      <c r="A13" s="168"/>
      <c r="B13" s="340"/>
      <c r="C13" s="334"/>
      <c r="D13" s="341"/>
      <c r="E13" s="342"/>
      <c r="F13" s="343"/>
    </row>
    <row r="14" spans="1:6" ht="30.75" customHeight="1">
      <c r="A14" s="168"/>
      <c r="B14" s="340"/>
      <c r="C14" s="334"/>
      <c r="D14" s="341"/>
      <c r="E14" s="342"/>
      <c r="F14" s="343"/>
    </row>
    <row r="15" spans="1:6" ht="30.75" customHeight="1">
      <c r="A15" s="168"/>
      <c r="B15" s="340"/>
      <c r="C15" s="334"/>
      <c r="D15" s="341"/>
      <c r="E15" s="342"/>
      <c r="F15" s="343"/>
    </row>
    <row r="16" spans="1:6" ht="30.75" customHeight="1">
      <c r="A16" s="168"/>
      <c r="B16" s="340"/>
      <c r="C16" s="334"/>
      <c r="D16" s="341"/>
      <c r="E16" s="342"/>
      <c r="F16" s="343"/>
    </row>
    <row r="17" spans="1:6" ht="30.75" customHeight="1">
      <c r="A17" s="168"/>
      <c r="B17" s="340"/>
      <c r="C17" s="334"/>
      <c r="D17" s="341"/>
      <c r="E17" s="342"/>
      <c r="F17" s="343"/>
    </row>
    <row r="18" spans="1:6" ht="30.75" customHeight="1">
      <c r="A18" s="168"/>
      <c r="B18" s="340"/>
      <c r="C18" s="334"/>
      <c r="D18" s="341"/>
      <c r="E18" s="342"/>
      <c r="F18" s="343"/>
    </row>
    <row r="19" spans="1:6" ht="30.75" customHeight="1">
      <c r="A19" s="168"/>
      <c r="B19" s="340"/>
      <c r="C19" s="334"/>
      <c r="D19" s="341"/>
      <c r="E19" s="342"/>
      <c r="F19" s="343"/>
    </row>
    <row r="20" spans="1:6" ht="30.75" customHeight="1">
      <c r="A20" s="168"/>
      <c r="B20" s="340"/>
      <c r="C20" s="334"/>
      <c r="D20" s="341"/>
      <c r="E20" s="342"/>
      <c r="F20" s="343"/>
    </row>
    <row r="21" spans="1:6" ht="30.75" customHeight="1">
      <c r="A21" s="168"/>
      <c r="B21" s="340"/>
      <c r="C21" s="334"/>
      <c r="D21" s="341"/>
      <c r="E21" s="342"/>
      <c r="F21" s="343"/>
    </row>
    <row r="22" spans="1:6" ht="30.75" customHeight="1">
      <c r="A22" s="168"/>
      <c r="B22" s="340"/>
      <c r="C22" s="334"/>
      <c r="D22" s="341"/>
      <c r="E22" s="342"/>
      <c r="F22" s="343"/>
    </row>
    <row r="23" spans="1:6" ht="30.75" customHeight="1">
      <c r="A23" s="168"/>
      <c r="B23" s="340"/>
      <c r="C23" s="334"/>
      <c r="D23" s="341"/>
      <c r="E23" s="342"/>
      <c r="F23" s="343"/>
    </row>
    <row r="24" spans="1:6" ht="30.75" customHeight="1">
      <c r="A24" s="168"/>
      <c r="B24" s="340"/>
      <c r="C24" s="334"/>
      <c r="D24" s="341"/>
      <c r="E24" s="342"/>
      <c r="F24" s="343"/>
    </row>
    <row r="25" spans="1:6" ht="30.75" customHeight="1">
      <c r="A25" s="168"/>
      <c r="B25" s="340"/>
      <c r="C25" s="334"/>
      <c r="D25" s="341"/>
      <c r="E25" s="342"/>
      <c r="F25" s="343"/>
    </row>
    <row r="26" spans="1:6" ht="30.75" customHeight="1">
      <c r="A26" s="168"/>
      <c r="B26" s="340"/>
      <c r="C26" s="334"/>
      <c r="D26" s="341"/>
      <c r="E26" s="342"/>
      <c r="F26" s="343"/>
    </row>
    <row r="27" spans="1:6" ht="30.75" customHeight="1">
      <c r="A27" s="168"/>
      <c r="B27" s="340"/>
      <c r="C27" s="334"/>
      <c r="D27" s="341"/>
      <c r="E27" s="342"/>
      <c r="F27" s="343"/>
    </row>
    <row r="28" spans="1:6" ht="30.75" customHeight="1">
      <c r="A28" s="168"/>
      <c r="B28" s="340"/>
      <c r="C28" s="334"/>
      <c r="D28" s="341"/>
      <c r="E28" s="342"/>
      <c r="F28" s="343"/>
    </row>
    <row r="29" spans="1:6" ht="30.75" customHeight="1">
      <c r="A29" s="168"/>
      <c r="B29" s="340"/>
      <c r="C29" s="334"/>
      <c r="D29" s="341"/>
      <c r="E29" s="342"/>
      <c r="F29" s="343"/>
    </row>
    <row r="30" spans="1:6" ht="30.75" customHeight="1">
      <c r="A30" s="168"/>
      <c r="B30" s="340"/>
      <c r="C30" s="334"/>
      <c r="D30" s="341"/>
      <c r="E30" s="342"/>
      <c r="F30" s="343"/>
    </row>
    <row r="31" spans="1:6" ht="30.75" customHeight="1">
      <c r="A31" s="168"/>
      <c r="B31" s="340"/>
      <c r="C31" s="334"/>
      <c r="D31" s="341"/>
      <c r="E31" s="342"/>
      <c r="F31" s="343"/>
    </row>
    <row r="32" spans="1:6" ht="30.75" customHeight="1">
      <c r="A32" s="168"/>
      <c r="B32" s="340"/>
      <c r="C32" s="334"/>
      <c r="D32" s="341"/>
      <c r="E32" s="342"/>
      <c r="F32" s="343"/>
    </row>
    <row r="33" spans="1:6" ht="30.75" customHeight="1">
      <c r="A33" s="168"/>
      <c r="B33" s="340"/>
      <c r="C33" s="334"/>
      <c r="D33" s="341"/>
      <c r="E33" s="342"/>
      <c r="F33" s="343"/>
    </row>
    <row r="34" spans="1:6" ht="30.75" customHeight="1">
      <c r="A34" s="168"/>
      <c r="B34" s="340"/>
      <c r="C34" s="334"/>
      <c r="D34" s="341"/>
      <c r="E34" s="342"/>
      <c r="F34" s="343"/>
    </row>
    <row r="35" spans="1:6" ht="30.75" customHeight="1">
      <c r="A35" s="168"/>
      <c r="B35" s="340"/>
      <c r="C35" s="334"/>
      <c r="D35" s="341"/>
      <c r="E35" s="342"/>
      <c r="F35" s="343"/>
    </row>
    <row r="36" spans="1:6" ht="30.75" customHeight="1">
      <c r="A36" s="168"/>
      <c r="B36" s="340"/>
      <c r="C36" s="334"/>
      <c r="D36" s="341"/>
      <c r="E36" s="342"/>
      <c r="F36" s="343"/>
    </row>
    <row r="37" spans="1:6" ht="30.75" customHeight="1">
      <c r="A37" s="168"/>
      <c r="B37" s="340"/>
      <c r="C37" s="334"/>
      <c r="D37" s="341"/>
      <c r="E37" s="342"/>
      <c r="F37" s="343"/>
    </row>
    <row r="38" spans="1:6" ht="30.75" customHeight="1">
      <c r="A38" s="168"/>
      <c r="B38" s="340"/>
      <c r="C38" s="334"/>
      <c r="D38" s="341"/>
      <c r="E38" s="342"/>
      <c r="F38" s="343"/>
    </row>
    <row r="39" spans="1:6" ht="30.75" customHeight="1">
      <c r="A39" s="168"/>
      <c r="B39" s="340"/>
      <c r="C39" s="334"/>
      <c r="D39" s="341"/>
      <c r="E39" s="342"/>
      <c r="F39" s="343"/>
    </row>
    <row r="40" spans="1:6" ht="30.75" customHeight="1">
      <c r="A40" s="168"/>
      <c r="B40" s="340"/>
      <c r="C40" s="334"/>
      <c r="D40" s="341"/>
      <c r="E40" s="342"/>
      <c r="F40" s="343"/>
    </row>
    <row r="41" spans="1:6" ht="30.75" customHeight="1">
      <c r="A41" s="168"/>
      <c r="B41" s="340"/>
      <c r="C41" s="334"/>
      <c r="D41" s="341"/>
      <c r="E41" s="342"/>
      <c r="F41" s="343"/>
    </row>
    <row r="42" spans="1:6" ht="30.75" customHeight="1">
      <c r="A42" s="168"/>
      <c r="B42" s="340"/>
      <c r="C42" s="334"/>
      <c r="D42" s="341"/>
      <c r="E42" s="342"/>
      <c r="F42" s="343"/>
    </row>
    <row r="43" spans="1:6" ht="30.75" customHeight="1">
      <c r="A43" s="168"/>
      <c r="B43" s="340"/>
      <c r="C43" s="334"/>
      <c r="D43" s="341"/>
      <c r="E43" s="342"/>
      <c r="F43" s="343"/>
    </row>
    <row r="44" spans="1:6" ht="30.75" customHeight="1">
      <c r="A44" s="168"/>
      <c r="B44" s="340"/>
      <c r="C44" s="334"/>
      <c r="D44" s="341"/>
      <c r="E44" s="342"/>
      <c r="F44" s="343"/>
    </row>
    <row r="45" spans="1:6" ht="30.75" customHeight="1">
      <c r="A45" s="168"/>
      <c r="B45" s="340"/>
      <c r="C45" s="334"/>
      <c r="D45" s="341"/>
      <c r="E45" s="342"/>
      <c r="F45" s="343"/>
    </row>
    <row r="46" spans="1:6" ht="30.75" customHeight="1">
      <c r="A46" s="168"/>
      <c r="B46" s="340"/>
      <c r="C46" s="334"/>
      <c r="D46" s="341"/>
      <c r="E46" s="342"/>
      <c r="F46" s="343"/>
    </row>
    <row r="47" spans="1:6" ht="30.75" customHeight="1">
      <c r="A47" s="168"/>
      <c r="B47" s="340"/>
      <c r="C47" s="334"/>
      <c r="D47" s="341"/>
      <c r="E47" s="342"/>
      <c r="F47" s="343"/>
    </row>
    <row r="48" spans="1:6" ht="30.75" customHeight="1">
      <c r="A48" s="168"/>
      <c r="B48" s="340"/>
      <c r="C48" s="334"/>
      <c r="D48" s="341"/>
      <c r="E48" s="342"/>
      <c r="F48" s="343"/>
    </row>
    <row r="49" spans="1:6" ht="30.75" customHeight="1">
      <c r="A49" s="168"/>
      <c r="B49" s="340"/>
      <c r="C49" s="334"/>
      <c r="D49" s="341"/>
      <c r="E49" s="342"/>
      <c r="F49" s="343"/>
    </row>
    <row r="50" spans="1:6" ht="30.75" customHeight="1">
      <c r="A50" s="168"/>
      <c r="B50" s="340"/>
      <c r="C50" s="334"/>
      <c r="D50" s="341"/>
      <c r="E50" s="342"/>
      <c r="F50" s="343"/>
    </row>
    <row r="51" spans="1:6" ht="30.75" customHeight="1">
      <c r="A51" s="168"/>
      <c r="B51" s="340"/>
      <c r="C51" s="334"/>
      <c r="D51" s="341"/>
      <c r="E51" s="342"/>
      <c r="F51" s="343"/>
    </row>
    <row r="52" spans="1:6" ht="30.75" customHeight="1">
      <c r="A52" s="168"/>
      <c r="B52" s="340"/>
      <c r="C52" s="334"/>
      <c r="D52" s="341"/>
      <c r="E52" s="342"/>
      <c r="F52" s="343"/>
    </row>
    <row r="53" spans="1:6" ht="30.75" customHeight="1">
      <c r="A53" s="168"/>
      <c r="B53" s="340"/>
      <c r="C53" s="334"/>
      <c r="D53" s="341"/>
      <c r="E53" s="342"/>
      <c r="F53" s="343"/>
    </row>
    <row r="54" spans="1:6" ht="30.75" customHeight="1">
      <c r="A54" s="168"/>
      <c r="B54" s="340"/>
      <c r="C54" s="334"/>
      <c r="D54" s="341"/>
      <c r="E54" s="342"/>
      <c r="F54" s="343"/>
    </row>
    <row r="55" spans="1:6" ht="30.75" customHeight="1">
      <c r="A55" s="168"/>
      <c r="B55" s="340"/>
      <c r="C55" s="334"/>
      <c r="D55" s="341"/>
      <c r="E55" s="342"/>
      <c r="F55" s="343"/>
    </row>
    <row r="56" spans="1:6" ht="30.75" customHeight="1">
      <c r="A56" s="168"/>
      <c r="B56" s="340"/>
      <c r="C56" s="334"/>
      <c r="D56" s="341"/>
      <c r="E56" s="342"/>
      <c r="F56" s="343"/>
    </row>
    <row r="57" spans="1:6" ht="30.75" customHeight="1">
      <c r="A57" s="168"/>
      <c r="B57" s="340"/>
      <c r="C57" s="334"/>
      <c r="D57" s="341"/>
      <c r="E57" s="342"/>
      <c r="F57" s="343"/>
    </row>
    <row r="58" spans="1:6" ht="30.75" customHeight="1">
      <c r="A58" s="168"/>
      <c r="B58" s="340"/>
      <c r="C58" s="334"/>
      <c r="D58" s="341"/>
      <c r="E58" s="342"/>
      <c r="F58" s="343"/>
    </row>
    <row r="59" spans="1:6" ht="30.75" customHeight="1">
      <c r="A59" s="168"/>
      <c r="B59" s="340"/>
      <c r="C59" s="334"/>
      <c r="D59" s="341"/>
      <c r="E59" s="342"/>
      <c r="F59" s="343"/>
    </row>
    <row r="60" spans="1:6" ht="30.75" customHeight="1">
      <c r="A60" s="168"/>
      <c r="B60" s="340"/>
      <c r="C60" s="334"/>
      <c r="D60" s="341"/>
      <c r="E60" s="342"/>
      <c r="F60" s="343"/>
    </row>
    <row r="61" spans="1:6" ht="30.75" customHeight="1">
      <c r="A61" s="168"/>
      <c r="B61" s="340"/>
      <c r="C61" s="334"/>
      <c r="D61" s="341"/>
      <c r="E61" s="342"/>
      <c r="F61" s="343"/>
    </row>
    <row r="62" spans="1:6" ht="30.75" customHeight="1">
      <c r="A62" s="168"/>
      <c r="B62" s="340"/>
      <c r="C62" s="334"/>
      <c r="D62" s="341"/>
      <c r="E62" s="342"/>
      <c r="F62" s="343"/>
    </row>
    <row r="63" spans="1:6" ht="30.75" customHeight="1">
      <c r="A63" s="168"/>
      <c r="B63" s="340"/>
      <c r="C63" s="334"/>
      <c r="D63" s="341"/>
      <c r="E63" s="342"/>
      <c r="F63" s="343"/>
    </row>
    <row r="64" spans="1:6" ht="30.75" customHeight="1">
      <c r="A64" s="168"/>
      <c r="B64" s="340"/>
      <c r="C64" s="334"/>
      <c r="D64" s="341"/>
      <c r="E64" s="342"/>
      <c r="F64" s="343"/>
    </row>
    <row r="65" spans="1:6" ht="30.75" customHeight="1">
      <c r="A65" s="168"/>
      <c r="B65" s="340"/>
      <c r="C65" s="334"/>
      <c r="D65" s="341"/>
      <c r="E65" s="342"/>
      <c r="F65" s="343"/>
    </row>
    <row r="66" spans="1:6" ht="30.75" customHeight="1">
      <c r="A66" s="168"/>
      <c r="B66" s="340"/>
      <c r="C66" s="334"/>
      <c r="D66" s="341"/>
      <c r="E66" s="342"/>
      <c r="F66" s="343"/>
    </row>
    <row r="67" spans="1:6" ht="30.75" customHeight="1">
      <c r="A67" s="168"/>
      <c r="B67" s="340"/>
      <c r="C67" s="334"/>
      <c r="D67" s="341"/>
      <c r="E67" s="342"/>
      <c r="F67" s="343"/>
    </row>
    <row r="68" spans="1:6" ht="30.75" customHeight="1">
      <c r="A68" s="168"/>
      <c r="B68" s="340"/>
      <c r="C68" s="334"/>
      <c r="D68" s="341"/>
      <c r="E68" s="342"/>
      <c r="F68" s="343"/>
    </row>
    <row r="69" spans="1:6" ht="30.75" customHeight="1">
      <c r="A69" s="168"/>
      <c r="B69" s="340"/>
      <c r="C69" s="334"/>
      <c r="D69" s="341"/>
      <c r="E69" s="342"/>
      <c r="F69" s="343"/>
    </row>
    <row r="70" spans="1:6" ht="30.75" customHeight="1">
      <c r="A70" s="168"/>
      <c r="B70" s="340"/>
      <c r="C70" s="334"/>
      <c r="D70" s="341"/>
      <c r="E70" s="342"/>
      <c r="F70" s="343"/>
    </row>
    <row r="71" spans="1:6" ht="30.75" customHeight="1">
      <c r="A71" s="168"/>
      <c r="B71" s="340"/>
      <c r="C71" s="334"/>
      <c r="D71" s="341"/>
      <c r="E71" s="342"/>
      <c r="F71" s="343"/>
    </row>
    <row r="72" spans="1:6" ht="30.75" customHeight="1">
      <c r="A72" s="168"/>
      <c r="B72" s="340"/>
      <c r="C72" s="334"/>
      <c r="D72" s="341"/>
      <c r="E72" s="342"/>
      <c r="F72" s="343"/>
    </row>
    <row r="73" spans="1:6" ht="30.75" customHeight="1">
      <c r="A73" s="168"/>
      <c r="B73" s="340"/>
      <c r="C73" s="334"/>
      <c r="D73" s="341"/>
      <c r="E73" s="342"/>
      <c r="F73" s="343"/>
    </row>
    <row r="74" spans="1:6" ht="30.75" customHeight="1">
      <c r="A74" s="168"/>
      <c r="B74" s="340"/>
      <c r="C74" s="334"/>
      <c r="D74" s="341"/>
      <c r="E74" s="342"/>
      <c r="F74" s="343"/>
    </row>
    <row r="75" spans="1:6" ht="30.75" customHeight="1">
      <c r="A75" s="168"/>
      <c r="B75" s="340"/>
      <c r="C75" s="334"/>
      <c r="D75" s="341"/>
      <c r="E75" s="342"/>
      <c r="F75" s="343"/>
    </row>
    <row r="76" spans="1:6" ht="30.75" customHeight="1">
      <c r="A76" s="168"/>
      <c r="B76" s="340"/>
      <c r="C76" s="334"/>
      <c r="D76" s="341"/>
      <c r="E76" s="342"/>
      <c r="F76" s="343"/>
    </row>
    <row r="77" spans="1:6" ht="30.75" customHeight="1">
      <c r="A77" s="168"/>
      <c r="B77" s="340"/>
      <c r="C77" s="334"/>
      <c r="D77" s="341"/>
      <c r="E77" s="342"/>
      <c r="F77" s="343"/>
    </row>
    <row r="78" spans="1:6" ht="30.75" customHeight="1">
      <c r="A78" s="168"/>
      <c r="B78" s="340"/>
      <c r="C78" s="334"/>
      <c r="D78" s="341"/>
      <c r="E78" s="342"/>
      <c r="F78" s="343"/>
    </row>
    <row r="79" spans="1:6" ht="30.75" customHeight="1">
      <c r="A79" s="168"/>
      <c r="B79" s="340"/>
      <c r="C79" s="334"/>
      <c r="D79" s="341"/>
      <c r="E79" s="342"/>
      <c r="F79" s="343"/>
    </row>
    <row r="80" spans="1:6" ht="30.75" customHeight="1">
      <c r="A80" s="168"/>
      <c r="B80" s="340"/>
      <c r="C80" s="334"/>
      <c r="D80" s="341"/>
      <c r="E80" s="342"/>
      <c r="F80" s="343"/>
    </row>
    <row r="81" spans="1:6" ht="30.75" customHeight="1">
      <c r="A81" s="168"/>
      <c r="B81" s="340"/>
      <c r="C81" s="334"/>
      <c r="D81" s="341"/>
      <c r="E81" s="342"/>
      <c r="F81" s="343"/>
    </row>
    <row r="82" spans="1:6" ht="30.75" customHeight="1">
      <c r="A82" s="168"/>
      <c r="B82" s="340"/>
      <c r="C82" s="334"/>
      <c r="D82" s="341"/>
      <c r="E82" s="342"/>
      <c r="F82" s="343"/>
    </row>
    <row r="83" spans="1:6" ht="30.75" customHeight="1">
      <c r="A83" s="168"/>
      <c r="B83" s="340"/>
      <c r="C83" s="334"/>
      <c r="D83" s="341"/>
      <c r="E83" s="342"/>
      <c r="F83" s="343"/>
    </row>
    <row r="84" spans="1:6" ht="30.75" customHeight="1">
      <c r="A84" s="168"/>
      <c r="B84" s="340"/>
      <c r="C84" s="334"/>
      <c r="D84" s="341"/>
      <c r="E84" s="342"/>
      <c r="F84" s="343"/>
    </row>
    <row r="85" spans="1:6" ht="30.75" customHeight="1">
      <c r="A85" s="168"/>
      <c r="B85" s="340"/>
      <c r="C85" s="334"/>
      <c r="D85" s="341"/>
      <c r="E85" s="342"/>
      <c r="F85" s="343"/>
    </row>
    <row r="86" spans="1:6" ht="30.75" customHeight="1">
      <c r="A86" s="168"/>
      <c r="B86" s="340"/>
      <c r="C86" s="334"/>
      <c r="D86" s="341"/>
      <c r="E86" s="342"/>
      <c r="F86" s="343"/>
    </row>
    <row r="87" spans="1:6" ht="30.75" customHeight="1">
      <c r="A87" s="168"/>
      <c r="B87" s="340"/>
      <c r="C87" s="334"/>
      <c r="D87" s="341"/>
      <c r="E87" s="342"/>
      <c r="F87" s="343"/>
    </row>
    <row r="88" spans="1:6" ht="30.75" customHeight="1">
      <c r="A88" s="168"/>
      <c r="B88" s="340"/>
      <c r="C88" s="334"/>
      <c r="D88" s="341"/>
      <c r="E88" s="342"/>
      <c r="F88" s="343"/>
    </row>
    <row r="89" spans="1:6" ht="30.75" customHeight="1">
      <c r="A89" s="168"/>
      <c r="B89" s="340"/>
      <c r="C89" s="334"/>
      <c r="D89" s="341"/>
      <c r="E89" s="342"/>
      <c r="F89" s="343"/>
    </row>
    <row r="90" spans="1:6" ht="30.75" customHeight="1">
      <c r="A90" s="168"/>
      <c r="B90" s="340"/>
      <c r="C90" s="334"/>
      <c r="D90" s="341"/>
      <c r="E90" s="342"/>
      <c r="F90" s="343"/>
    </row>
    <row r="91" spans="1:6" ht="30.75" customHeight="1">
      <c r="A91" s="168"/>
      <c r="B91" s="340"/>
      <c r="C91" s="334"/>
      <c r="D91" s="341"/>
      <c r="E91" s="342"/>
      <c r="F91" s="343"/>
    </row>
    <row r="92" spans="1:6" ht="30.75" customHeight="1">
      <c r="A92" s="168"/>
      <c r="B92" s="340"/>
      <c r="C92" s="334"/>
      <c r="D92" s="341"/>
      <c r="E92" s="342"/>
      <c r="F92" s="343"/>
    </row>
    <row r="93" spans="1:6" ht="30.75" customHeight="1">
      <c r="A93" s="168"/>
      <c r="B93" s="340"/>
      <c r="C93" s="334"/>
      <c r="D93" s="341"/>
      <c r="E93" s="342"/>
      <c r="F93" s="343"/>
    </row>
    <row r="94" spans="1:6" ht="30.75" customHeight="1">
      <c r="A94" s="168"/>
      <c r="B94" s="340"/>
      <c r="C94" s="334"/>
      <c r="D94" s="341"/>
      <c r="E94" s="342"/>
      <c r="F94" s="343"/>
    </row>
    <row r="95" spans="1:6" ht="30.75" customHeight="1">
      <c r="A95" s="168"/>
      <c r="B95" s="340"/>
      <c r="C95" s="334"/>
      <c r="D95" s="341"/>
      <c r="E95" s="342"/>
      <c r="F95" s="343"/>
    </row>
    <row r="96" spans="1:6" ht="30.75" customHeight="1">
      <c r="A96" s="168"/>
      <c r="B96" s="340"/>
      <c r="C96" s="334"/>
      <c r="D96" s="341"/>
      <c r="E96" s="342"/>
      <c r="F96" s="343"/>
    </row>
    <row r="97" spans="1:6" ht="30.75" customHeight="1">
      <c r="A97" s="168"/>
      <c r="B97" s="340"/>
      <c r="C97" s="334"/>
      <c r="D97" s="341"/>
      <c r="E97" s="342"/>
      <c r="F97" s="343"/>
    </row>
    <row r="98" spans="1:6" ht="30.75" customHeight="1">
      <c r="A98" s="168"/>
      <c r="B98" s="340"/>
      <c r="C98" s="334"/>
      <c r="D98" s="341"/>
      <c r="E98" s="342"/>
      <c r="F98" s="343"/>
    </row>
    <row r="99" spans="1:6" ht="30.75" customHeight="1">
      <c r="A99" s="168"/>
      <c r="B99" s="340"/>
      <c r="C99" s="334"/>
      <c r="D99" s="341"/>
      <c r="E99" s="342"/>
      <c r="F99" s="343"/>
    </row>
    <row r="100" spans="1:6" ht="30.75" customHeight="1">
      <c r="A100" s="168"/>
      <c r="B100" s="340"/>
      <c r="C100" s="334"/>
      <c r="D100" s="341"/>
      <c r="E100" s="342"/>
      <c r="F100" s="343"/>
    </row>
    <row r="101" spans="1:6" ht="30.75" customHeight="1">
      <c r="A101" s="168"/>
      <c r="B101" s="340"/>
      <c r="C101" s="334"/>
      <c r="D101" s="341"/>
      <c r="E101" s="342"/>
      <c r="F101" s="343"/>
    </row>
    <row r="102" spans="1:6" ht="30.75" customHeight="1">
      <c r="A102" s="168"/>
      <c r="B102" s="340"/>
      <c r="C102" s="334"/>
      <c r="D102" s="341"/>
      <c r="E102" s="342"/>
      <c r="F102" s="343"/>
    </row>
    <row r="103" spans="1:6" ht="30.75" customHeight="1">
      <c r="A103" s="168"/>
      <c r="B103" s="340"/>
      <c r="C103" s="334"/>
      <c r="D103" s="341"/>
      <c r="E103" s="342"/>
      <c r="F103" s="343"/>
    </row>
    <row r="104" spans="1:6" ht="30.75" customHeight="1">
      <c r="A104" s="168"/>
      <c r="B104" s="340"/>
      <c r="C104" s="334"/>
      <c r="D104" s="341"/>
      <c r="E104" s="342"/>
      <c r="F104" s="343"/>
    </row>
    <row r="105" spans="1:6" ht="30.75" customHeight="1">
      <c r="A105" s="168"/>
      <c r="B105" s="340"/>
      <c r="C105" s="334"/>
      <c r="D105" s="341"/>
      <c r="E105" s="342"/>
      <c r="F105" s="343"/>
    </row>
    <row r="106" spans="1:6" ht="30.75" customHeight="1">
      <c r="A106" s="168"/>
      <c r="B106" s="340"/>
      <c r="C106" s="334"/>
      <c r="D106" s="341"/>
      <c r="E106" s="342"/>
      <c r="F106" s="343"/>
    </row>
    <row r="107" spans="1:6" ht="30.75" customHeight="1">
      <c r="A107" s="168"/>
      <c r="B107" s="340"/>
      <c r="C107" s="334"/>
      <c r="D107" s="341"/>
      <c r="E107" s="342"/>
      <c r="F107" s="343"/>
    </row>
    <row r="108" spans="1:6" ht="30.75" customHeight="1">
      <c r="A108" s="168"/>
      <c r="B108" s="340"/>
      <c r="C108" s="334"/>
      <c r="D108" s="341"/>
      <c r="E108" s="342"/>
      <c r="F108" s="343"/>
    </row>
    <row r="109" spans="1:6" ht="30.75" customHeight="1">
      <c r="A109" s="168"/>
      <c r="B109" s="340"/>
      <c r="C109" s="334"/>
      <c r="D109" s="341"/>
      <c r="E109" s="342"/>
      <c r="F109" s="343"/>
    </row>
    <row r="110" spans="1:6" ht="30.75" customHeight="1">
      <c r="A110" s="168"/>
      <c r="B110" s="340"/>
      <c r="C110" s="334"/>
      <c r="D110" s="341"/>
      <c r="E110" s="342"/>
      <c r="F110" s="343"/>
    </row>
    <row r="111" spans="1:6" ht="30.75" customHeight="1">
      <c r="A111" s="168"/>
      <c r="B111" s="340"/>
      <c r="C111" s="334"/>
      <c r="D111" s="341"/>
      <c r="E111" s="342"/>
      <c r="F111" s="343"/>
    </row>
    <row r="112" spans="1:6" ht="30.75" customHeight="1">
      <c r="A112" s="168"/>
      <c r="B112" s="340"/>
      <c r="C112" s="334"/>
      <c r="D112" s="341"/>
      <c r="E112" s="342"/>
      <c r="F112" s="343"/>
    </row>
    <row r="113" spans="1:6" ht="30.75" customHeight="1">
      <c r="A113" s="168"/>
      <c r="B113" s="340"/>
      <c r="C113" s="334"/>
      <c r="D113" s="341"/>
      <c r="E113" s="342"/>
      <c r="F113" s="343"/>
    </row>
    <row r="114" spans="1:6" ht="30.75" customHeight="1">
      <c r="A114" s="168"/>
      <c r="B114" s="340"/>
      <c r="C114" s="334"/>
      <c r="D114" s="341"/>
      <c r="E114" s="342"/>
      <c r="F114" s="343"/>
    </row>
    <row r="115" spans="1:6" ht="30.75" customHeight="1">
      <c r="A115" s="168"/>
      <c r="B115" s="340"/>
      <c r="C115" s="334"/>
      <c r="D115" s="341"/>
      <c r="E115" s="342"/>
      <c r="F115" s="343"/>
    </row>
    <row r="116" spans="1:6" ht="30.75" customHeight="1">
      <c r="A116" s="168"/>
      <c r="B116" s="340"/>
      <c r="C116" s="334"/>
      <c r="D116" s="341"/>
      <c r="E116" s="342"/>
      <c r="F116" s="343"/>
    </row>
    <row r="117" spans="1:6" ht="30.75" customHeight="1">
      <c r="A117" s="168"/>
      <c r="B117" s="340"/>
      <c r="C117" s="334"/>
      <c r="D117" s="341"/>
      <c r="E117" s="342"/>
      <c r="F117" s="343"/>
    </row>
    <row r="118" spans="1:6" ht="30.75" customHeight="1">
      <c r="A118" s="168"/>
      <c r="B118" s="340"/>
      <c r="C118" s="334"/>
      <c r="D118" s="341"/>
      <c r="E118" s="342"/>
      <c r="F118" s="343"/>
    </row>
    <row r="119" spans="1:6" ht="30.75" customHeight="1">
      <c r="A119" s="168"/>
      <c r="B119" s="340"/>
      <c r="C119" s="334"/>
      <c r="D119" s="341"/>
      <c r="E119" s="342"/>
      <c r="F119" s="343"/>
    </row>
    <row r="120" spans="1:6" ht="30.75" customHeight="1">
      <c r="A120" s="168"/>
      <c r="B120" s="340"/>
      <c r="C120" s="334"/>
      <c r="D120" s="341"/>
      <c r="E120" s="342"/>
      <c r="F120" s="343"/>
    </row>
    <row r="121" spans="1:6" ht="30.75" customHeight="1">
      <c r="A121" s="168"/>
      <c r="B121" s="340"/>
      <c r="C121" s="334"/>
      <c r="D121" s="341"/>
      <c r="E121" s="342"/>
      <c r="F121" s="343"/>
    </row>
    <row r="122" spans="1:6" ht="30.75" customHeight="1">
      <c r="A122" s="168"/>
      <c r="B122" s="340"/>
      <c r="C122" s="334"/>
      <c r="D122" s="341"/>
      <c r="E122" s="342"/>
      <c r="F122" s="343"/>
    </row>
    <row r="123" spans="1:6" ht="30.75" customHeight="1">
      <c r="A123" s="168"/>
      <c r="B123" s="340"/>
      <c r="C123" s="334"/>
      <c r="D123" s="341"/>
      <c r="E123" s="342"/>
      <c r="F123" s="343"/>
    </row>
    <row r="124" spans="1:6" ht="30.75" customHeight="1">
      <c r="A124" s="168"/>
      <c r="B124" s="340"/>
      <c r="C124" s="334"/>
      <c r="D124" s="341"/>
      <c r="E124" s="342"/>
      <c r="F124" s="343"/>
    </row>
    <row r="125" spans="1:6" ht="30.75" customHeight="1">
      <c r="A125" s="168"/>
      <c r="B125" s="340"/>
      <c r="C125" s="334"/>
      <c r="D125" s="341"/>
      <c r="E125" s="342"/>
      <c r="F125" s="343"/>
    </row>
    <row r="126" spans="1:6" ht="30.75" customHeight="1">
      <c r="A126" s="168"/>
      <c r="B126" s="340"/>
      <c r="C126" s="334"/>
      <c r="D126" s="341"/>
      <c r="E126" s="342"/>
      <c r="F126" s="343"/>
    </row>
    <row r="127" spans="1:6" ht="30.75" customHeight="1">
      <c r="A127" s="168"/>
      <c r="B127" s="340"/>
      <c r="C127" s="334"/>
      <c r="D127" s="341"/>
      <c r="E127" s="342"/>
      <c r="F127" s="343"/>
    </row>
    <row r="128" spans="1:6" ht="30.75" customHeight="1">
      <c r="A128" s="168"/>
      <c r="B128" s="340"/>
      <c r="C128" s="334"/>
      <c r="D128" s="341"/>
      <c r="E128" s="342"/>
      <c r="F128" s="343"/>
    </row>
    <row r="129" spans="1:6" ht="30.75" customHeight="1">
      <c r="A129" s="168"/>
      <c r="B129" s="340"/>
      <c r="C129" s="334"/>
      <c r="D129" s="341"/>
      <c r="E129" s="342"/>
      <c r="F129" s="343"/>
    </row>
    <row r="130" spans="1:6" ht="30.75" customHeight="1">
      <c r="A130" s="168"/>
      <c r="B130" s="340"/>
      <c r="C130" s="334"/>
      <c r="D130" s="341"/>
      <c r="E130" s="342"/>
      <c r="F130" s="343"/>
    </row>
    <row r="131" spans="1:6" ht="30.75" customHeight="1">
      <c r="A131" s="168"/>
      <c r="B131" s="340"/>
      <c r="C131" s="334"/>
      <c r="D131" s="341"/>
      <c r="E131" s="342"/>
      <c r="F131" s="343"/>
    </row>
    <row r="132" spans="1:6" ht="30.75" customHeight="1">
      <c r="A132" s="168"/>
      <c r="B132" s="340"/>
      <c r="C132" s="334"/>
      <c r="D132" s="341"/>
      <c r="E132" s="342"/>
      <c r="F132" s="343"/>
    </row>
    <row r="133" spans="1:6" ht="30.75" customHeight="1">
      <c r="A133" s="168"/>
      <c r="B133" s="340"/>
      <c r="C133" s="334"/>
      <c r="D133" s="341"/>
      <c r="E133" s="342"/>
      <c r="F133" s="343"/>
    </row>
    <row r="134" spans="1:6" ht="30.75" customHeight="1">
      <c r="A134" s="168"/>
      <c r="B134" s="340"/>
      <c r="C134" s="334"/>
      <c r="D134" s="341"/>
      <c r="E134" s="342"/>
      <c r="F134" s="343"/>
    </row>
    <row r="135" spans="1:6" ht="30.75" customHeight="1">
      <c r="A135" s="168"/>
      <c r="B135" s="340"/>
      <c r="C135" s="334"/>
      <c r="D135" s="341"/>
      <c r="E135" s="342"/>
      <c r="F135" s="343"/>
    </row>
    <row r="136" spans="1:6" ht="30.75" customHeight="1">
      <c r="A136" s="168"/>
      <c r="B136" s="340"/>
      <c r="C136" s="334"/>
      <c r="D136" s="341"/>
      <c r="E136" s="342"/>
      <c r="F136" s="343"/>
    </row>
    <row r="137" spans="1:6" ht="30.75" customHeight="1">
      <c r="A137" s="168"/>
      <c r="B137" s="340"/>
      <c r="C137" s="334"/>
      <c r="D137" s="341"/>
      <c r="E137" s="342"/>
      <c r="F137" s="343"/>
    </row>
    <row r="138" spans="1:6" ht="30.75" customHeight="1">
      <c r="A138" s="168"/>
      <c r="B138" s="340"/>
      <c r="C138" s="334"/>
      <c r="D138" s="341"/>
      <c r="E138" s="342"/>
      <c r="F138" s="343"/>
    </row>
    <row r="139" spans="1:6" ht="30.75" customHeight="1">
      <c r="A139" s="168"/>
      <c r="B139" s="340"/>
      <c r="C139" s="334"/>
      <c r="D139" s="341"/>
      <c r="E139" s="342"/>
      <c r="F139" s="343"/>
    </row>
    <row r="140" spans="1:6" ht="30.75" customHeight="1">
      <c r="A140" s="168"/>
      <c r="B140" s="340"/>
      <c r="C140" s="334"/>
      <c r="D140" s="341"/>
      <c r="E140" s="342"/>
      <c r="F140" s="343"/>
    </row>
    <row r="141" spans="1:6" ht="30.75" customHeight="1">
      <c r="A141" s="168"/>
      <c r="B141" s="340"/>
      <c r="C141" s="334"/>
      <c r="D141" s="341"/>
      <c r="E141" s="342"/>
      <c r="F141" s="343"/>
    </row>
    <row r="142" spans="1:6" ht="30.75" customHeight="1">
      <c r="A142" s="168"/>
      <c r="B142" s="340"/>
      <c r="C142" s="334"/>
      <c r="D142" s="341"/>
      <c r="E142" s="342"/>
      <c r="F142" s="343"/>
    </row>
    <row r="143" spans="1:6" ht="30.75" customHeight="1">
      <c r="A143" s="168"/>
      <c r="B143" s="340"/>
      <c r="C143" s="334"/>
      <c r="D143" s="341"/>
      <c r="E143" s="342"/>
      <c r="F143" s="343"/>
    </row>
    <row r="144" spans="1:6" ht="30.75" customHeight="1">
      <c r="A144" s="168"/>
      <c r="B144" s="340"/>
      <c r="C144" s="334"/>
      <c r="D144" s="341"/>
      <c r="E144" s="342"/>
      <c r="F144" s="343"/>
    </row>
    <row r="145" spans="1:6" ht="30.75" customHeight="1">
      <c r="A145" s="168"/>
      <c r="B145" s="340"/>
      <c r="C145" s="334"/>
      <c r="D145" s="341"/>
      <c r="E145" s="342"/>
      <c r="F145" s="343"/>
    </row>
    <row r="146" spans="1:6" ht="30.75" customHeight="1">
      <c r="A146" s="168"/>
      <c r="B146" s="340"/>
      <c r="C146" s="334"/>
      <c r="D146" s="341"/>
      <c r="E146" s="342"/>
      <c r="F146" s="343"/>
    </row>
    <row r="147" spans="1:6" ht="30.75" customHeight="1">
      <c r="A147" s="168"/>
      <c r="B147" s="340"/>
      <c r="C147" s="334"/>
      <c r="D147" s="341"/>
      <c r="E147" s="342"/>
      <c r="F147" s="343"/>
    </row>
    <row r="148" spans="1:6" ht="30.75" customHeight="1">
      <c r="A148" s="168"/>
      <c r="B148" s="340"/>
      <c r="C148" s="334"/>
      <c r="D148" s="341"/>
      <c r="E148" s="342"/>
      <c r="F148" s="343"/>
    </row>
    <row r="149" spans="1:6" ht="30.75" customHeight="1">
      <c r="A149" s="168"/>
      <c r="B149" s="340"/>
      <c r="C149" s="334"/>
      <c r="D149" s="341"/>
      <c r="E149" s="342"/>
      <c r="F149" s="343"/>
    </row>
    <row r="150" spans="1:6" ht="30.75" customHeight="1">
      <c r="A150" s="168"/>
      <c r="B150" s="340"/>
      <c r="C150" s="334"/>
      <c r="D150" s="341"/>
      <c r="E150" s="342"/>
      <c r="F150" s="343"/>
    </row>
    <row r="151" spans="1:6" ht="30.75" customHeight="1">
      <c r="A151" s="168"/>
      <c r="B151" s="340"/>
      <c r="C151" s="334"/>
      <c r="D151" s="341"/>
      <c r="E151" s="342"/>
      <c r="F151" s="343"/>
    </row>
    <row r="152" spans="1:6" ht="30.75" customHeight="1">
      <c r="A152" s="168"/>
      <c r="B152" s="340"/>
      <c r="C152" s="334"/>
      <c r="D152" s="341"/>
      <c r="E152" s="342"/>
      <c r="F152" s="343"/>
    </row>
    <row r="153" spans="1:6" ht="30.75" customHeight="1">
      <c r="A153" s="168"/>
      <c r="B153" s="340"/>
      <c r="C153" s="334"/>
      <c r="D153" s="341"/>
      <c r="E153" s="342"/>
      <c r="F153" s="343"/>
    </row>
    <row r="154" spans="1:6" ht="30.75" customHeight="1">
      <c r="A154" s="168"/>
      <c r="B154" s="340"/>
      <c r="C154" s="334"/>
      <c r="D154" s="341"/>
      <c r="E154" s="342"/>
      <c r="F154" s="343"/>
    </row>
    <row r="155" spans="1:6" ht="30.75" customHeight="1">
      <c r="A155" s="168"/>
      <c r="B155" s="340"/>
      <c r="C155" s="334"/>
      <c r="D155" s="341"/>
      <c r="E155" s="342"/>
      <c r="F155" s="343"/>
    </row>
    <row r="156" spans="1:6" ht="30.75" customHeight="1">
      <c r="A156" s="168"/>
      <c r="B156" s="340"/>
      <c r="C156" s="334"/>
      <c r="D156" s="341"/>
      <c r="E156" s="342"/>
      <c r="F156" s="343"/>
    </row>
    <row r="157" spans="1:6" ht="30.75" customHeight="1">
      <c r="A157" s="168"/>
      <c r="B157" s="340"/>
      <c r="C157" s="334"/>
      <c r="D157" s="341"/>
      <c r="E157" s="342"/>
      <c r="F157" s="343"/>
    </row>
    <row r="158" spans="1:6" ht="30.75" customHeight="1">
      <c r="A158" s="168"/>
      <c r="B158" s="340"/>
      <c r="C158" s="334"/>
      <c r="D158" s="341"/>
      <c r="E158" s="342"/>
      <c r="F158" s="343"/>
    </row>
    <row r="159" spans="1:6" ht="30.75" customHeight="1">
      <c r="A159" s="168"/>
      <c r="B159" s="340"/>
      <c r="C159" s="334"/>
      <c r="D159" s="341"/>
      <c r="E159" s="342"/>
      <c r="F159" s="343"/>
    </row>
    <row r="160" spans="1:6" ht="30.75" customHeight="1">
      <c r="A160" s="168"/>
      <c r="B160" s="340"/>
      <c r="C160" s="334"/>
      <c r="D160" s="341"/>
      <c r="E160" s="342"/>
      <c r="F160" s="343"/>
    </row>
    <row r="161" spans="1:6" ht="30.75" customHeight="1">
      <c r="A161" s="168"/>
      <c r="B161" s="340"/>
      <c r="C161" s="334"/>
      <c r="D161" s="341"/>
      <c r="E161" s="342"/>
      <c r="F161" s="343"/>
    </row>
    <row r="162" spans="1:6" ht="30.75" customHeight="1">
      <c r="A162" s="168"/>
      <c r="B162" s="340"/>
      <c r="C162" s="334"/>
      <c r="D162" s="341"/>
      <c r="E162" s="342"/>
      <c r="F162" s="343"/>
    </row>
    <row r="163" spans="1:6" ht="30.75" customHeight="1">
      <c r="A163" s="168"/>
      <c r="B163" s="340"/>
      <c r="C163" s="334"/>
      <c r="D163" s="341"/>
      <c r="E163" s="342"/>
      <c r="F163" s="343"/>
    </row>
    <row r="164" spans="1:6" ht="30.75" customHeight="1">
      <c r="A164" s="168"/>
      <c r="B164" s="340"/>
      <c r="C164" s="334"/>
      <c r="D164" s="341"/>
      <c r="E164" s="342"/>
      <c r="F164" s="343"/>
    </row>
    <row r="165" spans="1:6" ht="30.75" customHeight="1">
      <c r="A165" s="168"/>
      <c r="B165" s="340"/>
      <c r="C165" s="334"/>
      <c r="D165" s="341"/>
      <c r="E165" s="342"/>
      <c r="F165" s="343"/>
    </row>
    <row r="166" spans="1:6" ht="30.75" customHeight="1">
      <c r="A166" s="168"/>
      <c r="B166" s="340"/>
      <c r="C166" s="334"/>
      <c r="D166" s="341"/>
      <c r="E166" s="342"/>
      <c r="F166" s="343"/>
    </row>
    <row r="167" spans="1:6" ht="30.75" customHeight="1">
      <c r="A167" s="168"/>
      <c r="B167" s="340"/>
      <c r="C167" s="334"/>
      <c r="D167" s="341"/>
      <c r="E167" s="342"/>
      <c r="F167" s="343"/>
    </row>
    <row r="168" spans="1:6" ht="30.75" customHeight="1">
      <c r="A168" s="168"/>
      <c r="B168" s="340"/>
      <c r="C168" s="334"/>
      <c r="D168" s="341"/>
      <c r="E168" s="342"/>
      <c r="F168" s="343"/>
    </row>
    <row r="169" spans="1:6" ht="30.75" customHeight="1">
      <c r="A169" s="168"/>
      <c r="B169" s="340"/>
      <c r="C169" s="334"/>
      <c r="D169" s="341"/>
      <c r="E169" s="342"/>
      <c r="F169" s="343"/>
    </row>
    <row r="170" spans="1:6" ht="30.75" customHeight="1">
      <c r="A170" s="168"/>
      <c r="B170" s="340"/>
      <c r="C170" s="334"/>
      <c r="D170" s="341"/>
      <c r="E170" s="342"/>
      <c r="F170" s="343"/>
    </row>
    <row r="171" spans="1:6" ht="30.75" customHeight="1">
      <c r="A171" s="168"/>
      <c r="B171" s="340"/>
      <c r="C171" s="334"/>
      <c r="D171" s="341"/>
      <c r="E171" s="342"/>
      <c r="F171" s="343"/>
    </row>
    <row r="172" spans="1:6" ht="30.75" customHeight="1">
      <c r="A172" s="168"/>
      <c r="B172" s="340"/>
      <c r="C172" s="334"/>
      <c r="D172" s="341"/>
      <c r="E172" s="342"/>
      <c r="F172" s="343"/>
    </row>
    <row r="173" spans="1:6" ht="30.75" customHeight="1">
      <c r="A173" s="168"/>
      <c r="B173" s="340"/>
      <c r="C173" s="334"/>
      <c r="D173" s="341"/>
      <c r="E173" s="342"/>
      <c r="F173" s="343"/>
    </row>
    <row r="174" spans="1:6" ht="30.75" customHeight="1">
      <c r="A174" s="168"/>
      <c r="B174" s="340"/>
      <c r="C174" s="334"/>
      <c r="D174" s="341"/>
      <c r="E174" s="342"/>
      <c r="F174" s="343"/>
    </row>
    <row r="175" spans="1:6" ht="30.75" customHeight="1">
      <c r="A175" s="168"/>
      <c r="B175" s="340"/>
      <c r="C175" s="334"/>
      <c r="D175" s="341"/>
      <c r="E175" s="342"/>
      <c r="F175" s="343"/>
    </row>
    <row r="176" spans="1:6" ht="30.75" customHeight="1">
      <c r="A176" s="168"/>
      <c r="B176" s="340"/>
      <c r="C176" s="334"/>
      <c r="D176" s="341"/>
      <c r="E176" s="342"/>
      <c r="F176" s="343"/>
    </row>
    <row r="177" spans="1:6" ht="30.75" customHeight="1">
      <c r="A177" s="168"/>
      <c r="B177" s="340"/>
      <c r="C177" s="334"/>
      <c r="D177" s="341"/>
      <c r="E177" s="342"/>
      <c r="F177" s="343"/>
    </row>
    <row r="178" spans="1:6" ht="30.75" customHeight="1">
      <c r="A178" s="168"/>
      <c r="B178" s="340"/>
      <c r="C178" s="334"/>
      <c r="D178" s="341"/>
      <c r="E178" s="342"/>
      <c r="F178" s="343"/>
    </row>
    <row r="179" spans="1:6" ht="30.75" customHeight="1">
      <c r="A179" s="168"/>
      <c r="B179" s="340"/>
      <c r="C179" s="334"/>
      <c r="D179" s="341"/>
      <c r="E179" s="342"/>
      <c r="F179" s="343"/>
    </row>
    <row r="180" spans="1:6" ht="30.75" customHeight="1">
      <c r="A180" s="168"/>
      <c r="B180" s="340"/>
      <c r="C180" s="334"/>
      <c r="D180" s="341"/>
      <c r="E180" s="342"/>
      <c r="F180" s="343"/>
    </row>
    <row r="181" spans="1:6" ht="30.75" customHeight="1">
      <c r="A181" s="168"/>
      <c r="B181" s="340"/>
      <c r="C181" s="334"/>
      <c r="D181" s="341"/>
      <c r="E181" s="342"/>
      <c r="F181" s="343"/>
    </row>
    <row r="182" spans="1:6" ht="30.75" customHeight="1">
      <c r="A182" s="168"/>
      <c r="B182" s="340"/>
      <c r="C182" s="334"/>
      <c r="D182" s="341"/>
      <c r="E182" s="342"/>
      <c r="F182" s="343"/>
    </row>
    <row r="183" spans="1:6" ht="30.75" customHeight="1">
      <c r="A183" s="168"/>
      <c r="B183" s="340"/>
      <c r="C183" s="334"/>
      <c r="D183" s="341"/>
      <c r="E183" s="342"/>
      <c r="F183" s="343"/>
    </row>
    <row r="184" spans="1:6" ht="30.75" customHeight="1">
      <c r="A184" s="168"/>
      <c r="B184" s="340"/>
      <c r="C184" s="334"/>
      <c r="D184" s="341"/>
      <c r="E184" s="342"/>
      <c r="F184" s="343"/>
    </row>
    <row r="185" spans="1:6" ht="30.75" customHeight="1">
      <c r="A185" s="168"/>
      <c r="B185" s="340"/>
      <c r="C185" s="334"/>
      <c r="D185" s="341"/>
      <c r="E185" s="342"/>
      <c r="F185" s="343"/>
    </row>
    <row r="186" spans="1:6" ht="30.75" customHeight="1">
      <c r="A186" s="168"/>
      <c r="B186" s="340"/>
      <c r="C186" s="334"/>
      <c r="D186" s="341"/>
      <c r="E186" s="342"/>
      <c r="F186" s="343"/>
    </row>
    <row r="187" spans="1:6" ht="30.75" customHeight="1">
      <c r="A187" s="168"/>
      <c r="B187" s="340"/>
      <c r="C187" s="334"/>
      <c r="D187" s="341"/>
      <c r="E187" s="342"/>
      <c r="F187" s="343"/>
    </row>
    <row r="188" spans="1:6" ht="30.75" customHeight="1">
      <c r="A188" s="168"/>
      <c r="B188" s="340"/>
      <c r="C188" s="334"/>
      <c r="D188" s="341"/>
      <c r="E188" s="342"/>
      <c r="F188" s="343"/>
    </row>
    <row r="189" spans="1:6" ht="30.75" customHeight="1">
      <c r="A189" s="168"/>
      <c r="B189" s="340"/>
      <c r="C189" s="334"/>
      <c r="D189" s="341"/>
      <c r="E189" s="342"/>
      <c r="F189" s="343"/>
    </row>
    <row r="190" spans="1:6" ht="30.75" customHeight="1">
      <c r="A190" s="168"/>
      <c r="B190" s="340"/>
      <c r="C190" s="334"/>
      <c r="D190" s="341"/>
      <c r="E190" s="342"/>
      <c r="F190" s="343"/>
    </row>
    <row r="191" spans="1:6" ht="30.75" customHeight="1">
      <c r="A191" s="168"/>
      <c r="B191" s="340"/>
      <c r="C191" s="334"/>
      <c r="D191" s="341"/>
      <c r="E191" s="342"/>
      <c r="F191" s="343"/>
    </row>
    <row r="192" spans="1:6" ht="30.75" customHeight="1">
      <c r="A192" s="168"/>
      <c r="B192" s="340"/>
      <c r="C192" s="334"/>
      <c r="D192" s="341"/>
      <c r="E192" s="342"/>
      <c r="F192" s="343"/>
    </row>
    <row r="193" spans="1:6" ht="30.75" customHeight="1">
      <c r="A193" s="168"/>
      <c r="B193" s="340"/>
      <c r="C193" s="334"/>
      <c r="D193" s="341"/>
      <c r="E193" s="342"/>
      <c r="F193" s="343"/>
    </row>
    <row r="194" spans="1:6" ht="30.75" customHeight="1">
      <c r="A194" s="168"/>
      <c r="B194" s="340"/>
      <c r="C194" s="334"/>
      <c r="D194" s="341"/>
      <c r="E194" s="342"/>
      <c r="F194" s="343"/>
    </row>
    <row r="195" spans="1:6" ht="30.75" customHeight="1">
      <c r="A195" s="168"/>
      <c r="B195" s="340"/>
      <c r="C195" s="334"/>
      <c r="D195" s="341"/>
      <c r="E195" s="342"/>
      <c r="F195" s="343"/>
    </row>
    <row r="196" spans="1:6" ht="30.75" customHeight="1">
      <c r="A196" s="168"/>
      <c r="B196" s="340"/>
      <c r="C196" s="334"/>
      <c r="D196" s="341"/>
      <c r="E196" s="342"/>
      <c r="F196" s="343"/>
    </row>
    <row r="197" spans="1:6" ht="30.75" customHeight="1">
      <c r="A197" s="168"/>
      <c r="B197" s="340"/>
      <c r="C197" s="334"/>
      <c r="D197" s="341"/>
      <c r="E197" s="342"/>
      <c r="F197" s="343"/>
    </row>
    <row r="198" spans="1:6" ht="30.75" customHeight="1">
      <c r="A198" s="168"/>
      <c r="B198" s="340"/>
      <c r="C198" s="334"/>
      <c r="D198" s="341"/>
      <c r="E198" s="342"/>
      <c r="F198" s="343"/>
    </row>
    <row r="199" spans="1:6" ht="30.75" customHeight="1">
      <c r="A199" s="168"/>
      <c r="B199" s="340"/>
      <c r="C199" s="334"/>
      <c r="D199" s="341"/>
      <c r="E199" s="342"/>
      <c r="F199" s="343"/>
    </row>
    <row r="200" spans="1:6" ht="30.75" customHeight="1">
      <c r="A200" s="168"/>
      <c r="B200" s="340"/>
      <c r="C200" s="334"/>
      <c r="D200" s="341"/>
      <c r="E200" s="342"/>
      <c r="F200" s="343"/>
    </row>
    <row r="201" spans="1:6" ht="30.75" customHeight="1">
      <c r="A201" s="168"/>
      <c r="B201" s="340"/>
      <c r="C201" s="334"/>
      <c r="D201" s="341"/>
      <c r="E201" s="342"/>
      <c r="F201" s="343"/>
    </row>
    <row r="202" spans="1:6" ht="30.75" customHeight="1">
      <c r="A202" s="168"/>
      <c r="B202" s="340"/>
      <c r="C202" s="334"/>
      <c r="D202" s="341"/>
      <c r="E202" s="342"/>
      <c r="F202" s="343"/>
    </row>
    <row r="203" spans="1:6" ht="30.75" customHeight="1">
      <c r="A203" s="168"/>
      <c r="B203" s="340"/>
      <c r="C203" s="334"/>
      <c r="D203" s="341"/>
      <c r="E203" s="342"/>
      <c r="F203" s="343"/>
    </row>
    <row r="204" spans="1:6" ht="30.75" customHeight="1">
      <c r="A204" s="168"/>
      <c r="B204" s="340"/>
      <c r="C204" s="334"/>
      <c r="D204" s="341"/>
      <c r="E204" s="342"/>
      <c r="F204" s="343"/>
    </row>
    <row r="205" spans="1:6" ht="30.75" customHeight="1">
      <c r="A205" s="168"/>
      <c r="B205" s="340"/>
      <c r="C205" s="334"/>
      <c r="D205" s="341"/>
      <c r="E205" s="342"/>
      <c r="F205" s="343"/>
    </row>
    <row r="206" spans="1:6" ht="30.75" customHeight="1">
      <c r="A206" s="168"/>
      <c r="B206" s="340"/>
      <c r="C206" s="334"/>
      <c r="D206" s="341"/>
      <c r="E206" s="342"/>
      <c r="F206" s="343"/>
    </row>
    <row r="207" spans="1:6" ht="30.75" customHeight="1">
      <c r="A207" s="168"/>
      <c r="B207" s="340"/>
      <c r="C207" s="334"/>
      <c r="D207" s="341"/>
      <c r="E207" s="342"/>
      <c r="F207" s="343"/>
    </row>
    <row r="208" spans="1:6" ht="30.75" customHeight="1">
      <c r="A208" s="168"/>
      <c r="B208" s="340"/>
      <c r="C208" s="334"/>
      <c r="D208" s="341"/>
      <c r="E208" s="342"/>
      <c r="F208" s="343"/>
    </row>
    <row r="209" spans="1:6" ht="30.75" customHeight="1">
      <c r="A209" s="168"/>
      <c r="B209" s="340"/>
      <c r="C209" s="334"/>
      <c r="D209" s="341"/>
      <c r="E209" s="342"/>
      <c r="F209" s="343"/>
    </row>
    <row r="210" spans="1:6" ht="30.75" customHeight="1">
      <c r="A210" s="168"/>
      <c r="B210" s="340"/>
      <c r="C210" s="334"/>
      <c r="D210" s="341"/>
      <c r="E210" s="342"/>
      <c r="F210" s="343"/>
    </row>
    <row r="211" spans="1:6" ht="30.75" customHeight="1">
      <c r="A211" s="168"/>
      <c r="B211" s="340"/>
      <c r="C211" s="334"/>
      <c r="D211" s="341"/>
      <c r="E211" s="342"/>
      <c r="F211" s="343"/>
    </row>
    <row r="212" spans="1:6" ht="30.75" customHeight="1">
      <c r="A212" s="168"/>
      <c r="B212" s="340"/>
      <c r="C212" s="334"/>
      <c r="D212" s="341"/>
      <c r="E212" s="342"/>
      <c r="F212" s="343"/>
    </row>
    <row r="213" spans="1:6" ht="30.75" customHeight="1">
      <c r="A213" s="168"/>
      <c r="B213" s="340"/>
      <c r="C213" s="334"/>
      <c r="D213" s="341"/>
      <c r="E213" s="342"/>
      <c r="F213" s="343"/>
    </row>
    <row r="214" spans="1:6" ht="30.75" customHeight="1">
      <c r="A214" s="168"/>
      <c r="B214" s="340"/>
      <c r="C214" s="334"/>
      <c r="D214" s="341"/>
      <c r="E214" s="342"/>
      <c r="F214" s="343"/>
    </row>
    <row r="215" spans="1:6" ht="30.75" customHeight="1">
      <c r="A215" s="168"/>
      <c r="B215" s="340"/>
      <c r="C215" s="334"/>
      <c r="D215" s="341"/>
      <c r="E215" s="342"/>
      <c r="F215" s="343"/>
    </row>
    <row r="216" spans="1:6" ht="30.75" customHeight="1">
      <c r="A216" s="168"/>
      <c r="B216" s="340"/>
      <c r="C216" s="334"/>
      <c r="D216" s="341"/>
      <c r="E216" s="342"/>
      <c r="F216" s="343"/>
    </row>
    <row r="217" spans="1:6" ht="30.75" customHeight="1">
      <c r="A217" s="168"/>
      <c r="B217" s="340"/>
      <c r="C217" s="334"/>
      <c r="D217" s="341"/>
      <c r="E217" s="342"/>
      <c r="F217" s="343"/>
    </row>
    <row r="218" spans="1:6" ht="30.75" customHeight="1">
      <c r="A218" s="168"/>
      <c r="B218" s="340"/>
      <c r="C218" s="334"/>
      <c r="D218" s="341"/>
      <c r="E218" s="342"/>
      <c r="F218" s="343"/>
    </row>
    <row r="219" spans="1:6" ht="30.75" customHeight="1">
      <c r="A219" s="168"/>
      <c r="B219" s="340"/>
      <c r="C219" s="334"/>
      <c r="D219" s="341"/>
      <c r="E219" s="342"/>
      <c r="F219" s="343"/>
    </row>
    <row r="220" spans="1:6" ht="30.75" customHeight="1">
      <c r="A220" s="168"/>
      <c r="B220" s="340"/>
      <c r="C220" s="334"/>
      <c r="D220" s="341"/>
      <c r="E220" s="342"/>
      <c r="F220" s="343"/>
    </row>
    <row r="221" spans="1:6" ht="30.75" customHeight="1">
      <c r="A221" s="168"/>
      <c r="B221" s="340"/>
      <c r="C221" s="334"/>
      <c r="D221" s="341"/>
      <c r="E221" s="342"/>
      <c r="F221" s="343"/>
    </row>
    <row r="222" spans="1:6" ht="30.75" customHeight="1">
      <c r="A222" s="168"/>
      <c r="B222" s="340"/>
      <c r="C222" s="334"/>
      <c r="D222" s="341"/>
      <c r="E222" s="342"/>
      <c r="F222" s="343"/>
    </row>
    <row r="223" spans="1:6" ht="30.75" customHeight="1">
      <c r="A223" s="168"/>
      <c r="B223" s="340"/>
      <c r="C223" s="334"/>
      <c r="D223" s="341"/>
      <c r="E223" s="342"/>
      <c r="F223" s="343"/>
    </row>
    <row r="224" spans="1:6" ht="30.75" customHeight="1">
      <c r="A224" s="168"/>
      <c r="B224" s="340"/>
      <c r="C224" s="334"/>
      <c r="D224" s="341"/>
      <c r="E224" s="342"/>
      <c r="F224" s="343"/>
    </row>
    <row r="225" spans="1:6" ht="30.75" customHeight="1">
      <c r="A225" s="168"/>
      <c r="B225" s="340"/>
      <c r="C225" s="334"/>
      <c r="D225" s="341"/>
      <c r="E225" s="342"/>
      <c r="F225" s="343"/>
    </row>
    <row r="226" spans="1:6" ht="30.75" customHeight="1">
      <c r="A226" s="168"/>
      <c r="B226" s="340"/>
      <c r="C226" s="334"/>
      <c r="D226" s="341"/>
      <c r="E226" s="342"/>
      <c r="F226" s="343"/>
    </row>
    <row r="227" spans="1:6" ht="30.75" customHeight="1">
      <c r="A227" s="168"/>
      <c r="B227" s="340"/>
      <c r="C227" s="334"/>
      <c r="D227" s="341"/>
      <c r="E227" s="342"/>
      <c r="F227" s="343"/>
    </row>
    <row r="228" spans="1:6" ht="30.75" customHeight="1">
      <c r="A228" s="168"/>
      <c r="B228" s="340"/>
      <c r="C228" s="334"/>
      <c r="D228" s="341"/>
      <c r="E228" s="342"/>
      <c r="F228" s="343"/>
    </row>
    <row r="229" spans="1:6" ht="30.75" customHeight="1">
      <c r="A229" s="168"/>
      <c r="B229" s="340"/>
      <c r="C229" s="334"/>
      <c r="D229" s="341"/>
      <c r="E229" s="342"/>
      <c r="F229" s="343"/>
    </row>
    <row r="230" spans="1:6" ht="30.75" customHeight="1">
      <c r="A230" s="168"/>
      <c r="B230" s="340"/>
      <c r="C230" s="334"/>
      <c r="D230" s="341"/>
      <c r="E230" s="342"/>
      <c r="F230" s="343"/>
    </row>
    <row r="231" spans="1:6" ht="30.75" customHeight="1">
      <c r="A231" s="168"/>
      <c r="B231" s="340"/>
      <c r="C231" s="334"/>
      <c r="D231" s="341"/>
      <c r="E231" s="342"/>
      <c r="F231" s="343"/>
    </row>
    <row r="232" spans="1:6" ht="30.75" customHeight="1">
      <c r="A232" s="168"/>
      <c r="B232" s="340"/>
      <c r="C232" s="334"/>
      <c r="D232" s="341"/>
      <c r="E232" s="342"/>
      <c r="F232" s="343"/>
    </row>
    <row r="233" spans="1:6" ht="30.75" customHeight="1">
      <c r="A233" s="168"/>
      <c r="B233" s="340"/>
      <c r="C233" s="334"/>
      <c r="D233" s="341"/>
      <c r="E233" s="342"/>
      <c r="F233" s="343"/>
    </row>
    <row r="234" spans="1:6" ht="30.75" customHeight="1">
      <c r="A234" s="168"/>
      <c r="B234" s="340"/>
      <c r="C234" s="334"/>
      <c r="D234" s="341"/>
      <c r="E234" s="342"/>
      <c r="F234" s="343"/>
    </row>
    <row r="235" spans="1:6" ht="30.75" customHeight="1">
      <c r="A235" s="168"/>
      <c r="B235" s="340"/>
      <c r="C235" s="334"/>
      <c r="D235" s="341"/>
      <c r="E235" s="342"/>
      <c r="F235" s="343"/>
    </row>
    <row r="236" spans="1:6" ht="30.75" customHeight="1">
      <c r="A236" s="168"/>
      <c r="B236" s="340"/>
      <c r="C236" s="334"/>
      <c r="D236" s="341"/>
      <c r="E236" s="342"/>
      <c r="F236" s="343"/>
    </row>
    <row r="237" spans="1:6" ht="30.75" customHeight="1">
      <c r="A237" s="168"/>
      <c r="B237" s="340"/>
      <c r="C237" s="334"/>
      <c r="D237" s="341"/>
      <c r="E237" s="342"/>
      <c r="F237" s="343"/>
    </row>
    <row r="238" spans="1:6" ht="30.75" customHeight="1">
      <c r="A238" s="168"/>
      <c r="B238" s="340"/>
      <c r="C238" s="334"/>
      <c r="D238" s="341"/>
      <c r="E238" s="342"/>
      <c r="F238" s="343"/>
    </row>
    <row r="239" spans="1:6" ht="30.75" customHeight="1">
      <c r="A239" s="168"/>
      <c r="B239" s="340"/>
      <c r="C239" s="334"/>
      <c r="D239" s="341"/>
      <c r="E239" s="342"/>
      <c r="F239" s="343"/>
    </row>
    <row r="240" spans="1:6" ht="30.75" customHeight="1">
      <c r="A240" s="168"/>
      <c r="B240" s="340"/>
      <c r="C240" s="334"/>
      <c r="D240" s="341"/>
      <c r="E240" s="342"/>
      <c r="F240" s="343"/>
    </row>
    <row r="241" spans="1:6" ht="30.75" customHeight="1">
      <c r="A241" s="168"/>
      <c r="B241" s="340"/>
      <c r="C241" s="334"/>
      <c r="D241" s="341"/>
      <c r="E241" s="342"/>
      <c r="F241" s="343"/>
    </row>
    <row r="242" spans="1:6" ht="30.75" customHeight="1">
      <c r="A242" s="168"/>
      <c r="B242" s="340"/>
      <c r="C242" s="334"/>
      <c r="D242" s="341"/>
      <c r="E242" s="342"/>
      <c r="F242" s="343"/>
    </row>
    <row r="243" spans="1:6" ht="30.75" customHeight="1">
      <c r="A243" s="168"/>
      <c r="B243" s="340"/>
      <c r="C243" s="334"/>
      <c r="D243" s="341"/>
      <c r="E243" s="342"/>
      <c r="F243" s="343"/>
    </row>
    <row r="244" spans="1:6" ht="30.75" customHeight="1">
      <c r="A244" s="168"/>
      <c r="B244" s="340"/>
      <c r="C244" s="334"/>
      <c r="D244" s="341"/>
      <c r="E244" s="342"/>
      <c r="F244" s="343"/>
    </row>
    <row r="245" spans="1:6" ht="30.75" customHeight="1">
      <c r="A245" s="168"/>
      <c r="B245" s="340"/>
      <c r="C245" s="334"/>
      <c r="D245" s="341"/>
      <c r="E245" s="342"/>
      <c r="F245" s="343"/>
    </row>
    <row r="246" spans="1:6" ht="30.75" customHeight="1">
      <c r="A246" s="168"/>
      <c r="B246" s="340"/>
      <c r="C246" s="334"/>
      <c r="D246" s="341"/>
      <c r="E246" s="342"/>
      <c r="F246" s="343"/>
    </row>
    <row r="247" spans="1:6" ht="30.75" customHeight="1">
      <c r="A247" s="168"/>
      <c r="B247" s="340"/>
      <c r="C247" s="334"/>
      <c r="D247" s="341"/>
      <c r="E247" s="342"/>
      <c r="F247" s="343"/>
    </row>
    <row r="248" spans="1:6" ht="30.75" customHeight="1">
      <c r="A248" s="168"/>
      <c r="B248" s="340"/>
      <c r="C248" s="334"/>
      <c r="D248" s="341"/>
      <c r="E248" s="342"/>
      <c r="F248" s="343"/>
    </row>
    <row r="249" spans="1:6" ht="30.75" customHeight="1">
      <c r="A249" s="168"/>
      <c r="B249" s="340"/>
      <c r="C249" s="334"/>
      <c r="D249" s="341"/>
      <c r="E249" s="342"/>
      <c r="F249" s="343"/>
    </row>
    <row r="250" spans="1:6" ht="30.75" customHeight="1">
      <c r="A250" s="168"/>
      <c r="B250" s="340"/>
      <c r="C250" s="334"/>
      <c r="D250" s="341"/>
      <c r="E250" s="342"/>
      <c r="F250" s="343"/>
    </row>
    <row r="251" spans="1:6" ht="30.75" customHeight="1">
      <c r="A251" s="168"/>
      <c r="B251" s="340"/>
      <c r="C251" s="334"/>
      <c r="D251" s="341"/>
      <c r="E251" s="342"/>
      <c r="F251" s="343"/>
    </row>
    <row r="252" spans="1:6" ht="30.75" customHeight="1">
      <c r="A252" s="168"/>
      <c r="B252" s="340"/>
      <c r="C252" s="334"/>
      <c r="D252" s="341"/>
      <c r="E252" s="342"/>
      <c r="F252" s="343"/>
    </row>
    <row r="253" spans="1:6" ht="30.75" customHeight="1">
      <c r="A253" s="168"/>
      <c r="B253" s="340"/>
      <c r="C253" s="334"/>
      <c r="D253" s="341"/>
      <c r="E253" s="342"/>
      <c r="F253" s="343"/>
    </row>
    <row r="254" spans="1:6" ht="30.75" customHeight="1">
      <c r="A254" s="168"/>
      <c r="B254" s="340"/>
      <c r="C254" s="334"/>
      <c r="D254" s="341"/>
      <c r="E254" s="342"/>
      <c r="F254" s="343"/>
    </row>
    <row r="255" spans="1:6" ht="30.75" customHeight="1">
      <c r="A255" s="168"/>
      <c r="B255" s="340"/>
      <c r="C255" s="334"/>
      <c r="D255" s="341"/>
      <c r="E255" s="342"/>
      <c r="F255" s="343"/>
    </row>
    <row r="256" spans="1:6" ht="30.75" customHeight="1">
      <c r="A256" s="168"/>
      <c r="B256" s="340"/>
      <c r="C256" s="334"/>
      <c r="D256" s="341"/>
      <c r="E256" s="342"/>
      <c r="F256" s="343"/>
    </row>
    <row r="257" spans="1:6" ht="30.75" customHeight="1">
      <c r="A257" s="168"/>
      <c r="B257" s="340"/>
      <c r="C257" s="334"/>
      <c r="D257" s="341"/>
      <c r="E257" s="342"/>
      <c r="F257" s="343"/>
    </row>
    <row r="258" spans="1:6" ht="30.75" customHeight="1">
      <c r="A258" s="168"/>
      <c r="B258" s="340"/>
      <c r="C258" s="334"/>
      <c r="D258" s="341"/>
      <c r="E258" s="342"/>
      <c r="F258" s="343"/>
    </row>
    <row r="259" spans="1:6" ht="30.75" customHeight="1">
      <c r="A259" s="168"/>
      <c r="B259" s="340"/>
      <c r="C259" s="334"/>
      <c r="D259" s="341"/>
      <c r="E259" s="342"/>
      <c r="F259" s="343"/>
    </row>
    <row r="260" spans="1:6" ht="30.75" customHeight="1">
      <c r="A260" s="168"/>
      <c r="B260" s="340"/>
      <c r="C260" s="334"/>
      <c r="D260" s="341"/>
      <c r="E260" s="342"/>
      <c r="F260" s="343"/>
    </row>
    <row r="261" spans="1:6" ht="30.75" customHeight="1">
      <c r="A261" s="168"/>
      <c r="B261" s="340"/>
      <c r="C261" s="334"/>
      <c r="D261" s="341"/>
      <c r="E261" s="342"/>
      <c r="F261" s="343"/>
    </row>
    <row r="262" spans="1:6" ht="30.75" customHeight="1">
      <c r="A262" s="168"/>
      <c r="B262" s="340"/>
      <c r="C262" s="334"/>
      <c r="D262" s="341"/>
      <c r="E262" s="342"/>
      <c r="F262" s="343"/>
    </row>
    <row r="263" spans="1:6" ht="30.75" customHeight="1">
      <c r="A263" s="168"/>
      <c r="B263" s="340"/>
      <c r="C263" s="334"/>
      <c r="D263" s="341"/>
      <c r="E263" s="342"/>
      <c r="F263" s="343"/>
    </row>
    <row r="264" spans="1:6" ht="30.75" customHeight="1">
      <c r="A264" s="168"/>
      <c r="B264" s="340"/>
      <c r="C264" s="334"/>
      <c r="D264" s="341"/>
      <c r="E264" s="342"/>
      <c r="F264" s="343"/>
    </row>
    <row r="265" spans="1:6" ht="30.75" customHeight="1">
      <c r="A265" s="168"/>
      <c r="B265" s="340"/>
      <c r="C265" s="334"/>
      <c r="D265" s="341"/>
      <c r="E265" s="342"/>
      <c r="F265" s="343"/>
    </row>
    <row r="266" spans="1:6" ht="30.75" customHeight="1">
      <c r="A266" s="168"/>
      <c r="B266" s="340"/>
      <c r="C266" s="334"/>
      <c r="D266" s="341"/>
      <c r="E266" s="342"/>
      <c r="F266" s="343"/>
    </row>
    <row r="267" spans="1:6" ht="30.75" customHeight="1">
      <c r="A267" s="168"/>
      <c r="B267" s="340"/>
      <c r="C267" s="334"/>
      <c r="D267" s="341"/>
      <c r="E267" s="342"/>
      <c r="F267" s="343"/>
    </row>
    <row r="268" spans="1:6" ht="30.75" customHeight="1">
      <c r="A268" s="168"/>
      <c r="B268" s="340"/>
      <c r="C268" s="334"/>
      <c r="D268" s="341"/>
      <c r="E268" s="342"/>
      <c r="F268" s="343"/>
    </row>
    <row r="269" spans="1:6" ht="30.75" customHeight="1">
      <c r="A269" s="168"/>
      <c r="B269" s="340"/>
      <c r="C269" s="334"/>
      <c r="D269" s="341"/>
      <c r="E269" s="342"/>
      <c r="F269" s="343"/>
    </row>
    <row r="270" spans="1:6" ht="30.75" customHeight="1">
      <c r="A270" s="168"/>
      <c r="B270" s="340"/>
      <c r="C270" s="334"/>
      <c r="D270" s="341"/>
      <c r="E270" s="342"/>
      <c r="F270" s="343"/>
    </row>
    <row r="271" spans="1:6" ht="30.75" customHeight="1">
      <c r="A271" s="168"/>
      <c r="B271" s="340"/>
      <c r="C271" s="334"/>
      <c r="D271" s="341"/>
      <c r="E271" s="342"/>
      <c r="F271" s="343"/>
    </row>
    <row r="272" spans="1:6" ht="30.75" customHeight="1">
      <c r="A272" s="168"/>
      <c r="B272" s="340"/>
      <c r="C272" s="334"/>
      <c r="D272" s="341"/>
      <c r="E272" s="342"/>
      <c r="F272" s="343"/>
    </row>
    <row r="273" spans="1:6" ht="30.75" customHeight="1">
      <c r="A273" s="168"/>
      <c r="B273" s="340"/>
      <c r="C273" s="334"/>
      <c r="D273" s="341"/>
      <c r="E273" s="342"/>
      <c r="F273" s="343"/>
    </row>
    <row r="274" spans="1:6" ht="30.75" customHeight="1">
      <c r="A274" s="168"/>
      <c r="B274" s="340"/>
      <c r="C274" s="334"/>
      <c r="D274" s="341"/>
      <c r="E274" s="342"/>
      <c r="F274" s="343"/>
    </row>
    <row r="275" spans="1:6" ht="30.75" customHeight="1">
      <c r="A275" s="168"/>
      <c r="B275" s="340"/>
      <c r="C275" s="334"/>
      <c r="D275" s="341"/>
      <c r="E275" s="342"/>
      <c r="F275" s="343"/>
    </row>
    <row r="276" spans="1:6" ht="30.75" customHeight="1">
      <c r="A276" s="168"/>
      <c r="B276" s="340"/>
      <c r="C276" s="334"/>
      <c r="D276" s="341"/>
      <c r="E276" s="342"/>
      <c r="F276" s="343"/>
    </row>
    <row r="277" spans="1:6" ht="30.75" customHeight="1">
      <c r="A277" s="168"/>
      <c r="B277" s="340"/>
      <c r="C277" s="334"/>
      <c r="D277" s="341"/>
      <c r="E277" s="342"/>
      <c r="F277" s="343"/>
    </row>
    <row r="278" spans="1:6" ht="30.75" customHeight="1">
      <c r="A278" s="168"/>
      <c r="B278" s="340"/>
      <c r="C278" s="334"/>
      <c r="D278" s="341"/>
      <c r="E278" s="342"/>
      <c r="F278" s="343"/>
    </row>
    <row r="279" spans="1:6" ht="30.75" customHeight="1">
      <c r="A279" s="168"/>
      <c r="B279" s="340"/>
      <c r="C279" s="334"/>
      <c r="D279" s="341"/>
      <c r="E279" s="342"/>
      <c r="F279" s="343"/>
    </row>
    <row r="280" spans="1:6" ht="30.75" customHeight="1">
      <c r="A280" s="168"/>
      <c r="B280" s="340"/>
      <c r="C280" s="334"/>
      <c r="D280" s="341"/>
      <c r="E280" s="342"/>
      <c r="F280" s="343"/>
    </row>
    <row r="281" spans="1:6" ht="30.75" customHeight="1">
      <c r="A281" s="168"/>
      <c r="B281" s="340"/>
      <c r="C281" s="334"/>
      <c r="D281" s="341"/>
      <c r="E281" s="342"/>
      <c r="F281" s="343"/>
    </row>
    <row r="282" spans="1:6" ht="30.75" customHeight="1">
      <c r="A282" s="168"/>
      <c r="B282" s="340"/>
      <c r="C282" s="334"/>
      <c r="D282" s="341"/>
      <c r="E282" s="342"/>
      <c r="F282" s="343"/>
    </row>
    <row r="283" spans="1:6" ht="30.75" customHeight="1">
      <c r="A283" s="168"/>
      <c r="B283" s="340"/>
      <c r="C283" s="334"/>
      <c r="D283" s="341"/>
      <c r="E283" s="342"/>
      <c r="F283" s="343"/>
    </row>
    <row r="284" spans="1:6" ht="30.75" customHeight="1">
      <c r="A284" s="168"/>
      <c r="B284" s="340"/>
      <c r="C284" s="334"/>
      <c r="D284" s="341"/>
      <c r="E284" s="342"/>
      <c r="F284" s="343"/>
    </row>
    <row r="285" spans="1:6" ht="30.75" customHeight="1">
      <c r="A285" s="168"/>
      <c r="B285" s="340"/>
      <c r="C285" s="334"/>
      <c r="D285" s="341"/>
      <c r="E285" s="342"/>
      <c r="F285" s="343"/>
    </row>
    <row r="286" spans="1:6" ht="30.75" customHeight="1">
      <c r="A286" s="168"/>
      <c r="B286" s="340"/>
      <c r="C286" s="334"/>
      <c r="D286" s="341"/>
      <c r="E286" s="342"/>
      <c r="F286" s="343"/>
    </row>
    <row r="287" spans="1:6" ht="30.75" customHeight="1">
      <c r="A287" s="168"/>
      <c r="B287" s="340"/>
      <c r="C287" s="334"/>
      <c r="D287" s="341"/>
      <c r="E287" s="342"/>
      <c r="F287" s="343"/>
    </row>
    <row r="288" spans="1:6" ht="30.75" customHeight="1">
      <c r="A288" s="168"/>
      <c r="B288" s="340"/>
      <c r="C288" s="334"/>
      <c r="D288" s="341"/>
      <c r="E288" s="342"/>
      <c r="F288" s="343"/>
    </row>
    <row r="289" spans="1:6" ht="30.75" customHeight="1">
      <c r="A289" s="168"/>
      <c r="B289" s="340"/>
      <c r="C289" s="334"/>
      <c r="D289" s="341"/>
      <c r="E289" s="342"/>
      <c r="F289" s="343"/>
    </row>
    <row r="290" spans="1:6" ht="30.75" customHeight="1">
      <c r="A290" s="168"/>
      <c r="B290" s="340"/>
      <c r="C290" s="334"/>
      <c r="D290" s="341"/>
      <c r="E290" s="342"/>
      <c r="F290" s="343"/>
    </row>
    <row r="291" spans="1:6" ht="30.75" customHeight="1">
      <c r="A291" s="168"/>
      <c r="B291" s="340"/>
      <c r="C291" s="334"/>
      <c r="D291" s="341"/>
      <c r="E291" s="342"/>
      <c r="F291" s="343"/>
    </row>
    <row r="292" spans="1:6" ht="30.75" customHeight="1">
      <c r="A292" s="168"/>
      <c r="B292" s="340"/>
      <c r="C292" s="334"/>
      <c r="D292" s="341"/>
      <c r="E292" s="342"/>
      <c r="F292" s="343"/>
    </row>
    <row r="293" spans="1:6" ht="30.75" customHeight="1">
      <c r="A293" s="168"/>
      <c r="B293" s="340"/>
      <c r="C293" s="334"/>
      <c r="D293" s="341"/>
      <c r="E293" s="342"/>
      <c r="F293" s="343"/>
    </row>
    <row r="294" spans="1:6" ht="30.75" customHeight="1">
      <c r="A294" s="168"/>
      <c r="B294" s="340"/>
      <c r="C294" s="334"/>
      <c r="D294" s="341"/>
      <c r="E294" s="342"/>
      <c r="F294" s="343"/>
    </row>
    <row r="295" spans="1:6" ht="30.75" customHeight="1">
      <c r="A295" s="168"/>
      <c r="B295" s="340"/>
      <c r="C295" s="334"/>
      <c r="D295" s="341"/>
      <c r="E295" s="342"/>
      <c r="F295" s="343"/>
    </row>
    <row r="296" spans="1:6" ht="30.75" customHeight="1">
      <c r="A296" s="168"/>
      <c r="B296" s="340"/>
      <c r="C296" s="334"/>
      <c r="D296" s="341"/>
      <c r="E296" s="342"/>
      <c r="F296" s="343"/>
    </row>
    <row r="297" spans="1:6" ht="30.75" customHeight="1">
      <c r="A297" s="168"/>
      <c r="B297" s="340"/>
      <c r="C297" s="334"/>
      <c r="D297" s="341"/>
      <c r="E297" s="342"/>
      <c r="F297" s="343"/>
    </row>
    <row r="298" spans="1:6" ht="30.75" customHeight="1">
      <c r="A298" s="168"/>
      <c r="B298" s="340"/>
      <c r="C298" s="334"/>
      <c r="D298" s="341"/>
      <c r="E298" s="342"/>
      <c r="F298" s="343"/>
    </row>
    <row r="299" spans="1:6" ht="30.75" customHeight="1">
      <c r="A299" s="168"/>
      <c r="B299" s="340"/>
      <c r="C299" s="334"/>
      <c r="D299" s="341"/>
      <c r="E299" s="342"/>
      <c r="F299" s="343"/>
    </row>
    <row r="300" spans="1:6" ht="30.75" customHeight="1">
      <c r="A300" s="168"/>
      <c r="B300" s="340"/>
      <c r="C300" s="334"/>
      <c r="D300" s="341"/>
      <c r="E300" s="342"/>
      <c r="F300" s="343"/>
    </row>
    <row r="301" spans="1:6" ht="30.75" customHeight="1">
      <c r="A301" s="168"/>
      <c r="B301" s="340"/>
      <c r="C301" s="334"/>
      <c r="D301" s="341"/>
      <c r="E301" s="342"/>
      <c r="F301" s="343"/>
    </row>
    <row r="302" spans="1:6" ht="30.75" customHeight="1">
      <c r="A302" s="168"/>
      <c r="B302" s="340"/>
      <c r="C302" s="334"/>
      <c r="D302" s="341"/>
      <c r="E302" s="342"/>
      <c r="F302" s="343"/>
    </row>
    <row r="303" spans="1:6" ht="30.75" customHeight="1">
      <c r="A303" s="168"/>
      <c r="B303" s="340"/>
      <c r="C303" s="334"/>
      <c r="D303" s="341"/>
      <c r="E303" s="342"/>
      <c r="F303" s="343"/>
    </row>
    <row r="304" spans="1:6" ht="30.75" customHeight="1">
      <c r="A304" s="168"/>
      <c r="B304" s="340"/>
      <c r="C304" s="334"/>
      <c r="D304" s="341"/>
      <c r="E304" s="342"/>
      <c r="F304" s="343"/>
    </row>
    <row r="305" spans="1:6" ht="30.75" customHeight="1">
      <c r="A305" s="168"/>
      <c r="B305" s="340"/>
      <c r="C305" s="334"/>
      <c r="D305" s="341"/>
      <c r="E305" s="342"/>
      <c r="F305" s="343"/>
    </row>
    <row r="306" spans="1:6" ht="30.75" customHeight="1">
      <c r="A306" s="168"/>
      <c r="B306" s="340"/>
      <c r="C306" s="334"/>
      <c r="D306" s="341"/>
      <c r="E306" s="342"/>
      <c r="F306" s="343"/>
    </row>
    <row r="307" spans="1:6" ht="30.75" customHeight="1">
      <c r="A307" s="168"/>
      <c r="B307" s="340"/>
      <c r="C307" s="334"/>
      <c r="D307" s="341"/>
      <c r="E307" s="342"/>
      <c r="F307" s="343"/>
    </row>
    <row r="308" spans="1:6" ht="30.75" customHeight="1">
      <c r="A308" s="168"/>
      <c r="B308" s="340"/>
      <c r="C308" s="334"/>
      <c r="D308" s="341"/>
      <c r="E308" s="342"/>
      <c r="F308" s="343"/>
    </row>
    <row r="309" spans="1:6" ht="30.75" customHeight="1">
      <c r="A309" s="168"/>
      <c r="B309" s="340"/>
      <c r="C309" s="334"/>
      <c r="D309" s="341"/>
      <c r="E309" s="342"/>
      <c r="F309" s="343"/>
    </row>
    <row r="310" spans="1:6" ht="30.75" customHeight="1">
      <c r="A310" s="168"/>
      <c r="B310" s="340"/>
      <c r="C310" s="334"/>
      <c r="D310" s="341"/>
      <c r="E310" s="342"/>
      <c r="F310" s="343"/>
    </row>
    <row r="311" spans="1:6" ht="30.75" customHeight="1">
      <c r="A311" s="168"/>
      <c r="B311" s="340"/>
      <c r="C311" s="334"/>
      <c r="D311" s="341"/>
      <c r="E311" s="342"/>
      <c r="F311" s="343"/>
    </row>
    <row r="312" spans="1:6" ht="30.75" customHeight="1">
      <c r="A312" s="168"/>
      <c r="B312" s="340"/>
      <c r="C312" s="334"/>
      <c r="D312" s="341"/>
      <c r="E312" s="342"/>
      <c r="F312" s="343"/>
    </row>
    <row r="313" spans="1:6" ht="30.75" customHeight="1">
      <c r="A313" s="168"/>
      <c r="B313" s="340"/>
      <c r="C313" s="334"/>
      <c r="D313" s="341"/>
      <c r="E313" s="342"/>
      <c r="F313" s="343"/>
    </row>
    <row r="314" spans="1:6" ht="30.75" customHeight="1">
      <c r="A314" s="168"/>
      <c r="B314" s="340"/>
      <c r="C314" s="334"/>
      <c r="D314" s="341"/>
      <c r="E314" s="342"/>
      <c r="F314" s="343"/>
    </row>
    <row r="315" spans="1:6" ht="30.75" customHeight="1">
      <c r="A315" s="168"/>
      <c r="B315" s="340"/>
      <c r="C315" s="334"/>
      <c r="D315" s="341"/>
      <c r="E315" s="342"/>
      <c r="F315" s="343"/>
    </row>
    <row r="316" spans="1:6" ht="30.75" customHeight="1">
      <c r="A316" s="168"/>
      <c r="B316" s="340"/>
      <c r="C316" s="334"/>
      <c r="D316" s="341"/>
      <c r="E316" s="342"/>
      <c r="F316" s="343"/>
    </row>
    <row r="317" spans="1:6" ht="30.75" customHeight="1">
      <c r="A317" s="168"/>
      <c r="B317" s="340"/>
      <c r="C317" s="334"/>
      <c r="D317" s="341"/>
      <c r="E317" s="342"/>
      <c r="F317" s="343"/>
    </row>
    <row r="318" spans="1:6" ht="30.75" customHeight="1">
      <c r="A318" s="168"/>
      <c r="B318" s="340"/>
      <c r="C318" s="334"/>
      <c r="D318" s="341"/>
      <c r="E318" s="342"/>
      <c r="F318" s="343"/>
    </row>
    <row r="319" spans="1:6" ht="30.75" customHeight="1">
      <c r="A319" s="168"/>
      <c r="B319" s="340"/>
      <c r="C319" s="334"/>
      <c r="D319" s="341"/>
      <c r="E319" s="342"/>
      <c r="F319" s="343"/>
    </row>
    <row r="320" spans="1:6" ht="30.75" customHeight="1">
      <c r="A320" s="168"/>
      <c r="B320" s="340"/>
      <c r="C320" s="334"/>
      <c r="D320" s="341"/>
      <c r="E320" s="342"/>
      <c r="F320" s="343"/>
    </row>
    <row r="321" spans="1:6" ht="30.75" customHeight="1">
      <c r="A321" s="168"/>
      <c r="B321" s="340"/>
      <c r="C321" s="334"/>
      <c r="D321" s="341"/>
      <c r="E321" s="342"/>
      <c r="F321" s="343"/>
    </row>
    <row r="322" spans="1:6" ht="30.75" customHeight="1">
      <c r="A322" s="168"/>
      <c r="B322" s="340"/>
      <c r="C322" s="334"/>
      <c r="D322" s="341"/>
      <c r="E322" s="342"/>
      <c r="F322" s="343"/>
    </row>
    <row r="323" spans="1:6" ht="30.75" customHeight="1">
      <c r="A323" s="168"/>
      <c r="B323" s="340"/>
      <c r="C323" s="334"/>
      <c r="D323" s="341"/>
      <c r="E323" s="342"/>
      <c r="F323" s="343"/>
    </row>
    <row r="324" spans="1:6" ht="30.75" customHeight="1">
      <c r="A324" s="168"/>
      <c r="B324" s="340"/>
      <c r="C324" s="334"/>
      <c r="D324" s="341"/>
      <c r="E324" s="342"/>
      <c r="F324" s="343"/>
    </row>
    <row r="325" spans="1:6" ht="30.75" customHeight="1">
      <c r="A325" s="168"/>
      <c r="B325" s="340"/>
      <c r="C325" s="334"/>
      <c r="D325" s="341"/>
      <c r="E325" s="342"/>
      <c r="F325" s="343"/>
    </row>
    <row r="326" spans="1:6" ht="30.75" customHeight="1">
      <c r="A326" s="168"/>
      <c r="B326" s="340"/>
      <c r="C326" s="334"/>
      <c r="D326" s="341"/>
      <c r="E326" s="342"/>
      <c r="F326" s="343"/>
    </row>
    <row r="327" spans="1:6" ht="30.75" customHeight="1">
      <c r="A327" s="168"/>
      <c r="B327" s="340"/>
      <c r="C327" s="334"/>
      <c r="D327" s="341"/>
      <c r="E327" s="342"/>
      <c r="F327" s="343"/>
    </row>
    <row r="328" spans="1:6" ht="30.75" customHeight="1">
      <c r="A328" s="168"/>
      <c r="B328" s="340"/>
      <c r="C328" s="334"/>
      <c r="D328" s="341"/>
      <c r="E328" s="342"/>
      <c r="F328" s="343"/>
    </row>
    <row r="329" spans="1:6" ht="30.75" customHeight="1">
      <c r="A329" s="168"/>
      <c r="B329" s="340"/>
      <c r="C329" s="334"/>
      <c r="D329" s="341"/>
      <c r="E329" s="342"/>
      <c r="F329" s="343"/>
    </row>
    <row r="330" spans="1:6" ht="30.75" customHeight="1">
      <c r="A330" s="168"/>
      <c r="B330" s="340"/>
      <c r="C330" s="334"/>
      <c r="D330" s="341"/>
      <c r="E330" s="342"/>
      <c r="F330" s="343"/>
    </row>
    <row r="331" spans="1:6" ht="30.75" customHeight="1">
      <c r="A331" s="168"/>
      <c r="B331" s="340"/>
      <c r="C331" s="334"/>
      <c r="D331" s="341"/>
      <c r="E331" s="342"/>
      <c r="F331" s="343"/>
    </row>
    <row r="332" spans="1:6" ht="30.75" customHeight="1">
      <c r="A332" s="168"/>
      <c r="B332" s="340"/>
      <c r="C332" s="334"/>
      <c r="D332" s="341"/>
      <c r="E332" s="342"/>
      <c r="F332" s="343"/>
    </row>
    <row r="333" spans="1:6" ht="30.75" customHeight="1">
      <c r="A333" s="168"/>
      <c r="B333" s="340"/>
      <c r="C333" s="334"/>
      <c r="D333" s="341"/>
      <c r="E333" s="342"/>
      <c r="F333" s="343"/>
    </row>
    <row r="334" spans="1:6" ht="30.75" customHeight="1">
      <c r="A334" s="168"/>
      <c r="B334" s="340"/>
      <c r="C334" s="334"/>
      <c r="D334" s="341"/>
      <c r="E334" s="342"/>
      <c r="F334" s="343"/>
    </row>
    <row r="335" spans="1:6" ht="30.75" customHeight="1">
      <c r="A335" s="168"/>
      <c r="B335" s="340"/>
      <c r="C335" s="334"/>
      <c r="D335" s="341"/>
      <c r="E335" s="342"/>
      <c r="F335" s="343"/>
    </row>
    <row r="336" spans="1:6" ht="30.75" customHeight="1">
      <c r="A336" s="168"/>
      <c r="B336" s="340"/>
      <c r="C336" s="334"/>
      <c r="D336" s="341"/>
      <c r="E336" s="342"/>
      <c r="F336" s="343"/>
    </row>
    <row r="337" spans="1:6" ht="30.75" customHeight="1">
      <c r="A337" s="168"/>
      <c r="B337" s="340"/>
      <c r="C337" s="334"/>
      <c r="D337" s="341"/>
      <c r="E337" s="342"/>
      <c r="F337" s="343"/>
    </row>
    <row r="338" spans="1:6" ht="30.75" customHeight="1">
      <c r="A338" s="168"/>
      <c r="B338" s="340"/>
      <c r="C338" s="334"/>
      <c r="D338" s="341"/>
      <c r="E338" s="342"/>
      <c r="F338" s="343"/>
    </row>
    <row r="339" spans="1:6" ht="30.75" customHeight="1">
      <c r="A339" s="168"/>
      <c r="B339" s="340"/>
      <c r="C339" s="334"/>
      <c r="D339" s="341"/>
      <c r="E339" s="342"/>
      <c r="F339" s="343"/>
    </row>
    <row r="340" spans="1:6" ht="30.75" customHeight="1">
      <c r="A340" s="168"/>
      <c r="B340" s="340"/>
      <c r="C340" s="334"/>
      <c r="D340" s="341"/>
      <c r="E340" s="342"/>
      <c r="F340" s="343"/>
    </row>
    <row r="341" spans="1:6" ht="30.75" customHeight="1">
      <c r="A341" s="168"/>
      <c r="B341" s="340"/>
      <c r="C341" s="334"/>
      <c r="D341" s="341"/>
      <c r="E341" s="342"/>
      <c r="F341" s="343"/>
    </row>
    <row r="342" spans="1:6" ht="30.75" customHeight="1">
      <c r="A342" s="168"/>
      <c r="B342" s="340"/>
      <c r="C342" s="334"/>
      <c r="D342" s="341"/>
      <c r="E342" s="342"/>
      <c r="F342" s="343"/>
    </row>
    <row r="343" spans="1:6" ht="30.75" customHeight="1">
      <c r="A343" s="168"/>
      <c r="B343" s="340"/>
      <c r="C343" s="334"/>
      <c r="D343" s="341"/>
      <c r="E343" s="342"/>
      <c r="F343" s="343"/>
    </row>
    <row r="344" spans="1:6" ht="30.75" customHeight="1">
      <c r="A344" s="168"/>
      <c r="B344" s="340"/>
      <c r="C344" s="334"/>
      <c r="D344" s="341"/>
      <c r="E344" s="342"/>
      <c r="F344" s="343"/>
    </row>
    <row r="345" spans="1:6" ht="30.75" customHeight="1">
      <c r="A345" s="168"/>
      <c r="B345" s="340"/>
      <c r="C345" s="334"/>
      <c r="D345" s="341"/>
      <c r="E345" s="342"/>
      <c r="F345" s="343"/>
    </row>
    <row r="346" spans="1:6" ht="30.75" customHeight="1">
      <c r="A346" s="168"/>
      <c r="B346" s="340"/>
      <c r="C346" s="334"/>
      <c r="D346" s="341"/>
      <c r="E346" s="342"/>
      <c r="F346" s="343"/>
    </row>
    <row r="347" spans="1:6" ht="30.75" customHeight="1">
      <c r="A347" s="168"/>
      <c r="B347" s="340"/>
      <c r="C347" s="334"/>
      <c r="D347" s="341"/>
      <c r="E347" s="342"/>
      <c r="F347" s="343"/>
    </row>
    <row r="348" spans="1:6" ht="30.75" customHeight="1">
      <c r="A348" s="168"/>
      <c r="B348" s="340"/>
      <c r="C348" s="334"/>
      <c r="D348" s="341"/>
      <c r="E348" s="342"/>
      <c r="F348" s="343"/>
    </row>
    <row r="349" spans="1:6" ht="30.75" customHeight="1">
      <c r="A349" s="168"/>
      <c r="B349" s="340"/>
      <c r="C349" s="334"/>
      <c r="D349" s="341"/>
      <c r="E349" s="342"/>
      <c r="F349" s="343"/>
    </row>
    <row r="350" spans="1:6" ht="30.75" customHeight="1">
      <c r="A350" s="168"/>
      <c r="B350" s="340"/>
      <c r="C350" s="334"/>
      <c r="D350" s="341"/>
      <c r="E350" s="342"/>
      <c r="F350" s="343"/>
    </row>
    <row r="351" spans="1:6" ht="30.75" customHeight="1">
      <c r="A351" s="168"/>
      <c r="B351" s="340"/>
      <c r="C351" s="334"/>
      <c r="D351" s="341"/>
      <c r="E351" s="342"/>
      <c r="F351" s="343"/>
    </row>
    <row r="352" spans="1:6" ht="30.75" customHeight="1">
      <c r="A352" s="168"/>
      <c r="B352" s="340"/>
      <c r="C352" s="334"/>
      <c r="D352" s="341"/>
      <c r="E352" s="342"/>
      <c r="F352" s="343"/>
    </row>
    <row r="353" spans="1:6" ht="30.75" customHeight="1">
      <c r="A353" s="168"/>
      <c r="B353" s="340"/>
      <c r="C353" s="334"/>
      <c r="D353" s="341"/>
      <c r="E353" s="342"/>
      <c r="F353" s="343"/>
    </row>
    <row r="354" spans="1:6" ht="30.75" customHeight="1">
      <c r="A354" s="168"/>
      <c r="B354" s="340"/>
      <c r="C354" s="334"/>
      <c r="D354" s="341"/>
      <c r="E354" s="342"/>
      <c r="F354" s="343"/>
    </row>
    <row r="355" spans="1:6" ht="30.75" customHeight="1">
      <c r="A355" s="168"/>
      <c r="B355" s="340"/>
      <c r="C355" s="334"/>
      <c r="D355" s="341"/>
      <c r="E355" s="342"/>
      <c r="F355" s="343"/>
    </row>
    <row r="356" spans="1:6" ht="30.75" customHeight="1">
      <c r="A356" s="168"/>
      <c r="B356" s="340"/>
      <c r="C356" s="334"/>
      <c r="D356" s="341"/>
      <c r="E356" s="342"/>
      <c r="F356" s="343"/>
    </row>
    <row r="357" spans="1:6" ht="30.75" customHeight="1">
      <c r="A357" s="168"/>
      <c r="B357" s="340"/>
      <c r="C357" s="334"/>
      <c r="D357" s="341"/>
      <c r="E357" s="342"/>
      <c r="F357" s="343"/>
    </row>
    <row r="358" spans="1:6" ht="30.75" customHeight="1">
      <c r="A358" s="168"/>
      <c r="B358" s="340"/>
      <c r="C358" s="334"/>
      <c r="D358" s="341"/>
      <c r="E358" s="342"/>
      <c r="F358" s="343"/>
    </row>
    <row r="359" spans="1:6" ht="30.75" customHeight="1">
      <c r="A359" s="168"/>
      <c r="B359" s="340"/>
      <c r="C359" s="334"/>
      <c r="D359" s="341"/>
      <c r="E359" s="342"/>
      <c r="F359" s="343"/>
    </row>
    <row r="360" spans="1:6" ht="30.75" customHeight="1">
      <c r="A360" s="168"/>
      <c r="B360" s="340"/>
      <c r="C360" s="334"/>
      <c r="D360" s="341"/>
      <c r="E360" s="342"/>
      <c r="F360" s="343"/>
    </row>
    <row r="361" spans="1:6" ht="30.75" customHeight="1">
      <c r="A361" s="168"/>
      <c r="B361" s="340"/>
      <c r="C361" s="334"/>
      <c r="D361" s="341"/>
      <c r="E361" s="342"/>
      <c r="F361" s="343"/>
    </row>
    <row r="362" spans="1:6" ht="30.75" customHeight="1">
      <c r="A362" s="168"/>
      <c r="B362" s="340"/>
      <c r="C362" s="334"/>
      <c r="D362" s="341"/>
      <c r="E362" s="342"/>
      <c r="F362" s="343"/>
    </row>
    <row r="363" spans="1:6" ht="30.75" customHeight="1">
      <c r="A363" s="168"/>
      <c r="B363" s="340"/>
      <c r="C363" s="334"/>
      <c r="D363" s="341"/>
      <c r="E363" s="342"/>
      <c r="F363" s="343"/>
    </row>
    <row r="364" spans="1:6" ht="30.75" customHeight="1">
      <c r="A364" s="168"/>
      <c r="B364" s="340"/>
      <c r="C364" s="334"/>
      <c r="D364" s="341"/>
      <c r="E364" s="342"/>
      <c r="F364" s="343"/>
    </row>
    <row r="365" spans="1:6" ht="30.75" customHeight="1">
      <c r="A365" s="168"/>
      <c r="B365" s="340"/>
      <c r="C365" s="334"/>
      <c r="D365" s="341"/>
      <c r="E365" s="342"/>
      <c r="F365" s="343"/>
    </row>
    <row r="366" spans="1:6" ht="30.75" customHeight="1">
      <c r="A366" s="168"/>
      <c r="B366" s="340"/>
      <c r="C366" s="334"/>
      <c r="D366" s="341"/>
      <c r="E366" s="342"/>
      <c r="F366" s="343"/>
    </row>
    <row r="367" spans="1:6" ht="30.75" customHeight="1">
      <c r="A367" s="168"/>
      <c r="B367" s="340"/>
      <c r="C367" s="334"/>
      <c r="D367" s="341"/>
      <c r="E367" s="342"/>
      <c r="F367" s="343"/>
    </row>
    <row r="368" spans="1:6" ht="30.75" customHeight="1">
      <c r="A368" s="168"/>
      <c r="B368" s="340"/>
      <c r="C368" s="334"/>
      <c r="D368" s="341"/>
      <c r="E368" s="342"/>
      <c r="F368" s="343"/>
    </row>
    <row r="369" spans="1:6" ht="30.75" customHeight="1">
      <c r="A369" s="168"/>
      <c r="B369" s="340"/>
      <c r="C369" s="334"/>
      <c r="D369" s="341"/>
      <c r="E369" s="342"/>
      <c r="F369" s="343"/>
    </row>
    <row r="370" spans="1:6" ht="30.75" customHeight="1">
      <c r="A370" s="168"/>
      <c r="B370" s="340"/>
      <c r="C370" s="334"/>
      <c r="D370" s="341"/>
      <c r="E370" s="342"/>
      <c r="F370" s="343"/>
    </row>
    <row r="371" spans="1:6" ht="30.75" customHeight="1">
      <c r="A371" s="168"/>
      <c r="B371" s="340"/>
      <c r="C371" s="334"/>
      <c r="D371" s="341"/>
      <c r="E371" s="342"/>
      <c r="F371" s="343"/>
    </row>
    <row r="372" spans="1:6" ht="30.75" customHeight="1">
      <c r="A372" s="168"/>
      <c r="B372" s="340"/>
      <c r="C372" s="334"/>
      <c r="D372" s="341"/>
      <c r="E372" s="342"/>
      <c r="F372" s="343"/>
    </row>
    <row r="373" spans="1:6" ht="30.75" customHeight="1">
      <c r="A373" s="168"/>
      <c r="B373" s="340"/>
      <c r="C373" s="334"/>
      <c r="D373" s="341"/>
      <c r="E373" s="342"/>
      <c r="F373" s="343"/>
    </row>
    <row r="374" spans="1:6" ht="30.75" customHeight="1">
      <c r="A374" s="168"/>
      <c r="B374" s="340"/>
      <c r="C374" s="334"/>
      <c r="D374" s="341"/>
      <c r="E374" s="342"/>
      <c r="F374" s="343"/>
    </row>
    <row r="375" spans="1:6" ht="30.75" customHeight="1">
      <c r="A375" s="168"/>
      <c r="B375" s="340"/>
      <c r="C375" s="334"/>
      <c r="D375" s="341"/>
      <c r="E375" s="342"/>
      <c r="F375" s="343"/>
    </row>
    <row r="376" spans="1:6" ht="30.75" customHeight="1">
      <c r="A376" s="168"/>
      <c r="B376" s="340"/>
      <c r="C376" s="334"/>
      <c r="D376" s="341"/>
      <c r="E376" s="342"/>
      <c r="F376" s="343"/>
    </row>
    <row r="377" spans="1:6" ht="30.75" customHeight="1">
      <c r="A377" s="168"/>
      <c r="B377" s="340"/>
      <c r="C377" s="334"/>
      <c r="D377" s="341"/>
      <c r="E377" s="342"/>
      <c r="F377" s="343"/>
    </row>
    <row r="378" spans="1:6" ht="30.75" customHeight="1">
      <c r="A378" s="168"/>
      <c r="B378" s="340"/>
      <c r="C378" s="334"/>
      <c r="D378" s="341"/>
      <c r="E378" s="342"/>
      <c r="F378" s="343"/>
    </row>
    <row r="379" spans="1:6" ht="30.75" customHeight="1">
      <c r="A379" s="168"/>
      <c r="B379" s="340"/>
      <c r="C379" s="334"/>
      <c r="D379" s="341"/>
      <c r="E379" s="342"/>
      <c r="F379" s="343"/>
    </row>
    <row r="380" spans="1:6" ht="30.75" customHeight="1">
      <c r="A380" s="168"/>
      <c r="B380" s="340"/>
      <c r="C380" s="334"/>
      <c r="D380" s="341"/>
      <c r="E380" s="342"/>
      <c r="F380" s="343"/>
    </row>
    <row r="381" spans="1:6" ht="30.75" customHeight="1">
      <c r="A381" s="168"/>
      <c r="B381" s="340"/>
      <c r="C381" s="334"/>
      <c r="D381" s="341"/>
      <c r="E381" s="342"/>
      <c r="F381" s="343"/>
    </row>
    <row r="382" spans="1:6" ht="30.75" customHeight="1">
      <c r="A382" s="168"/>
      <c r="B382" s="340"/>
      <c r="C382" s="334"/>
      <c r="D382" s="341"/>
      <c r="E382" s="342"/>
      <c r="F382" s="343"/>
    </row>
    <row r="383" spans="1:6" ht="30.75" customHeight="1">
      <c r="A383" s="168"/>
      <c r="B383" s="340"/>
      <c r="C383" s="334"/>
      <c r="D383" s="341"/>
      <c r="E383" s="342"/>
      <c r="F383" s="343"/>
    </row>
    <row r="384" spans="1:6" ht="30.75" customHeight="1">
      <c r="A384" s="168"/>
      <c r="B384" s="340"/>
      <c r="C384" s="334"/>
      <c r="D384" s="341"/>
      <c r="E384" s="342"/>
      <c r="F384" s="343"/>
    </row>
    <row r="385" spans="1:6" ht="30.75" customHeight="1">
      <c r="A385" s="168"/>
      <c r="B385" s="340"/>
      <c r="C385" s="334"/>
      <c r="D385" s="341"/>
      <c r="E385" s="342"/>
      <c r="F385" s="343"/>
    </row>
    <row r="386" spans="1:6" ht="30.75" customHeight="1">
      <c r="A386" s="168"/>
      <c r="B386" s="340"/>
      <c r="C386" s="334"/>
      <c r="D386" s="341"/>
      <c r="E386" s="342"/>
      <c r="F386" s="343"/>
    </row>
    <row r="387" spans="1:6" ht="30.75" customHeight="1">
      <c r="A387" s="168"/>
      <c r="B387" s="340"/>
      <c r="C387" s="334"/>
      <c r="D387" s="341"/>
      <c r="E387" s="342"/>
      <c r="F387" s="343"/>
    </row>
    <row r="388" spans="1:6" ht="30.75" customHeight="1">
      <c r="A388" s="168"/>
      <c r="B388" s="340"/>
      <c r="C388" s="334"/>
      <c r="D388" s="341"/>
      <c r="E388" s="342"/>
      <c r="F388" s="343"/>
    </row>
    <row r="389" spans="1:6" ht="30.75" customHeight="1">
      <c r="A389" s="168"/>
      <c r="B389" s="340"/>
      <c r="C389" s="334"/>
      <c r="D389" s="341"/>
      <c r="E389" s="342"/>
      <c r="F389" s="343"/>
    </row>
    <row r="390" spans="1:6" ht="30.75" customHeight="1">
      <c r="A390" s="168"/>
      <c r="B390" s="340"/>
      <c r="C390" s="334"/>
      <c r="D390" s="341"/>
      <c r="E390" s="342"/>
      <c r="F390" s="343"/>
    </row>
    <row r="391" spans="1:6" ht="30.75" customHeight="1">
      <c r="A391" s="168"/>
      <c r="B391" s="340"/>
      <c r="C391" s="334"/>
      <c r="D391" s="341"/>
      <c r="E391" s="342"/>
      <c r="F391" s="343"/>
    </row>
    <row r="392" spans="1:6" ht="30.75" customHeight="1">
      <c r="A392" s="168"/>
      <c r="B392" s="340"/>
      <c r="C392" s="334"/>
      <c r="D392" s="341"/>
      <c r="E392" s="342"/>
      <c r="F392" s="343"/>
    </row>
    <row r="393" spans="1:6" ht="30.75" customHeight="1">
      <c r="A393" s="168"/>
      <c r="B393" s="340"/>
      <c r="C393" s="334"/>
      <c r="D393" s="341"/>
      <c r="E393" s="342"/>
      <c r="F393" s="343"/>
    </row>
    <row r="394" spans="1:6" ht="30.75" customHeight="1">
      <c r="A394" s="168"/>
      <c r="B394" s="340"/>
      <c r="C394" s="334"/>
      <c r="D394" s="341"/>
      <c r="E394" s="342"/>
      <c r="F394" s="343"/>
    </row>
    <row r="395" spans="1:6" ht="30.75" customHeight="1">
      <c r="A395" s="168"/>
      <c r="B395" s="340"/>
      <c r="C395" s="334"/>
      <c r="D395" s="341"/>
      <c r="E395" s="342"/>
      <c r="F395" s="343"/>
    </row>
    <row r="396" spans="1:6" ht="30.75" customHeight="1">
      <c r="A396" s="168"/>
      <c r="B396" s="340"/>
      <c r="C396" s="334"/>
      <c r="D396" s="341"/>
      <c r="E396" s="342"/>
      <c r="F396" s="343"/>
    </row>
    <row r="397" spans="1:6" ht="30.75" customHeight="1">
      <c r="A397" s="168"/>
      <c r="B397" s="340"/>
      <c r="C397" s="334"/>
      <c r="D397" s="341"/>
      <c r="E397" s="342"/>
      <c r="F397" s="343"/>
    </row>
    <row r="398" spans="1:6" ht="30.75" customHeight="1">
      <c r="A398" s="168"/>
      <c r="B398" s="340"/>
      <c r="C398" s="334"/>
      <c r="D398" s="341"/>
      <c r="E398" s="342"/>
      <c r="F398" s="343"/>
    </row>
    <row r="399" spans="1:6" ht="30.75" customHeight="1">
      <c r="A399" s="168"/>
      <c r="B399" s="340"/>
      <c r="C399" s="334"/>
      <c r="D399" s="341"/>
      <c r="E399" s="342"/>
      <c r="F399" s="343"/>
    </row>
    <row r="400" spans="1:6" ht="30.75" customHeight="1">
      <c r="A400" s="168"/>
      <c r="B400" s="340"/>
      <c r="C400" s="334"/>
      <c r="D400" s="341"/>
      <c r="E400" s="342"/>
      <c r="F400" s="343"/>
    </row>
    <row r="401" spans="1:6" ht="30.75" customHeight="1">
      <c r="A401" s="168"/>
      <c r="B401" s="340"/>
      <c r="C401" s="334"/>
      <c r="D401" s="341"/>
      <c r="E401" s="342"/>
      <c r="F401" s="343"/>
    </row>
    <row r="402" spans="1:6" ht="30.75" customHeight="1">
      <c r="A402" s="168"/>
      <c r="B402" s="340"/>
      <c r="C402" s="334"/>
      <c r="D402" s="341"/>
      <c r="E402" s="342"/>
      <c r="F402" s="343"/>
    </row>
    <row r="403" spans="1:6" ht="30.75" customHeight="1">
      <c r="A403" s="168"/>
      <c r="B403" s="340"/>
      <c r="C403" s="334"/>
      <c r="D403" s="341"/>
      <c r="E403" s="342"/>
      <c r="F403" s="343"/>
    </row>
    <row r="404" spans="1:6" ht="30.75" customHeight="1">
      <c r="A404" s="168"/>
      <c r="B404" s="340"/>
      <c r="C404" s="334"/>
      <c r="D404" s="341"/>
      <c r="E404" s="342"/>
      <c r="F404" s="343"/>
    </row>
    <row r="405" spans="1:6" ht="30.75" customHeight="1">
      <c r="A405" s="168"/>
      <c r="B405" s="340"/>
      <c r="C405" s="334"/>
      <c r="D405" s="341"/>
      <c r="E405" s="342"/>
      <c r="F405" s="343"/>
    </row>
    <row r="406" spans="1:6" ht="30.75" customHeight="1">
      <c r="A406" s="168"/>
      <c r="B406" s="340"/>
      <c r="C406" s="334"/>
      <c r="D406" s="341"/>
      <c r="E406" s="342"/>
      <c r="F406" s="343"/>
    </row>
    <row r="407" spans="1:6" ht="30.75" customHeight="1">
      <c r="A407" s="168"/>
      <c r="B407" s="340"/>
      <c r="C407" s="334"/>
      <c r="D407" s="341"/>
      <c r="E407" s="342"/>
      <c r="F407" s="343"/>
    </row>
    <row r="408" spans="1:6" ht="30.75" customHeight="1">
      <c r="A408" s="168"/>
      <c r="B408" s="340"/>
      <c r="C408" s="334"/>
      <c r="D408" s="341"/>
      <c r="E408" s="342"/>
      <c r="F408" s="343"/>
    </row>
    <row r="409" spans="1:6" ht="30.75" customHeight="1">
      <c r="A409" s="168"/>
      <c r="B409" s="340"/>
      <c r="C409" s="334"/>
      <c r="D409" s="341"/>
      <c r="E409" s="342"/>
      <c r="F409" s="343"/>
    </row>
    <row r="410" spans="1:6" ht="30.75" customHeight="1">
      <c r="A410" s="168"/>
      <c r="B410" s="340"/>
      <c r="C410" s="334"/>
      <c r="D410" s="341"/>
      <c r="E410" s="342"/>
      <c r="F410" s="343"/>
    </row>
    <row r="411" spans="1:6" ht="30.75" customHeight="1">
      <c r="A411" s="168"/>
      <c r="B411" s="340"/>
      <c r="C411" s="334"/>
      <c r="D411" s="341"/>
      <c r="E411" s="342"/>
      <c r="F411" s="343"/>
    </row>
    <row r="412" spans="1:6" ht="30.75" customHeight="1">
      <c r="A412" s="168"/>
      <c r="B412" s="340"/>
      <c r="C412" s="334"/>
      <c r="D412" s="341"/>
      <c r="E412" s="342"/>
      <c r="F412" s="343"/>
    </row>
    <row r="413" spans="1:6" ht="30.75" customHeight="1">
      <c r="A413" s="168"/>
      <c r="B413" s="340"/>
      <c r="C413" s="334"/>
      <c r="D413" s="341"/>
      <c r="E413" s="342"/>
      <c r="F413" s="343"/>
    </row>
    <row r="414" spans="1:6" ht="30.75" customHeight="1">
      <c r="A414" s="168"/>
      <c r="B414" s="340"/>
      <c r="C414" s="334"/>
      <c r="D414" s="341"/>
      <c r="E414" s="342"/>
      <c r="F414" s="343"/>
    </row>
    <row r="415" spans="1:6" ht="30.75" customHeight="1">
      <c r="A415" s="168"/>
      <c r="B415" s="340"/>
      <c r="C415" s="334"/>
      <c r="D415" s="341"/>
      <c r="E415" s="342"/>
      <c r="F415" s="343"/>
    </row>
    <row r="416" spans="1:6" ht="30.75" customHeight="1">
      <c r="A416" s="168"/>
      <c r="B416" s="340"/>
      <c r="C416" s="334"/>
      <c r="D416" s="341"/>
      <c r="E416" s="342"/>
      <c r="F416" s="343"/>
    </row>
    <row r="417" spans="1:6" ht="30.75" customHeight="1">
      <c r="A417" s="168"/>
      <c r="B417" s="340"/>
      <c r="C417" s="334"/>
      <c r="D417" s="341"/>
      <c r="E417" s="342"/>
      <c r="F417" s="343"/>
    </row>
    <row r="418" spans="1:6" ht="30.75" customHeight="1">
      <c r="A418" s="168"/>
      <c r="B418" s="340"/>
      <c r="C418" s="334"/>
      <c r="D418" s="341"/>
      <c r="E418" s="342"/>
      <c r="F418" s="343"/>
    </row>
    <row r="419" spans="1:6" ht="30.75" customHeight="1">
      <c r="A419" s="168"/>
      <c r="B419" s="340"/>
      <c r="C419" s="334"/>
      <c r="D419" s="341"/>
      <c r="E419" s="342"/>
      <c r="F419" s="343"/>
    </row>
    <row r="420" spans="1:6" ht="30.75" customHeight="1">
      <c r="A420" s="168"/>
      <c r="B420" s="340"/>
      <c r="C420" s="334"/>
      <c r="D420" s="341"/>
      <c r="E420" s="342"/>
      <c r="F420" s="343"/>
    </row>
    <row r="421" spans="1:6" ht="30.75" customHeight="1">
      <c r="A421" s="168"/>
      <c r="B421" s="340"/>
      <c r="C421" s="334"/>
      <c r="D421" s="341"/>
      <c r="E421" s="342"/>
      <c r="F421" s="343"/>
    </row>
    <row r="422" spans="1:6" ht="30.75" customHeight="1">
      <c r="A422" s="168"/>
      <c r="B422" s="340"/>
      <c r="C422" s="334"/>
      <c r="D422" s="341"/>
      <c r="E422" s="342"/>
      <c r="F422" s="343"/>
    </row>
    <row r="423" spans="1:6" ht="30.75" customHeight="1">
      <c r="A423" s="168"/>
      <c r="B423" s="340"/>
      <c r="C423" s="334"/>
      <c r="D423" s="341"/>
      <c r="E423" s="342"/>
      <c r="F423" s="343"/>
    </row>
    <row r="424" spans="1:6" ht="30.75" customHeight="1">
      <c r="A424" s="168"/>
      <c r="B424" s="340"/>
      <c r="C424" s="334"/>
      <c r="D424" s="341"/>
      <c r="E424" s="342"/>
      <c r="F424" s="343"/>
    </row>
    <row r="425" spans="1:6" ht="30.75" customHeight="1">
      <c r="A425" s="168"/>
      <c r="B425" s="340"/>
      <c r="C425" s="334"/>
      <c r="D425" s="341"/>
      <c r="E425" s="342"/>
      <c r="F425" s="343"/>
    </row>
    <row r="426" spans="1:6" ht="30.75" customHeight="1">
      <c r="A426" s="168"/>
      <c r="B426" s="340"/>
      <c r="C426" s="334"/>
      <c r="D426" s="341"/>
      <c r="E426" s="342"/>
      <c r="F426" s="343"/>
    </row>
    <row r="427" spans="1:6" ht="30.75" customHeight="1">
      <c r="A427" s="168"/>
      <c r="B427" s="340"/>
      <c r="C427" s="334"/>
      <c r="D427" s="341"/>
      <c r="E427" s="342"/>
      <c r="F427" s="343"/>
    </row>
    <row r="428" spans="1:6" ht="30.75" customHeight="1">
      <c r="A428" s="168"/>
      <c r="B428" s="340"/>
      <c r="C428" s="334"/>
      <c r="D428" s="341"/>
      <c r="E428" s="342"/>
      <c r="F428" s="343"/>
    </row>
    <row r="429" spans="1:6" ht="30.75" customHeight="1">
      <c r="A429" s="168"/>
      <c r="B429" s="340"/>
      <c r="C429" s="334"/>
      <c r="D429" s="341"/>
      <c r="E429" s="342"/>
      <c r="F429" s="343"/>
    </row>
    <row r="430" spans="1:6" ht="30.75" customHeight="1">
      <c r="A430" s="168"/>
      <c r="B430" s="340"/>
      <c r="C430" s="334"/>
      <c r="D430" s="341"/>
      <c r="E430" s="342"/>
      <c r="F430" s="343"/>
    </row>
    <row r="431" spans="1:6" ht="30.75" customHeight="1">
      <c r="A431" s="168"/>
      <c r="B431" s="340"/>
      <c r="C431" s="334"/>
      <c r="D431" s="341"/>
      <c r="E431" s="342"/>
      <c r="F431" s="343"/>
    </row>
    <row r="432" spans="1:6" ht="30.75" customHeight="1">
      <c r="A432" s="168"/>
      <c r="B432" s="340"/>
      <c r="C432" s="334"/>
      <c r="D432" s="341"/>
      <c r="E432" s="342"/>
      <c r="F432" s="343"/>
    </row>
    <row r="433" spans="1:6" ht="30.75" customHeight="1">
      <c r="A433" s="168"/>
      <c r="B433" s="340"/>
      <c r="C433" s="334"/>
      <c r="D433" s="341"/>
      <c r="E433" s="342"/>
      <c r="F433" s="343"/>
    </row>
    <row r="434" spans="1:6" ht="30.75" customHeight="1">
      <c r="A434" s="168"/>
      <c r="B434" s="340"/>
      <c r="C434" s="334"/>
      <c r="D434" s="341"/>
      <c r="E434" s="342"/>
      <c r="F434" s="343"/>
    </row>
    <row r="435" spans="1:6" ht="30.75" customHeight="1">
      <c r="A435" s="168"/>
      <c r="B435" s="340"/>
      <c r="C435" s="334"/>
      <c r="D435" s="341"/>
      <c r="E435" s="342"/>
      <c r="F435" s="343"/>
    </row>
    <row r="436" spans="1:6" ht="30.75" customHeight="1">
      <c r="A436" s="168"/>
      <c r="B436" s="340"/>
      <c r="C436" s="334"/>
      <c r="D436" s="341"/>
      <c r="E436" s="342"/>
      <c r="F436" s="343"/>
    </row>
    <row r="437" spans="1:6" ht="30.75" customHeight="1">
      <c r="A437" s="168"/>
      <c r="B437" s="340"/>
      <c r="C437" s="334"/>
      <c r="D437" s="341"/>
      <c r="E437" s="342"/>
      <c r="F437" s="343"/>
    </row>
    <row r="438" spans="1:6" ht="30.75" customHeight="1">
      <c r="A438" s="168"/>
      <c r="B438" s="340"/>
      <c r="C438" s="334"/>
      <c r="D438" s="341"/>
      <c r="E438" s="342"/>
      <c r="F438" s="343"/>
    </row>
    <row r="439" spans="1:6" ht="30.75" customHeight="1">
      <c r="A439" s="168"/>
      <c r="B439" s="340"/>
      <c r="C439" s="334"/>
      <c r="D439" s="341"/>
      <c r="E439" s="342"/>
      <c r="F439" s="343"/>
    </row>
    <row r="440" spans="1:6" ht="30.75" customHeight="1">
      <c r="A440" s="168"/>
      <c r="B440" s="340"/>
      <c r="C440" s="334"/>
      <c r="D440" s="341"/>
      <c r="E440" s="342"/>
      <c r="F440" s="343"/>
    </row>
    <row r="441" spans="1:6" ht="30.75" customHeight="1">
      <c r="A441" s="168"/>
      <c r="B441" s="340"/>
      <c r="C441" s="334"/>
      <c r="D441" s="341"/>
      <c r="E441" s="342"/>
      <c r="F441" s="343"/>
    </row>
    <row r="442" spans="1:6" ht="30.75" customHeight="1">
      <c r="A442" s="168"/>
      <c r="B442" s="340"/>
      <c r="C442" s="334"/>
      <c r="D442" s="341"/>
      <c r="E442" s="342"/>
      <c r="F442" s="343"/>
    </row>
    <row r="443" spans="1:6" ht="30.75" customHeight="1">
      <c r="A443" s="168"/>
      <c r="B443" s="340"/>
      <c r="C443" s="334"/>
      <c r="D443" s="341"/>
      <c r="E443" s="342"/>
      <c r="F443" s="343"/>
    </row>
    <row r="444" spans="1:6" ht="30.75" customHeight="1">
      <c r="A444" s="168"/>
      <c r="B444" s="340"/>
      <c r="C444" s="334"/>
      <c r="D444" s="341"/>
      <c r="E444" s="342"/>
      <c r="F444" s="343"/>
    </row>
    <row r="445" spans="1:6" ht="30.75" customHeight="1">
      <c r="A445" s="168"/>
      <c r="B445" s="340"/>
      <c r="C445" s="334"/>
      <c r="D445" s="341"/>
      <c r="E445" s="342"/>
      <c r="F445" s="343"/>
    </row>
    <row r="446" spans="1:6" ht="30.75" customHeight="1">
      <c r="A446" s="168"/>
      <c r="B446" s="340"/>
      <c r="C446" s="334"/>
      <c r="D446" s="341"/>
      <c r="E446" s="342"/>
      <c r="F446" s="343"/>
    </row>
    <row r="447" spans="1:6" ht="30.75" customHeight="1">
      <c r="A447" s="168"/>
      <c r="B447" s="340"/>
      <c r="C447" s="334"/>
      <c r="D447" s="341"/>
      <c r="E447" s="342"/>
      <c r="F447" s="343"/>
    </row>
    <row r="448" spans="1:6" ht="30.75" customHeight="1">
      <c r="A448" s="168"/>
      <c r="B448" s="340"/>
      <c r="C448" s="334"/>
      <c r="D448" s="341"/>
      <c r="E448" s="342"/>
      <c r="F448" s="343"/>
    </row>
    <row r="449" spans="1:6" ht="30.75" customHeight="1">
      <c r="A449" s="168"/>
      <c r="B449" s="340"/>
      <c r="C449" s="334"/>
      <c r="D449" s="341"/>
      <c r="E449" s="342"/>
      <c r="F449" s="343"/>
    </row>
    <row r="450" spans="1:6" ht="30.75" customHeight="1">
      <c r="A450" s="168"/>
      <c r="B450" s="340"/>
      <c r="C450" s="334"/>
      <c r="D450" s="341"/>
      <c r="E450" s="342"/>
      <c r="F450" s="343"/>
    </row>
    <row r="451" spans="1:6" ht="30.75" customHeight="1">
      <c r="A451" s="168"/>
      <c r="B451" s="340"/>
      <c r="C451" s="334"/>
      <c r="D451" s="341"/>
      <c r="E451" s="342"/>
      <c r="F451" s="343"/>
    </row>
    <row r="452" spans="1:6" ht="30.75" customHeight="1">
      <c r="A452" s="168"/>
      <c r="B452" s="340"/>
      <c r="C452" s="334"/>
      <c r="D452" s="341"/>
      <c r="E452" s="342"/>
      <c r="F452" s="343"/>
    </row>
    <row r="453" spans="1:6" ht="30.75" customHeight="1">
      <c r="A453" s="168"/>
      <c r="B453" s="340"/>
      <c r="C453" s="334"/>
      <c r="D453" s="341"/>
      <c r="E453" s="342"/>
      <c r="F453" s="343"/>
    </row>
    <row r="454" spans="1:6" ht="30.75" customHeight="1">
      <c r="A454" s="168"/>
      <c r="B454" s="340"/>
      <c r="C454" s="334"/>
      <c r="D454" s="341"/>
      <c r="E454" s="342"/>
      <c r="F454" s="343"/>
    </row>
    <row r="455" spans="1:6" ht="30.75" customHeight="1">
      <c r="A455" s="168"/>
      <c r="B455" s="340"/>
      <c r="C455" s="334"/>
      <c r="D455" s="341"/>
      <c r="E455" s="342"/>
      <c r="F455" s="343"/>
    </row>
    <row r="456" spans="1:6" ht="30.75" customHeight="1">
      <c r="A456" s="168"/>
      <c r="B456" s="340"/>
      <c r="C456" s="334"/>
      <c r="D456" s="341"/>
      <c r="E456" s="342"/>
      <c r="F456" s="343"/>
    </row>
    <row r="457" spans="1:6" ht="30.75" customHeight="1">
      <c r="A457" s="168"/>
      <c r="B457" s="340"/>
      <c r="C457" s="334"/>
      <c r="D457" s="341"/>
      <c r="E457" s="342"/>
      <c r="F457" s="343"/>
    </row>
    <row r="458" spans="1:6" ht="30.75" customHeight="1">
      <c r="A458" s="168"/>
      <c r="B458" s="340"/>
      <c r="C458" s="334"/>
      <c r="D458" s="341"/>
      <c r="E458" s="342"/>
      <c r="F458" s="343"/>
    </row>
    <row r="459" spans="1:6" ht="30.75" customHeight="1">
      <c r="A459" s="168"/>
      <c r="B459" s="340"/>
      <c r="C459" s="334"/>
      <c r="D459" s="341"/>
      <c r="E459" s="342"/>
      <c r="F459" s="343"/>
    </row>
    <row r="460" spans="1:6" ht="30.75" customHeight="1">
      <c r="A460" s="168"/>
      <c r="B460" s="340"/>
      <c r="C460" s="334"/>
      <c r="D460" s="341"/>
      <c r="E460" s="342"/>
      <c r="F460" s="343"/>
    </row>
    <row r="461" spans="1:6" ht="30.75" customHeight="1">
      <c r="A461" s="168"/>
      <c r="B461" s="340"/>
      <c r="C461" s="334"/>
      <c r="D461" s="341"/>
      <c r="E461" s="342"/>
      <c r="F461" s="343"/>
    </row>
    <row r="462" spans="1:6" ht="30.75" customHeight="1">
      <c r="A462" s="168"/>
      <c r="B462" s="340"/>
      <c r="C462" s="334"/>
      <c r="D462" s="341"/>
      <c r="E462" s="342"/>
      <c r="F462" s="343"/>
    </row>
    <row r="463" spans="1:6" ht="30.75" customHeight="1">
      <c r="A463" s="168"/>
      <c r="B463" s="340"/>
      <c r="C463" s="334"/>
      <c r="D463" s="341"/>
      <c r="E463" s="342"/>
      <c r="F463" s="343"/>
    </row>
    <row r="464" spans="1:6" ht="30.75" customHeight="1">
      <c r="A464" s="168"/>
      <c r="B464" s="340"/>
      <c r="C464" s="334"/>
      <c r="D464" s="341"/>
      <c r="E464" s="342"/>
      <c r="F464" s="343"/>
    </row>
    <row r="465" spans="1:6" ht="30.75" customHeight="1">
      <c r="A465" s="168"/>
      <c r="B465" s="340"/>
      <c r="C465" s="334"/>
      <c r="D465" s="341"/>
      <c r="E465" s="342"/>
      <c r="F465" s="343"/>
    </row>
    <row r="466" spans="1:6" ht="30.75" customHeight="1">
      <c r="A466" s="168"/>
      <c r="B466" s="340"/>
      <c r="C466" s="334"/>
      <c r="D466" s="341"/>
      <c r="E466" s="342"/>
      <c r="F466" s="343"/>
    </row>
    <row r="467" spans="1:6" ht="30.75" customHeight="1">
      <c r="A467" s="168"/>
      <c r="B467" s="340"/>
      <c r="C467" s="334"/>
      <c r="D467" s="341"/>
      <c r="E467" s="342"/>
      <c r="F467" s="343"/>
    </row>
    <row r="468" spans="1:6" ht="30.75" customHeight="1">
      <c r="A468" s="168"/>
      <c r="B468" s="340"/>
      <c r="C468" s="334"/>
      <c r="D468" s="341"/>
      <c r="E468" s="342"/>
      <c r="F468" s="343"/>
    </row>
    <row r="469" spans="1:6" ht="30.75" customHeight="1">
      <c r="A469" s="168"/>
      <c r="B469" s="340"/>
      <c r="C469" s="334"/>
      <c r="D469" s="341"/>
      <c r="E469" s="342"/>
      <c r="F469" s="343"/>
    </row>
    <row r="470" spans="1:6" ht="30.75" customHeight="1">
      <c r="A470" s="168"/>
      <c r="B470" s="340"/>
      <c r="C470" s="334"/>
      <c r="D470" s="341"/>
      <c r="E470" s="342"/>
      <c r="F470" s="343"/>
    </row>
    <row r="471" spans="1:6" ht="30.75" customHeight="1">
      <c r="A471" s="168"/>
      <c r="B471" s="340"/>
      <c r="C471" s="334"/>
      <c r="D471" s="341"/>
      <c r="E471" s="342"/>
      <c r="F471" s="343"/>
    </row>
    <row r="472" spans="1:6" ht="30.75" customHeight="1">
      <c r="A472" s="168"/>
      <c r="B472" s="340"/>
      <c r="C472" s="334"/>
      <c r="D472" s="341"/>
      <c r="E472" s="342"/>
      <c r="F472" s="343"/>
    </row>
    <row r="473" spans="1:6" ht="30.75" customHeight="1">
      <c r="A473" s="168"/>
      <c r="B473" s="340"/>
      <c r="C473" s="334"/>
      <c r="D473" s="341"/>
      <c r="E473" s="342"/>
      <c r="F473" s="343"/>
    </row>
    <row r="474" spans="1:6" ht="30.75" customHeight="1">
      <c r="A474" s="168"/>
      <c r="B474" s="340"/>
      <c r="C474" s="334"/>
      <c r="D474" s="341"/>
      <c r="E474" s="342"/>
      <c r="F474" s="343"/>
    </row>
    <row r="475" spans="1:6" ht="30.75" customHeight="1">
      <c r="A475" s="168"/>
      <c r="B475" s="340"/>
      <c r="C475" s="334"/>
      <c r="D475" s="341"/>
      <c r="E475" s="342"/>
      <c r="F475" s="343"/>
    </row>
    <row r="476" spans="1:6" ht="30.75" customHeight="1">
      <c r="A476" s="168"/>
      <c r="B476" s="340"/>
      <c r="C476" s="334"/>
      <c r="D476" s="341"/>
      <c r="E476" s="342"/>
      <c r="F476" s="343"/>
    </row>
    <row r="477" spans="1:6" ht="30.75" customHeight="1">
      <c r="A477" s="168"/>
      <c r="B477" s="340"/>
      <c r="C477" s="334"/>
      <c r="D477" s="341"/>
      <c r="E477" s="342"/>
      <c r="F477" s="343"/>
    </row>
    <row r="478" spans="1:6" ht="30.75" customHeight="1">
      <c r="A478" s="168"/>
      <c r="B478" s="340"/>
      <c r="C478" s="334"/>
      <c r="D478" s="341"/>
      <c r="E478" s="342"/>
      <c r="F478" s="343"/>
    </row>
    <row r="479" spans="1:6" ht="30.75" customHeight="1">
      <c r="A479" s="168"/>
      <c r="B479" s="340"/>
      <c r="C479" s="334"/>
      <c r="D479" s="341"/>
      <c r="E479" s="342"/>
      <c r="F479" s="343"/>
    </row>
    <row r="480" spans="1:6" ht="30.75" customHeight="1">
      <c r="A480" s="168"/>
      <c r="B480" s="340"/>
      <c r="C480" s="334"/>
      <c r="D480" s="341"/>
      <c r="E480" s="342"/>
      <c r="F480" s="343"/>
    </row>
    <row r="481" spans="1:6" ht="30.75" customHeight="1">
      <c r="A481" s="168"/>
      <c r="B481" s="340"/>
      <c r="C481" s="334"/>
      <c r="D481" s="341"/>
      <c r="E481" s="342"/>
      <c r="F481" s="343"/>
    </row>
    <row r="482" spans="1:6" ht="30.75" customHeight="1">
      <c r="A482" s="168"/>
      <c r="B482" s="340"/>
      <c r="C482" s="334"/>
      <c r="D482" s="341"/>
      <c r="E482" s="342"/>
      <c r="F482" s="343"/>
    </row>
    <row r="483" spans="1:6" ht="30.75" customHeight="1">
      <c r="A483" s="168"/>
      <c r="B483" s="340"/>
      <c r="C483" s="334"/>
      <c r="D483" s="341"/>
      <c r="E483" s="342"/>
      <c r="F483" s="343"/>
    </row>
    <row r="484" spans="1:6" ht="30.75" customHeight="1">
      <c r="A484" s="168"/>
      <c r="B484" s="340"/>
      <c r="C484" s="334"/>
      <c r="D484" s="341"/>
      <c r="E484" s="342"/>
      <c r="F484" s="343"/>
    </row>
    <row r="485" spans="1:6" ht="30.75" customHeight="1">
      <c r="A485" s="168"/>
      <c r="B485" s="340"/>
      <c r="C485" s="334"/>
      <c r="D485" s="341"/>
      <c r="E485" s="342"/>
      <c r="F485" s="343"/>
    </row>
    <row r="486" spans="1:6" ht="30.75" customHeight="1">
      <c r="A486" s="168"/>
      <c r="B486" s="340"/>
      <c r="C486" s="334"/>
      <c r="D486" s="341"/>
      <c r="E486" s="342"/>
      <c r="F486" s="343"/>
    </row>
    <row r="487" spans="1:6" ht="30.75" customHeight="1">
      <c r="A487" s="168"/>
      <c r="B487" s="340"/>
      <c r="C487" s="334"/>
      <c r="D487" s="341"/>
      <c r="E487" s="342"/>
      <c r="F487" s="343"/>
    </row>
    <row r="488" spans="1:6" ht="30.75" customHeight="1">
      <c r="A488" s="168"/>
      <c r="B488" s="340"/>
      <c r="C488" s="334"/>
      <c r="D488" s="341"/>
      <c r="E488" s="342"/>
      <c r="F488" s="343"/>
    </row>
    <row r="489" spans="1:6" ht="30.75" customHeight="1">
      <c r="A489" s="168"/>
      <c r="B489" s="340"/>
      <c r="C489" s="334"/>
      <c r="D489" s="341"/>
      <c r="E489" s="342"/>
      <c r="F489" s="343"/>
    </row>
    <row r="490" spans="1:6" ht="30.75" customHeight="1">
      <c r="A490" s="168"/>
      <c r="B490" s="340"/>
      <c r="C490" s="334"/>
      <c r="D490" s="341"/>
      <c r="E490" s="342"/>
      <c r="F490" s="343"/>
    </row>
    <row r="491" spans="1:6" ht="30.75" customHeight="1">
      <c r="A491" s="168"/>
      <c r="B491" s="340"/>
      <c r="C491" s="334"/>
      <c r="D491" s="341"/>
      <c r="E491" s="342"/>
      <c r="F491" s="343"/>
    </row>
    <row r="492" spans="1:6" ht="30.75" customHeight="1">
      <c r="A492" s="168"/>
      <c r="B492" s="340"/>
      <c r="C492" s="334"/>
      <c r="D492" s="341"/>
      <c r="E492" s="342"/>
      <c r="F492" s="343"/>
    </row>
    <row r="493" spans="1:6" ht="30.75" customHeight="1">
      <c r="A493" s="168"/>
      <c r="B493" s="340"/>
      <c r="C493" s="334"/>
      <c r="D493" s="341"/>
      <c r="E493" s="342"/>
      <c r="F493" s="343"/>
    </row>
    <row r="494" spans="1:6" ht="30.75" customHeight="1">
      <c r="A494" s="168"/>
      <c r="B494" s="340"/>
      <c r="C494" s="334"/>
      <c r="D494" s="341"/>
      <c r="E494" s="342"/>
      <c r="F494" s="343"/>
    </row>
    <row r="495" spans="1:6" ht="30.75" customHeight="1">
      <c r="A495" s="168"/>
      <c r="B495" s="340"/>
      <c r="C495" s="334"/>
      <c r="D495" s="341"/>
      <c r="E495" s="342"/>
      <c r="F495" s="343"/>
    </row>
    <row r="496" spans="1:6" ht="30.75" customHeight="1">
      <c r="A496" s="168"/>
      <c r="B496" s="340"/>
      <c r="C496" s="334"/>
      <c r="D496" s="341"/>
      <c r="E496" s="342"/>
      <c r="F496" s="343"/>
    </row>
    <row r="497" spans="1:6" ht="30.75" customHeight="1">
      <c r="A497" s="168"/>
      <c r="B497" s="340"/>
      <c r="C497" s="334"/>
      <c r="D497" s="341"/>
      <c r="E497" s="342"/>
      <c r="F497" s="343"/>
    </row>
    <row r="498" spans="1:6" ht="30.75" customHeight="1">
      <c r="A498" s="168"/>
      <c r="B498" s="340"/>
      <c r="C498" s="334"/>
      <c r="D498" s="341"/>
      <c r="E498" s="342"/>
      <c r="F498" s="343"/>
    </row>
    <row r="499" spans="1:6" ht="30.75" customHeight="1">
      <c r="A499" s="168"/>
      <c r="B499" s="340"/>
      <c r="C499" s="334"/>
      <c r="D499" s="341"/>
      <c r="E499" s="342"/>
      <c r="F499" s="343"/>
    </row>
    <row r="500" spans="1:6" ht="30.75" customHeight="1">
      <c r="A500" s="168"/>
      <c r="B500" s="340"/>
      <c r="C500" s="334"/>
      <c r="D500" s="341"/>
      <c r="E500" s="342"/>
      <c r="F500" s="343"/>
    </row>
    <row r="501" spans="1:6" ht="30.75" customHeight="1">
      <c r="A501" s="168"/>
      <c r="B501" s="340"/>
      <c r="C501" s="334"/>
      <c r="D501" s="341"/>
      <c r="E501" s="342"/>
      <c r="F501" s="343"/>
    </row>
    <row r="502" spans="1:6" ht="30.75" customHeight="1">
      <c r="A502" s="168"/>
      <c r="B502" s="340"/>
      <c r="C502" s="334"/>
      <c r="D502" s="341"/>
      <c r="E502" s="342"/>
      <c r="F502" s="343"/>
    </row>
    <row r="503" spans="1:6" ht="30.75" customHeight="1">
      <c r="A503" s="168"/>
      <c r="B503" s="340"/>
      <c r="C503" s="334"/>
      <c r="D503" s="341"/>
      <c r="E503" s="342"/>
      <c r="F503" s="343"/>
    </row>
    <row r="504" spans="1:6" ht="30.75" customHeight="1">
      <c r="A504" s="168"/>
      <c r="B504" s="340"/>
      <c r="C504" s="334"/>
      <c r="D504" s="341"/>
      <c r="E504" s="342"/>
      <c r="F504" s="343"/>
    </row>
    <row r="505" spans="1:6" ht="30.75" customHeight="1">
      <c r="A505" s="168"/>
      <c r="B505" s="340"/>
      <c r="C505" s="334"/>
      <c r="D505" s="341"/>
      <c r="E505" s="342"/>
      <c r="F505" s="343"/>
    </row>
    <row r="506" spans="1:6" ht="30.75" customHeight="1">
      <c r="A506" s="168"/>
      <c r="B506" s="340"/>
      <c r="C506" s="334"/>
      <c r="D506" s="341"/>
      <c r="E506" s="342"/>
      <c r="F506" s="343"/>
    </row>
    <row r="507" spans="1:6" ht="30.75" customHeight="1">
      <c r="A507" s="168"/>
      <c r="B507" s="340"/>
      <c r="C507" s="334"/>
      <c r="D507" s="341"/>
      <c r="E507" s="342"/>
      <c r="F507" s="343"/>
    </row>
    <row r="508" spans="1:6" ht="30.75" customHeight="1">
      <c r="A508" s="168"/>
      <c r="B508" s="340"/>
      <c r="C508" s="334"/>
      <c r="D508" s="341"/>
      <c r="E508" s="342"/>
      <c r="F508" s="343"/>
    </row>
    <row r="509" spans="1:6" ht="30.75" customHeight="1">
      <c r="A509" s="168"/>
      <c r="B509" s="340"/>
      <c r="C509" s="334"/>
      <c r="D509" s="341"/>
      <c r="E509" s="342"/>
      <c r="F509" s="343"/>
    </row>
    <row r="510" spans="1:6" ht="30.75" customHeight="1">
      <c r="A510" s="168"/>
      <c r="B510" s="340"/>
      <c r="C510" s="334"/>
      <c r="D510" s="341"/>
      <c r="E510" s="342"/>
      <c r="F510" s="343"/>
    </row>
    <row r="511" spans="1:6" ht="30.75" customHeight="1">
      <c r="A511" s="168"/>
      <c r="B511" s="340"/>
      <c r="C511" s="334"/>
      <c r="D511" s="341"/>
      <c r="E511" s="342"/>
      <c r="F511" s="343"/>
    </row>
    <row r="512" spans="1:6" ht="30.75" customHeight="1">
      <c r="A512" s="168"/>
      <c r="B512" s="340"/>
      <c r="C512" s="334"/>
      <c r="D512" s="341"/>
      <c r="E512" s="342"/>
      <c r="F512" s="343"/>
    </row>
    <row r="513" spans="1:6" ht="30.75" customHeight="1">
      <c r="A513" s="168"/>
      <c r="B513" s="340"/>
      <c r="C513" s="334"/>
      <c r="D513" s="341"/>
      <c r="E513" s="342"/>
      <c r="F513" s="343"/>
    </row>
    <row r="514" spans="1:6" ht="30.75" customHeight="1">
      <c r="A514" s="168"/>
      <c r="B514" s="340"/>
      <c r="C514" s="334"/>
      <c r="D514" s="341"/>
      <c r="E514" s="342"/>
      <c r="F514" s="343"/>
    </row>
    <row r="515" spans="1:6" ht="30.75" customHeight="1">
      <c r="A515" s="168"/>
      <c r="B515" s="340"/>
      <c r="C515" s="334"/>
      <c r="D515" s="341"/>
      <c r="E515" s="342"/>
      <c r="F515" s="343"/>
    </row>
    <row r="516" spans="1:6" ht="30.75" customHeight="1">
      <c r="A516" s="168"/>
      <c r="B516" s="340"/>
      <c r="C516" s="334"/>
      <c r="D516" s="341"/>
      <c r="E516" s="342"/>
      <c r="F516" s="343"/>
    </row>
    <row r="517" spans="1:6" ht="30.75" customHeight="1">
      <c r="A517" s="168"/>
      <c r="B517" s="340"/>
      <c r="C517" s="334"/>
      <c r="D517" s="341"/>
      <c r="E517" s="342"/>
      <c r="F517" s="343"/>
    </row>
    <row r="518" spans="1:6" ht="30.75" customHeight="1">
      <c r="A518" s="168"/>
      <c r="B518" s="340"/>
      <c r="C518" s="334"/>
      <c r="D518" s="341"/>
      <c r="E518" s="342"/>
      <c r="F518" s="343"/>
    </row>
    <row r="519" spans="1:6" ht="30.75" customHeight="1">
      <c r="A519" s="168"/>
      <c r="B519" s="340"/>
      <c r="C519" s="334"/>
      <c r="D519" s="341"/>
      <c r="E519" s="342"/>
      <c r="F519" s="343"/>
    </row>
    <row r="520" spans="1:6" ht="30.75" customHeight="1">
      <c r="A520" s="168"/>
      <c r="B520" s="340"/>
      <c r="C520" s="334"/>
      <c r="D520" s="341"/>
      <c r="E520" s="342"/>
      <c r="F520" s="343"/>
    </row>
    <row r="521" spans="1:6" ht="30.75" customHeight="1">
      <c r="A521" s="168"/>
      <c r="B521" s="340"/>
      <c r="C521" s="334"/>
      <c r="D521" s="341"/>
      <c r="E521" s="342"/>
      <c r="F521" s="343"/>
    </row>
    <row r="522" spans="1:6" ht="30.75" customHeight="1">
      <c r="A522" s="168"/>
      <c r="B522" s="340"/>
      <c r="C522" s="334"/>
      <c r="D522" s="341"/>
      <c r="E522" s="342"/>
      <c r="F522" s="343"/>
    </row>
    <row r="523" spans="1:6" ht="30.75" customHeight="1">
      <c r="A523" s="168"/>
      <c r="B523" s="340"/>
      <c r="C523" s="334"/>
      <c r="D523" s="341"/>
      <c r="E523" s="342"/>
      <c r="F523" s="343"/>
    </row>
    <row r="524" spans="1:6" ht="30.75" customHeight="1">
      <c r="A524" s="168"/>
      <c r="B524" s="340"/>
      <c r="C524" s="334"/>
      <c r="D524" s="341"/>
      <c r="E524" s="342"/>
      <c r="F524" s="343"/>
    </row>
    <row r="525" spans="1:6" ht="30.75" customHeight="1">
      <c r="A525" s="168"/>
      <c r="B525" s="340"/>
      <c r="C525" s="334"/>
      <c r="D525" s="341"/>
      <c r="E525" s="342"/>
      <c r="F525" s="343"/>
    </row>
    <row r="526" spans="1:6" ht="30.75" customHeight="1">
      <c r="A526" s="168"/>
      <c r="B526" s="340"/>
      <c r="C526" s="334"/>
      <c r="D526" s="341"/>
      <c r="E526" s="342"/>
      <c r="F526" s="343"/>
    </row>
    <row r="527" spans="1:6" ht="30.75" customHeight="1">
      <c r="A527" s="168"/>
      <c r="B527" s="340"/>
      <c r="C527" s="334"/>
      <c r="D527" s="341"/>
      <c r="E527" s="342"/>
      <c r="F527" s="343"/>
    </row>
    <row r="528" spans="1:6" ht="30.75" customHeight="1">
      <c r="A528" s="168"/>
      <c r="B528" s="340"/>
      <c r="C528" s="334"/>
      <c r="D528" s="341"/>
      <c r="E528" s="342"/>
      <c r="F528" s="343"/>
    </row>
    <row r="529" spans="1:6" ht="30.75" customHeight="1">
      <c r="A529" s="168"/>
      <c r="B529" s="340"/>
      <c r="C529" s="334"/>
      <c r="D529" s="341"/>
      <c r="E529" s="342"/>
      <c r="F529" s="343"/>
    </row>
    <row r="530" spans="1:6" ht="30.75" customHeight="1">
      <c r="A530" s="168"/>
      <c r="B530" s="340"/>
      <c r="C530" s="334"/>
      <c r="D530" s="341"/>
      <c r="E530" s="342"/>
      <c r="F530" s="343"/>
    </row>
    <row r="531" spans="1:6" ht="30.75" customHeight="1">
      <c r="A531" s="168"/>
      <c r="B531" s="340"/>
      <c r="C531" s="334"/>
      <c r="D531" s="341"/>
      <c r="E531" s="342"/>
      <c r="F531" s="343"/>
    </row>
    <row r="532" spans="1:6" ht="30.75" customHeight="1">
      <c r="A532" s="168"/>
      <c r="B532" s="340"/>
      <c r="C532" s="334"/>
      <c r="D532" s="341"/>
      <c r="E532" s="342"/>
      <c r="F532" s="343"/>
    </row>
    <row r="533" spans="1:6" ht="30.75" customHeight="1">
      <c r="A533" s="168"/>
      <c r="B533" s="340"/>
      <c r="C533" s="334"/>
      <c r="D533" s="341"/>
      <c r="E533" s="342"/>
      <c r="F533" s="343"/>
    </row>
    <row r="534" spans="1:6" ht="30.75" customHeight="1">
      <c r="A534" s="168"/>
      <c r="B534" s="340"/>
      <c r="C534" s="334"/>
      <c r="D534" s="341"/>
      <c r="E534" s="342"/>
      <c r="F534" s="343"/>
    </row>
    <row r="535" spans="1:6" ht="30.75" customHeight="1">
      <c r="A535" s="168"/>
      <c r="B535" s="340"/>
      <c r="C535" s="334"/>
      <c r="D535" s="341"/>
      <c r="E535" s="342"/>
      <c r="F535" s="343"/>
    </row>
    <row r="536" spans="1:6" ht="30.75" customHeight="1">
      <c r="A536" s="168"/>
      <c r="B536" s="340"/>
      <c r="C536" s="334"/>
      <c r="D536" s="341"/>
      <c r="E536" s="342"/>
      <c r="F536" s="343"/>
    </row>
    <row r="537" spans="1:6" ht="30.75" customHeight="1">
      <c r="A537" s="168"/>
      <c r="B537" s="340"/>
      <c r="C537" s="334"/>
      <c r="D537" s="341"/>
      <c r="E537" s="342"/>
      <c r="F537" s="343"/>
    </row>
    <row r="538" spans="1:6" ht="30.75" customHeight="1">
      <c r="A538" s="168"/>
      <c r="B538" s="340"/>
      <c r="C538" s="334"/>
      <c r="D538" s="341"/>
      <c r="E538" s="342"/>
      <c r="F538" s="343"/>
    </row>
    <row r="539" spans="1:6" ht="30.75" customHeight="1">
      <c r="A539" s="168"/>
      <c r="B539" s="340"/>
      <c r="C539" s="334"/>
      <c r="D539" s="341"/>
      <c r="E539" s="342"/>
      <c r="F539" s="343"/>
    </row>
    <row r="540" spans="1:6" ht="30.75" customHeight="1">
      <c r="A540" s="168"/>
      <c r="B540" s="340"/>
      <c r="C540" s="334"/>
      <c r="D540" s="341"/>
      <c r="E540" s="342"/>
      <c r="F540" s="343"/>
    </row>
    <row r="541" spans="1:6" ht="30.75" customHeight="1">
      <c r="A541" s="168"/>
      <c r="B541" s="340"/>
      <c r="C541" s="334"/>
      <c r="D541" s="341"/>
      <c r="E541" s="342"/>
      <c r="F541" s="343"/>
    </row>
    <row r="542" spans="1:6" ht="30.75" customHeight="1">
      <c r="A542" s="168"/>
      <c r="B542" s="340"/>
      <c r="C542" s="334"/>
      <c r="D542" s="341"/>
      <c r="E542" s="342"/>
      <c r="F542" s="343"/>
    </row>
    <row r="543" spans="1:6" ht="30.75" customHeight="1">
      <c r="A543" s="168"/>
      <c r="B543" s="340"/>
      <c r="C543" s="334"/>
      <c r="D543" s="341"/>
      <c r="E543" s="342"/>
      <c r="F543" s="343"/>
    </row>
    <row r="544" spans="1:6" ht="30.75" customHeight="1">
      <c r="A544" s="168"/>
      <c r="B544" s="340"/>
      <c r="C544" s="334"/>
      <c r="D544" s="341"/>
      <c r="E544" s="342"/>
      <c r="F544" s="343"/>
    </row>
    <row r="545" spans="1:6" ht="30.75" customHeight="1">
      <c r="A545" s="168"/>
      <c r="B545" s="340"/>
      <c r="C545" s="334"/>
      <c r="D545" s="341"/>
      <c r="E545" s="342"/>
      <c r="F545" s="343"/>
    </row>
    <row r="546" spans="1:6" ht="30.75" customHeight="1">
      <c r="A546" s="168"/>
      <c r="B546" s="340"/>
      <c r="C546" s="334"/>
      <c r="D546" s="341"/>
      <c r="E546" s="342"/>
      <c r="F546" s="343"/>
    </row>
    <row r="547" spans="1:6" ht="30.75" customHeight="1">
      <c r="A547" s="168"/>
      <c r="B547" s="340"/>
      <c r="C547" s="334"/>
      <c r="D547" s="341"/>
      <c r="E547" s="342"/>
      <c r="F547" s="343"/>
    </row>
    <row r="548" spans="1:6" ht="30.75" customHeight="1">
      <c r="A548" s="168"/>
      <c r="B548" s="340"/>
      <c r="C548" s="334"/>
      <c r="D548" s="341"/>
      <c r="E548" s="342"/>
      <c r="F548" s="343"/>
    </row>
    <row r="549" spans="1:6" ht="30.75" customHeight="1">
      <c r="A549" s="168"/>
      <c r="B549" s="340"/>
      <c r="C549" s="334"/>
      <c r="D549" s="341"/>
      <c r="E549" s="342"/>
      <c r="F549" s="343"/>
    </row>
    <row r="550" spans="1:6" ht="30.75" customHeight="1">
      <c r="A550" s="168"/>
      <c r="B550" s="340"/>
      <c r="C550" s="334"/>
      <c r="D550" s="341"/>
      <c r="E550" s="342"/>
      <c r="F550" s="343"/>
    </row>
    <row r="551" spans="1:6" ht="30.75" customHeight="1">
      <c r="A551" s="168"/>
      <c r="B551" s="340"/>
      <c r="C551" s="334"/>
      <c r="D551" s="341"/>
      <c r="E551" s="342"/>
      <c r="F551" s="343"/>
    </row>
    <row r="552" spans="1:6" ht="30.75" customHeight="1">
      <c r="A552" s="168"/>
      <c r="B552" s="340"/>
      <c r="C552" s="334"/>
      <c r="D552" s="341"/>
      <c r="E552" s="342"/>
      <c r="F552" s="343"/>
    </row>
    <row r="553" spans="1:6" ht="30.75" customHeight="1">
      <c r="A553" s="168"/>
      <c r="B553" s="340"/>
      <c r="C553" s="334"/>
      <c r="D553" s="341"/>
      <c r="E553" s="342"/>
      <c r="F553" s="343"/>
    </row>
    <row r="554" spans="1:6" ht="30.75" customHeight="1">
      <c r="A554" s="168"/>
      <c r="B554" s="340"/>
      <c r="C554" s="334"/>
      <c r="D554" s="341"/>
      <c r="E554" s="342"/>
      <c r="F554" s="343"/>
    </row>
    <row r="555" spans="1:6" ht="30.75" customHeight="1">
      <c r="A555" s="168"/>
      <c r="B555" s="340"/>
      <c r="C555" s="334"/>
      <c r="D555" s="341"/>
      <c r="E555" s="342"/>
      <c r="F555" s="343"/>
    </row>
    <row r="556" spans="1:6" ht="30.75" customHeight="1">
      <c r="A556" s="168"/>
      <c r="B556" s="340"/>
      <c r="C556" s="334"/>
      <c r="D556" s="341"/>
      <c r="E556" s="342"/>
      <c r="F556" s="343"/>
    </row>
    <row r="557" spans="1:6" ht="30.75" customHeight="1">
      <c r="A557" s="168"/>
      <c r="B557" s="340"/>
      <c r="C557" s="334"/>
      <c r="D557" s="341"/>
      <c r="E557" s="342"/>
      <c r="F557" s="343"/>
    </row>
    <row r="558" spans="1:6" ht="30.75" customHeight="1">
      <c r="A558" s="168"/>
      <c r="B558" s="340"/>
      <c r="C558" s="334"/>
      <c r="D558" s="341"/>
      <c r="E558" s="342"/>
      <c r="F558" s="343"/>
    </row>
    <row r="559" spans="1:6" ht="30.75" customHeight="1">
      <c r="A559" s="168"/>
      <c r="B559" s="340"/>
      <c r="C559" s="334"/>
      <c r="D559" s="341"/>
      <c r="E559" s="342"/>
      <c r="F559" s="343"/>
    </row>
    <row r="560" spans="1:6" ht="30.75" customHeight="1">
      <c r="A560" s="168"/>
      <c r="B560" s="340"/>
      <c r="C560" s="334"/>
      <c r="D560" s="341"/>
      <c r="E560" s="342"/>
      <c r="F560" s="343"/>
    </row>
    <row r="561" spans="1:6" ht="30.75" customHeight="1">
      <c r="A561" s="168"/>
      <c r="B561" s="340"/>
      <c r="C561" s="334"/>
      <c r="D561" s="341"/>
      <c r="E561" s="342"/>
      <c r="F561" s="343"/>
    </row>
    <row r="562" spans="1:6" ht="30.75" customHeight="1">
      <c r="A562" s="168"/>
      <c r="B562" s="340"/>
      <c r="C562" s="334"/>
      <c r="D562" s="341"/>
      <c r="E562" s="342"/>
      <c r="F562" s="343"/>
    </row>
    <row r="563" spans="1:6" ht="30.75" customHeight="1">
      <c r="A563" s="168"/>
      <c r="B563" s="340"/>
      <c r="C563" s="334"/>
      <c r="D563" s="341"/>
      <c r="E563" s="342"/>
      <c r="F563" s="343"/>
    </row>
    <row r="564" spans="1:6" ht="30.75" customHeight="1">
      <c r="A564" s="168"/>
      <c r="B564" s="340"/>
      <c r="C564" s="334"/>
      <c r="D564" s="341"/>
      <c r="E564" s="342"/>
      <c r="F564" s="343"/>
    </row>
    <row r="565" spans="1:6" ht="30.75" customHeight="1">
      <c r="A565" s="168"/>
      <c r="B565" s="340"/>
      <c r="C565" s="334"/>
      <c r="D565" s="341"/>
      <c r="E565" s="342"/>
      <c r="F565" s="343"/>
    </row>
    <row r="566" spans="1:6" ht="30.75" customHeight="1">
      <c r="A566" s="168"/>
      <c r="B566" s="340"/>
      <c r="C566" s="334"/>
      <c r="D566" s="341"/>
      <c r="E566" s="342"/>
      <c r="F566" s="343"/>
    </row>
    <row r="567" spans="1:6" ht="30.75" customHeight="1">
      <c r="A567" s="168"/>
      <c r="B567" s="340"/>
      <c r="C567" s="334"/>
      <c r="D567" s="341"/>
      <c r="E567" s="342"/>
      <c r="F567" s="343"/>
    </row>
    <row r="568" spans="1:6" ht="30.75" customHeight="1">
      <c r="A568" s="168"/>
      <c r="B568" s="340"/>
      <c r="C568" s="334"/>
      <c r="D568" s="341"/>
      <c r="E568" s="342"/>
      <c r="F568" s="343"/>
    </row>
    <row r="569" spans="1:6" ht="30.75" customHeight="1">
      <c r="A569" s="168"/>
      <c r="B569" s="340"/>
      <c r="C569" s="334"/>
      <c r="D569" s="341"/>
      <c r="E569" s="342"/>
      <c r="F569" s="343"/>
    </row>
    <row r="570" spans="1:6" ht="30.75" customHeight="1">
      <c r="A570" s="168"/>
      <c r="B570" s="340"/>
      <c r="C570" s="334"/>
      <c r="D570" s="341"/>
      <c r="E570" s="342"/>
      <c r="F570" s="343"/>
    </row>
    <row r="571" spans="1:6" ht="30.75" customHeight="1">
      <c r="A571" s="168"/>
      <c r="B571" s="340"/>
      <c r="C571" s="334"/>
      <c r="D571" s="341"/>
      <c r="E571" s="342"/>
      <c r="F571" s="343"/>
    </row>
    <row r="572" spans="1:6" ht="30.75" customHeight="1">
      <c r="A572" s="168"/>
      <c r="B572" s="340"/>
      <c r="C572" s="334"/>
      <c r="D572" s="341"/>
      <c r="E572" s="342"/>
      <c r="F572" s="343"/>
    </row>
    <row r="573" spans="1:6" ht="30.75" customHeight="1">
      <c r="A573" s="168"/>
      <c r="B573" s="340"/>
      <c r="C573" s="334"/>
      <c r="D573" s="341"/>
      <c r="E573" s="342"/>
      <c r="F573" s="343"/>
    </row>
    <row r="574" spans="1:6" ht="30.75" customHeight="1">
      <c r="A574" s="168"/>
      <c r="B574" s="340"/>
      <c r="C574" s="334"/>
      <c r="D574" s="341"/>
      <c r="E574" s="342"/>
      <c r="F574" s="343"/>
    </row>
    <row r="575" spans="1:6" ht="30.75" customHeight="1">
      <c r="A575" s="168"/>
      <c r="B575" s="340"/>
      <c r="C575" s="334"/>
      <c r="D575" s="341"/>
      <c r="E575" s="342"/>
      <c r="F575" s="343"/>
    </row>
    <row r="576" spans="1:6" ht="30.75" customHeight="1">
      <c r="A576" s="168"/>
      <c r="B576" s="340"/>
      <c r="C576" s="334"/>
      <c r="D576" s="341"/>
      <c r="E576" s="342"/>
      <c r="F576" s="343"/>
    </row>
    <row r="577" spans="1:6" ht="30.75" customHeight="1">
      <c r="A577" s="168"/>
      <c r="B577" s="340"/>
      <c r="C577" s="334"/>
      <c r="D577" s="341"/>
      <c r="E577" s="342"/>
      <c r="F577" s="343"/>
    </row>
    <row r="578" spans="1:6" ht="30.75" customHeight="1">
      <c r="A578" s="168"/>
      <c r="B578" s="340"/>
      <c r="C578" s="334"/>
      <c r="D578" s="341"/>
      <c r="E578" s="342"/>
      <c r="F578" s="343"/>
    </row>
    <row r="579" spans="1:6" ht="30.75" customHeight="1">
      <c r="A579" s="168"/>
      <c r="B579" s="340"/>
      <c r="C579" s="334"/>
      <c r="D579" s="341"/>
      <c r="E579" s="342"/>
      <c r="F579" s="343"/>
    </row>
    <row r="580" spans="1:6" ht="30.75" customHeight="1">
      <c r="A580" s="168"/>
      <c r="B580" s="340"/>
      <c r="C580" s="334"/>
      <c r="D580" s="341"/>
      <c r="E580" s="342"/>
      <c r="F580" s="343"/>
    </row>
    <row r="581" spans="1:6" ht="30.75" customHeight="1">
      <c r="A581" s="168"/>
      <c r="B581" s="340"/>
      <c r="C581" s="334"/>
      <c r="D581" s="341"/>
      <c r="E581" s="342"/>
      <c r="F581" s="343"/>
    </row>
    <row r="582" spans="1:6" ht="30.75" customHeight="1">
      <c r="A582" s="168"/>
      <c r="B582" s="340"/>
      <c r="C582" s="334"/>
      <c r="D582" s="341"/>
      <c r="E582" s="342"/>
      <c r="F582" s="343"/>
    </row>
    <row r="583" spans="1:6" ht="30.75" customHeight="1">
      <c r="A583" s="168"/>
      <c r="B583" s="340"/>
      <c r="C583" s="334"/>
      <c r="D583" s="341"/>
      <c r="E583" s="342"/>
      <c r="F583" s="343"/>
    </row>
    <row r="584" spans="1:6" ht="30.75" customHeight="1">
      <c r="A584" s="168"/>
      <c r="B584" s="340"/>
      <c r="C584" s="334"/>
      <c r="D584" s="341"/>
      <c r="E584" s="342"/>
      <c r="F584" s="343"/>
    </row>
    <row r="585" spans="1:6" ht="30.75" customHeight="1">
      <c r="A585" s="168"/>
      <c r="B585" s="340"/>
      <c r="C585" s="334"/>
      <c r="D585" s="341"/>
      <c r="E585" s="342"/>
      <c r="F585" s="343"/>
    </row>
    <row r="586" spans="1:6" ht="30.75" customHeight="1">
      <c r="A586" s="168"/>
      <c r="B586" s="340"/>
      <c r="C586" s="334"/>
      <c r="D586" s="341"/>
      <c r="E586" s="342"/>
      <c r="F586" s="343"/>
    </row>
    <row r="587" spans="1:6" ht="30.75" customHeight="1">
      <c r="A587" s="168"/>
      <c r="B587" s="340"/>
      <c r="C587" s="334"/>
      <c r="D587" s="341"/>
      <c r="E587" s="342"/>
      <c r="F587" s="343"/>
    </row>
    <row r="588" spans="1:6" ht="30.75" customHeight="1">
      <c r="A588" s="168"/>
      <c r="B588" s="340"/>
      <c r="C588" s="334"/>
      <c r="D588" s="341"/>
      <c r="E588" s="342"/>
      <c r="F588" s="343"/>
    </row>
    <row r="589" spans="1:6" ht="30.75" customHeight="1">
      <c r="A589" s="168"/>
      <c r="B589" s="340"/>
      <c r="C589" s="334"/>
      <c r="D589" s="341"/>
      <c r="E589" s="342"/>
      <c r="F589" s="343"/>
    </row>
    <row r="590" spans="1:6" ht="30.75" customHeight="1">
      <c r="A590" s="168"/>
      <c r="B590" s="340"/>
      <c r="C590" s="334"/>
      <c r="D590" s="341"/>
      <c r="E590" s="342"/>
      <c r="F590" s="343"/>
    </row>
    <row r="591" spans="1:6" ht="30.75" customHeight="1">
      <c r="A591" s="168"/>
      <c r="B591" s="340"/>
      <c r="C591" s="334"/>
      <c r="D591" s="341"/>
      <c r="E591" s="342"/>
      <c r="F591" s="343"/>
    </row>
    <row r="592" spans="1:6" ht="30.75" customHeight="1">
      <c r="A592" s="168"/>
      <c r="B592" s="340"/>
      <c r="C592" s="334"/>
      <c r="D592" s="341"/>
      <c r="E592" s="342"/>
      <c r="F592" s="343"/>
    </row>
    <row r="593" spans="1:6" ht="30.75" customHeight="1">
      <c r="A593" s="168"/>
      <c r="B593" s="340"/>
      <c r="C593" s="334"/>
      <c r="D593" s="341"/>
      <c r="E593" s="342"/>
      <c r="F593" s="343"/>
    </row>
    <row r="594" spans="1:6" ht="30.75" customHeight="1">
      <c r="A594" s="168"/>
      <c r="B594" s="340"/>
      <c r="C594" s="334"/>
      <c r="D594" s="341"/>
      <c r="E594" s="342"/>
      <c r="F594" s="343"/>
    </row>
    <row r="595" spans="1:6" ht="30.75" customHeight="1">
      <c r="A595" s="168"/>
      <c r="B595" s="340"/>
      <c r="C595" s="334"/>
      <c r="D595" s="341"/>
      <c r="E595" s="342"/>
      <c r="F595" s="343"/>
    </row>
    <row r="596" spans="1:6" ht="30.75" customHeight="1">
      <c r="A596" s="168"/>
      <c r="B596" s="340"/>
      <c r="C596" s="334"/>
      <c r="D596" s="341"/>
      <c r="E596" s="342"/>
      <c r="F596" s="343"/>
    </row>
    <row r="597" spans="1:6" ht="30.75" customHeight="1">
      <c r="A597" s="168"/>
      <c r="B597" s="340"/>
      <c r="C597" s="334"/>
      <c r="D597" s="341"/>
      <c r="E597" s="342"/>
      <c r="F597" s="343"/>
    </row>
    <row r="598" spans="1:6" ht="30.75" customHeight="1">
      <c r="A598" s="168"/>
      <c r="B598" s="340"/>
      <c r="C598" s="334"/>
      <c r="D598" s="341"/>
      <c r="E598" s="342"/>
      <c r="F598" s="343"/>
    </row>
    <row r="599" spans="1:6" ht="30.75" customHeight="1">
      <c r="A599" s="168"/>
      <c r="B599" s="340"/>
      <c r="C599" s="334"/>
      <c r="D599" s="341"/>
      <c r="E599" s="342"/>
      <c r="F599" s="343"/>
    </row>
    <row r="600" spans="1:6" ht="30.75" customHeight="1">
      <c r="A600" s="168"/>
      <c r="B600" s="340"/>
      <c r="C600" s="334"/>
      <c r="D600" s="341"/>
      <c r="E600" s="342"/>
      <c r="F600" s="343"/>
    </row>
    <row r="601" spans="1:6" ht="30.75" customHeight="1">
      <c r="A601" s="168"/>
      <c r="B601" s="340"/>
      <c r="C601" s="334"/>
      <c r="D601" s="341"/>
      <c r="E601" s="342"/>
      <c r="F601" s="343"/>
    </row>
    <row r="602" spans="1:6" ht="30.75" customHeight="1">
      <c r="A602" s="168"/>
      <c r="B602" s="340"/>
      <c r="C602" s="334"/>
      <c r="D602" s="341"/>
      <c r="E602" s="342"/>
      <c r="F602" s="343"/>
    </row>
    <row r="603" spans="1:6" ht="30.75" customHeight="1">
      <c r="A603" s="168"/>
      <c r="B603" s="340"/>
      <c r="C603" s="334"/>
      <c r="D603" s="341"/>
      <c r="E603" s="342"/>
      <c r="F603" s="343"/>
    </row>
    <row r="604" spans="1:6" ht="30.75" customHeight="1">
      <c r="A604" s="168"/>
      <c r="B604" s="340"/>
      <c r="C604" s="334"/>
      <c r="D604" s="341"/>
      <c r="E604" s="342"/>
      <c r="F604" s="343"/>
    </row>
    <row r="605" spans="1:6" ht="30.75" customHeight="1">
      <c r="A605" s="168"/>
      <c r="B605" s="340"/>
      <c r="C605" s="334"/>
      <c r="D605" s="341"/>
      <c r="E605" s="342"/>
      <c r="F605" s="343"/>
    </row>
    <row r="606" spans="1:6" ht="30.75" customHeight="1">
      <c r="A606" s="168"/>
      <c r="B606" s="340"/>
      <c r="C606" s="334"/>
      <c r="D606" s="341"/>
      <c r="E606" s="342"/>
      <c r="F606" s="343"/>
    </row>
    <row r="607" spans="1:6" ht="30.75" customHeight="1">
      <c r="A607" s="168"/>
      <c r="B607" s="340"/>
      <c r="C607" s="334"/>
      <c r="D607" s="341"/>
      <c r="E607" s="342"/>
      <c r="F607" s="343"/>
    </row>
    <row r="608" spans="1:6" ht="30.75" customHeight="1">
      <c r="A608" s="168"/>
      <c r="B608" s="340"/>
      <c r="C608" s="334"/>
      <c r="D608" s="341"/>
      <c r="E608" s="342"/>
      <c r="F608" s="343"/>
    </row>
    <row r="609" spans="1:6" ht="30.75" customHeight="1">
      <c r="A609" s="168"/>
      <c r="B609" s="340"/>
      <c r="C609" s="334"/>
      <c r="D609" s="341"/>
      <c r="E609" s="342"/>
      <c r="F609" s="343"/>
    </row>
    <row r="610" spans="1:6" ht="30.75" customHeight="1">
      <c r="A610" s="168"/>
      <c r="B610" s="340"/>
      <c r="C610" s="334"/>
      <c r="D610" s="341"/>
      <c r="E610" s="342"/>
      <c r="F610" s="343"/>
    </row>
    <row r="611" spans="1:6" ht="30.75" customHeight="1">
      <c r="A611" s="168"/>
      <c r="B611" s="340"/>
      <c r="C611" s="334"/>
      <c r="D611" s="341"/>
      <c r="E611" s="342"/>
      <c r="F611" s="343"/>
    </row>
    <row r="612" spans="1:6" ht="30.75" customHeight="1">
      <c r="A612" s="168"/>
      <c r="B612" s="340"/>
      <c r="C612" s="334"/>
      <c r="D612" s="341"/>
      <c r="E612" s="342"/>
      <c r="F612" s="343"/>
    </row>
    <row r="613" spans="1:6" ht="30.75" customHeight="1">
      <c r="A613" s="168"/>
      <c r="B613" s="340"/>
      <c r="C613" s="334"/>
      <c r="D613" s="341"/>
      <c r="E613" s="342"/>
      <c r="F613" s="343"/>
    </row>
    <row r="614" spans="1:6" ht="30.75" customHeight="1">
      <c r="A614" s="168"/>
      <c r="B614" s="340"/>
      <c r="C614" s="334"/>
      <c r="D614" s="341"/>
      <c r="E614" s="342"/>
      <c r="F614" s="343"/>
    </row>
    <row r="615" spans="1:6" ht="30.75" customHeight="1">
      <c r="A615" s="168"/>
      <c r="B615" s="340"/>
      <c r="C615" s="334"/>
      <c r="D615" s="341"/>
      <c r="E615" s="342"/>
      <c r="F615" s="343"/>
    </row>
    <row r="616" spans="1:6" ht="30.75" customHeight="1">
      <c r="A616" s="168"/>
      <c r="B616" s="340"/>
      <c r="C616" s="334"/>
      <c r="D616" s="341"/>
      <c r="E616" s="342"/>
      <c r="F616" s="343"/>
    </row>
    <row r="617" spans="1:6" ht="30.75" customHeight="1">
      <c r="A617" s="168"/>
      <c r="B617" s="340"/>
      <c r="C617" s="334"/>
      <c r="D617" s="341"/>
      <c r="E617" s="342"/>
      <c r="F617" s="343"/>
    </row>
    <row r="618" spans="1:6" ht="30.75" customHeight="1">
      <c r="A618" s="168"/>
      <c r="B618" s="340"/>
      <c r="C618" s="334"/>
      <c r="D618" s="341"/>
      <c r="E618" s="342"/>
      <c r="F618" s="343"/>
    </row>
    <row r="619" spans="1:6" ht="30.75" customHeight="1">
      <c r="A619" s="168"/>
      <c r="B619" s="340"/>
      <c r="C619" s="334"/>
      <c r="D619" s="341"/>
      <c r="E619" s="342"/>
      <c r="F619" s="343"/>
    </row>
    <row r="620" spans="1:6" ht="30.75" customHeight="1">
      <c r="A620" s="168"/>
      <c r="B620" s="340"/>
      <c r="C620" s="334"/>
      <c r="D620" s="341"/>
      <c r="E620" s="342"/>
      <c r="F620" s="343"/>
    </row>
    <row r="621" spans="1:6" ht="30.75" customHeight="1">
      <c r="A621" s="168"/>
      <c r="B621" s="340"/>
      <c r="C621" s="334"/>
      <c r="D621" s="341"/>
      <c r="E621" s="342"/>
      <c r="F621" s="343"/>
    </row>
    <row r="622" spans="1:6" ht="30.75" customHeight="1">
      <c r="A622" s="168"/>
      <c r="B622" s="340"/>
      <c r="C622" s="334"/>
      <c r="D622" s="341"/>
      <c r="E622" s="342"/>
      <c r="F622" s="343"/>
    </row>
    <row r="623" spans="1:6" ht="30.75" customHeight="1">
      <c r="A623" s="168"/>
      <c r="B623" s="340"/>
      <c r="C623" s="334"/>
      <c r="D623" s="341"/>
      <c r="E623" s="342"/>
      <c r="F623" s="343"/>
    </row>
    <row r="624" spans="1:6" ht="30.75" customHeight="1">
      <c r="A624" s="168"/>
      <c r="B624" s="340"/>
      <c r="C624" s="334"/>
      <c r="D624" s="341"/>
      <c r="E624" s="342"/>
      <c r="F624" s="343"/>
    </row>
    <row r="625" spans="1:6" ht="30.75" customHeight="1">
      <c r="A625" s="168"/>
      <c r="B625" s="340"/>
      <c r="C625" s="334"/>
      <c r="D625" s="341"/>
      <c r="E625" s="342"/>
      <c r="F625" s="343"/>
    </row>
    <row r="626" spans="1:6" ht="30.75" customHeight="1">
      <c r="A626" s="168"/>
      <c r="B626" s="340"/>
      <c r="C626" s="334"/>
      <c r="D626" s="341"/>
      <c r="E626" s="342"/>
      <c r="F626" s="343"/>
    </row>
    <row r="627" spans="1:6" ht="30.75" customHeight="1">
      <c r="A627" s="168"/>
      <c r="B627" s="340"/>
      <c r="C627" s="334"/>
      <c r="D627" s="341"/>
      <c r="E627" s="342"/>
      <c r="F627" s="343"/>
    </row>
    <row r="628" spans="1:6" ht="30.75" customHeight="1">
      <c r="A628" s="168"/>
      <c r="B628" s="340"/>
      <c r="C628" s="334"/>
      <c r="D628" s="341"/>
      <c r="E628" s="342"/>
      <c r="F628" s="343"/>
    </row>
    <row r="629" spans="1:6" ht="30.75" customHeight="1">
      <c r="A629" s="168"/>
      <c r="B629" s="340"/>
      <c r="C629" s="334"/>
      <c r="D629" s="341"/>
      <c r="E629" s="342"/>
      <c r="F629" s="343"/>
    </row>
    <row r="630" spans="1:6" ht="30.75" customHeight="1">
      <c r="A630" s="168"/>
      <c r="B630" s="340"/>
      <c r="C630" s="334"/>
      <c r="D630" s="341"/>
      <c r="E630" s="342"/>
      <c r="F630" s="343"/>
    </row>
    <row r="631" spans="1:6" ht="30.75" customHeight="1">
      <c r="A631" s="168"/>
      <c r="B631" s="340"/>
      <c r="C631" s="334"/>
      <c r="D631" s="341"/>
      <c r="E631" s="342"/>
      <c r="F631" s="343"/>
    </row>
    <row r="632" spans="1:6" ht="30.75" customHeight="1">
      <c r="A632" s="168"/>
      <c r="B632" s="340"/>
      <c r="C632" s="334"/>
      <c r="D632" s="341"/>
      <c r="E632" s="342"/>
      <c r="F632" s="343"/>
    </row>
    <row r="633" spans="1:6" ht="30.75" customHeight="1">
      <c r="A633" s="168"/>
      <c r="B633" s="340"/>
      <c r="C633" s="334"/>
      <c r="D633" s="341"/>
      <c r="E633" s="342"/>
      <c r="F633" s="343"/>
    </row>
    <row r="634" spans="1:6" ht="30.75" customHeight="1">
      <c r="A634" s="168"/>
      <c r="B634" s="340"/>
      <c r="C634" s="334"/>
      <c r="D634" s="341"/>
      <c r="E634" s="342"/>
      <c r="F634" s="343"/>
    </row>
    <row r="635" spans="1:6" ht="30.75" customHeight="1">
      <c r="A635" s="168"/>
      <c r="B635" s="340"/>
      <c r="C635" s="334"/>
      <c r="D635" s="341"/>
      <c r="E635" s="342"/>
      <c r="F635" s="343"/>
    </row>
    <row r="636" spans="1:6" ht="30.75" customHeight="1">
      <c r="A636" s="168"/>
      <c r="B636" s="340"/>
      <c r="C636" s="334"/>
      <c r="D636" s="341"/>
      <c r="E636" s="342"/>
      <c r="F636" s="343"/>
    </row>
    <row r="637" spans="1:6" ht="30.75" customHeight="1">
      <c r="A637" s="168"/>
      <c r="B637" s="340"/>
      <c r="C637" s="334"/>
      <c r="D637" s="341"/>
      <c r="E637" s="342"/>
      <c r="F637" s="343"/>
    </row>
    <row r="638" spans="1:6" ht="30.75" customHeight="1">
      <c r="A638" s="168"/>
      <c r="B638" s="340"/>
      <c r="C638" s="334"/>
      <c r="D638" s="341"/>
      <c r="E638" s="342"/>
      <c r="F638" s="343"/>
    </row>
    <row r="639" spans="1:6" ht="30.75" customHeight="1">
      <c r="A639" s="168"/>
      <c r="B639" s="340"/>
      <c r="C639" s="334"/>
      <c r="D639" s="341"/>
      <c r="E639" s="342"/>
      <c r="F639" s="343"/>
    </row>
    <row r="640" spans="1:6" ht="30.75" customHeight="1">
      <c r="A640" s="168"/>
      <c r="B640" s="340"/>
      <c r="C640" s="334"/>
      <c r="D640" s="341"/>
      <c r="E640" s="342"/>
      <c r="F640" s="343"/>
    </row>
    <row r="641" spans="1:6" ht="30.75" customHeight="1">
      <c r="A641" s="168"/>
      <c r="B641" s="340"/>
      <c r="C641" s="334"/>
      <c r="D641" s="341"/>
      <c r="E641" s="342"/>
      <c r="F641" s="343"/>
    </row>
    <row r="642" spans="1:6" ht="30.75" customHeight="1">
      <c r="A642" s="168"/>
      <c r="B642" s="340"/>
      <c r="C642" s="334"/>
      <c r="D642" s="341"/>
      <c r="E642" s="342"/>
      <c r="F642" s="343"/>
    </row>
    <row r="643" spans="1:6" ht="30.75" customHeight="1">
      <c r="A643" s="168"/>
      <c r="B643" s="340"/>
      <c r="C643" s="334"/>
      <c r="D643" s="341"/>
      <c r="E643" s="342"/>
      <c r="F643" s="343"/>
    </row>
    <row r="644" spans="1:6" ht="30.75" customHeight="1">
      <c r="A644" s="168"/>
      <c r="B644" s="340"/>
      <c r="C644" s="334"/>
      <c r="D644" s="341"/>
      <c r="E644" s="342"/>
      <c r="F644" s="343"/>
    </row>
    <row r="645" spans="1:6" ht="30.75" customHeight="1">
      <c r="A645" s="168"/>
      <c r="B645" s="340"/>
      <c r="C645" s="334"/>
      <c r="D645" s="341"/>
      <c r="E645" s="342"/>
      <c r="F645" s="343"/>
    </row>
    <row r="646" spans="1:6" ht="30.75" customHeight="1">
      <c r="A646" s="168"/>
      <c r="B646" s="340"/>
      <c r="C646" s="334"/>
      <c r="D646" s="341"/>
      <c r="E646" s="342"/>
      <c r="F646" s="343"/>
    </row>
    <row r="647" spans="1:6" ht="30.75" customHeight="1">
      <c r="A647" s="168"/>
      <c r="B647" s="340"/>
      <c r="C647" s="334"/>
      <c r="D647" s="341"/>
      <c r="E647" s="342"/>
      <c r="F647" s="343"/>
    </row>
    <row r="648" spans="1:6" ht="30.75" customHeight="1">
      <c r="A648" s="168"/>
      <c r="B648" s="340"/>
      <c r="C648" s="334"/>
      <c r="D648" s="341"/>
      <c r="E648" s="342"/>
      <c r="F648" s="343"/>
    </row>
    <row r="649" spans="1:6" ht="30.75" customHeight="1">
      <c r="A649" s="168"/>
      <c r="B649" s="340"/>
      <c r="C649" s="334"/>
      <c r="D649" s="341"/>
      <c r="E649" s="342"/>
      <c r="F649" s="343"/>
    </row>
    <row r="650" spans="1:6" ht="30.75" customHeight="1">
      <c r="A650" s="168"/>
      <c r="B650" s="340"/>
      <c r="C650" s="334"/>
      <c r="D650" s="341"/>
      <c r="E650" s="342"/>
      <c r="F650" s="343"/>
    </row>
    <row r="651" spans="1:6" ht="30.75" customHeight="1">
      <c r="A651" s="168"/>
      <c r="B651" s="340"/>
      <c r="C651" s="334"/>
      <c r="D651" s="341"/>
      <c r="E651" s="342"/>
      <c r="F651" s="343"/>
    </row>
    <row r="652" spans="1:6" ht="30.75" customHeight="1">
      <c r="A652" s="168"/>
      <c r="B652" s="340"/>
      <c r="C652" s="334"/>
      <c r="D652" s="341"/>
      <c r="E652" s="342"/>
      <c r="F652" s="343"/>
    </row>
    <row r="653" spans="1:6" ht="30.75" customHeight="1">
      <c r="A653" s="168"/>
      <c r="B653" s="340"/>
      <c r="C653" s="334"/>
      <c r="D653" s="341"/>
      <c r="E653" s="342"/>
      <c r="F653" s="343"/>
    </row>
    <row r="654" spans="1:6" ht="30.75" customHeight="1">
      <c r="A654" s="168"/>
      <c r="B654" s="340"/>
      <c r="C654" s="334"/>
      <c r="D654" s="341"/>
      <c r="E654" s="342"/>
      <c r="F654" s="343"/>
    </row>
    <row r="655" spans="1:6" ht="30.75" customHeight="1">
      <c r="A655" s="168"/>
      <c r="B655" s="340"/>
      <c r="C655" s="334"/>
      <c r="D655" s="341"/>
      <c r="E655" s="342"/>
      <c r="F655" s="343"/>
    </row>
    <row r="656" spans="1:6" ht="30.75" customHeight="1">
      <c r="A656" s="168"/>
      <c r="B656" s="340"/>
      <c r="C656" s="334"/>
      <c r="D656" s="341"/>
      <c r="E656" s="342"/>
      <c r="F656" s="343"/>
    </row>
    <row r="657" spans="1:6" ht="30.75" customHeight="1">
      <c r="A657" s="168"/>
      <c r="B657" s="340"/>
      <c r="C657" s="334"/>
      <c r="D657" s="341"/>
      <c r="E657" s="342"/>
      <c r="F657" s="343"/>
    </row>
    <row r="658" spans="1:6" ht="30.75" customHeight="1">
      <c r="A658" s="168"/>
      <c r="B658" s="340"/>
      <c r="C658" s="334"/>
      <c r="D658" s="341"/>
      <c r="E658" s="342"/>
      <c r="F658" s="343"/>
    </row>
    <row r="659" spans="1:6" ht="30.75" customHeight="1">
      <c r="A659" s="168"/>
      <c r="B659" s="340"/>
      <c r="C659" s="334"/>
      <c r="D659" s="341"/>
      <c r="E659" s="342"/>
      <c r="F659" s="343"/>
    </row>
    <row r="660" spans="1:6" ht="30.75" customHeight="1">
      <c r="A660" s="168"/>
      <c r="B660" s="340"/>
      <c r="C660" s="334"/>
      <c r="D660" s="341"/>
      <c r="E660" s="342"/>
      <c r="F660" s="343"/>
    </row>
    <row r="661" spans="1:6" ht="30.75" customHeight="1">
      <c r="A661" s="168"/>
      <c r="B661" s="340"/>
      <c r="C661" s="334"/>
      <c r="D661" s="341"/>
      <c r="E661" s="342"/>
      <c r="F661" s="343"/>
    </row>
    <row r="662" spans="1:6" ht="30.75" customHeight="1">
      <c r="A662" s="168"/>
      <c r="B662" s="340"/>
      <c r="C662" s="334"/>
      <c r="D662" s="341"/>
      <c r="E662" s="342"/>
      <c r="F662" s="343"/>
    </row>
    <row r="663" spans="1:6" ht="30.75" customHeight="1">
      <c r="A663" s="168"/>
      <c r="B663" s="340"/>
      <c r="C663" s="334"/>
      <c r="D663" s="341"/>
      <c r="E663" s="342"/>
      <c r="F663" s="343"/>
    </row>
    <row r="664" spans="1:6" ht="30.75" customHeight="1">
      <c r="A664" s="168"/>
      <c r="B664" s="340"/>
      <c r="C664" s="334"/>
      <c r="D664" s="341"/>
      <c r="E664" s="342"/>
      <c r="F664" s="343"/>
    </row>
    <row r="665" spans="1:6" ht="30.75" customHeight="1">
      <c r="A665" s="168"/>
      <c r="B665" s="340"/>
      <c r="C665" s="334"/>
      <c r="D665" s="341"/>
      <c r="E665" s="342"/>
      <c r="F665" s="343"/>
    </row>
    <row r="666" spans="1:6" ht="30.75" customHeight="1">
      <c r="A666" s="168"/>
      <c r="B666" s="340"/>
      <c r="C666" s="334"/>
      <c r="D666" s="341"/>
      <c r="E666" s="342"/>
      <c r="F666" s="343"/>
    </row>
    <row r="667" spans="1:6" ht="30.75" customHeight="1">
      <c r="A667" s="168"/>
      <c r="B667" s="340"/>
      <c r="C667" s="334"/>
      <c r="D667" s="341"/>
      <c r="E667" s="342"/>
      <c r="F667" s="343"/>
    </row>
    <row r="668" spans="1:6" ht="30.75" customHeight="1">
      <c r="A668" s="168"/>
      <c r="B668" s="340"/>
      <c r="C668" s="334"/>
      <c r="D668" s="341"/>
      <c r="E668" s="342"/>
      <c r="F668" s="343"/>
    </row>
    <row r="669" spans="1:6" ht="30.75" customHeight="1">
      <c r="A669" s="168"/>
      <c r="B669" s="340"/>
      <c r="C669" s="334"/>
      <c r="D669" s="341"/>
      <c r="E669" s="342"/>
      <c r="F669" s="343"/>
    </row>
    <row r="670" spans="1:6" ht="30.75" customHeight="1">
      <c r="A670" s="168"/>
      <c r="B670" s="340"/>
      <c r="C670" s="334"/>
      <c r="D670" s="341"/>
      <c r="E670" s="342"/>
      <c r="F670" s="343"/>
    </row>
    <row r="671" spans="1:6" ht="30.75" customHeight="1">
      <c r="A671" s="168"/>
      <c r="B671" s="340"/>
      <c r="C671" s="334"/>
      <c r="D671" s="341"/>
      <c r="E671" s="342"/>
      <c r="F671" s="343"/>
    </row>
    <row r="672" spans="1:6" ht="30.75" customHeight="1">
      <c r="A672" s="168"/>
      <c r="B672" s="340"/>
      <c r="C672" s="334"/>
      <c r="D672" s="341"/>
      <c r="E672" s="342"/>
      <c r="F672" s="343"/>
    </row>
    <row r="673" spans="1:6" ht="30.75" customHeight="1">
      <c r="A673" s="168"/>
      <c r="B673" s="340"/>
      <c r="C673" s="334"/>
      <c r="D673" s="341"/>
      <c r="E673" s="342"/>
      <c r="F673" s="343"/>
    </row>
    <row r="674" spans="1:6" ht="30.75" customHeight="1">
      <c r="A674" s="168"/>
      <c r="B674" s="340"/>
      <c r="C674" s="334"/>
      <c r="D674" s="341"/>
      <c r="E674" s="342"/>
      <c r="F674" s="343"/>
    </row>
    <row r="675" spans="1:6" ht="30.75" customHeight="1">
      <c r="A675" s="168"/>
      <c r="B675" s="340"/>
      <c r="C675" s="334"/>
      <c r="D675" s="341"/>
      <c r="E675" s="342"/>
      <c r="F675" s="343"/>
    </row>
    <row r="676" spans="1:6" ht="30.75" customHeight="1">
      <c r="A676" s="168"/>
      <c r="B676" s="340"/>
      <c r="C676" s="334"/>
      <c r="D676" s="341"/>
      <c r="E676" s="342"/>
      <c r="F676" s="343"/>
    </row>
    <row r="677" spans="1:6" ht="30.75" customHeight="1">
      <c r="A677" s="168"/>
      <c r="B677" s="340"/>
      <c r="C677" s="334"/>
      <c r="D677" s="341"/>
      <c r="E677" s="342"/>
      <c r="F677" s="343"/>
    </row>
    <row r="678" spans="1:6" ht="30.75" customHeight="1">
      <c r="A678" s="168"/>
      <c r="B678" s="340"/>
      <c r="C678" s="334"/>
      <c r="D678" s="341"/>
      <c r="E678" s="342"/>
      <c r="F678" s="343"/>
    </row>
    <row r="679" spans="1:6" ht="30.75" customHeight="1">
      <c r="A679" s="168"/>
      <c r="B679" s="340"/>
      <c r="C679" s="334"/>
      <c r="D679" s="341"/>
      <c r="E679" s="342"/>
      <c r="F679" s="343"/>
    </row>
    <row r="680" spans="1:6" ht="30.75" customHeight="1">
      <c r="A680" s="168"/>
      <c r="B680" s="340"/>
      <c r="C680" s="334"/>
      <c r="D680" s="341"/>
      <c r="E680" s="342"/>
      <c r="F680" s="343"/>
    </row>
    <row r="681" spans="1:6" ht="30.75" customHeight="1">
      <c r="A681" s="168"/>
      <c r="B681" s="340"/>
      <c r="C681" s="334"/>
      <c r="D681" s="341"/>
      <c r="E681" s="342"/>
      <c r="F681" s="343"/>
    </row>
    <row r="682" spans="1:6" ht="30.75" customHeight="1">
      <c r="A682" s="168"/>
      <c r="B682" s="340"/>
      <c r="C682" s="334"/>
      <c r="D682" s="341"/>
      <c r="E682" s="342"/>
      <c r="F682" s="343"/>
    </row>
    <row r="683" spans="1:6" ht="30.75" customHeight="1">
      <c r="A683" s="168"/>
      <c r="B683" s="340"/>
      <c r="C683" s="334"/>
      <c r="D683" s="341"/>
      <c r="E683" s="342"/>
      <c r="F683" s="343"/>
    </row>
    <row r="684" spans="1:6" ht="30.75" customHeight="1">
      <c r="A684" s="168"/>
      <c r="B684" s="340"/>
      <c r="C684" s="334"/>
      <c r="D684" s="341"/>
      <c r="E684" s="342"/>
      <c r="F684" s="343"/>
    </row>
    <row r="685" spans="1:6" ht="30.75" customHeight="1">
      <c r="A685" s="168"/>
      <c r="B685" s="340"/>
      <c r="C685" s="334"/>
      <c r="D685" s="341"/>
      <c r="E685" s="342"/>
      <c r="F685" s="343"/>
    </row>
    <row r="686" spans="1:6" ht="30.75" customHeight="1">
      <c r="A686" s="168"/>
      <c r="B686" s="340"/>
      <c r="C686" s="334"/>
      <c r="D686" s="341"/>
      <c r="E686" s="342"/>
      <c r="F686" s="343"/>
    </row>
    <row r="687" spans="1:6" ht="30.75" customHeight="1">
      <c r="A687" s="168"/>
      <c r="B687" s="340"/>
      <c r="C687" s="334"/>
      <c r="D687" s="341"/>
      <c r="E687" s="342"/>
      <c r="F687" s="343"/>
    </row>
    <row r="688" spans="1:6" ht="30.75" customHeight="1">
      <c r="A688" s="168"/>
      <c r="B688" s="340"/>
      <c r="C688" s="334"/>
      <c r="D688" s="341"/>
      <c r="E688" s="342"/>
      <c r="F688" s="343"/>
    </row>
    <row r="689" spans="1:6" ht="30.75" customHeight="1">
      <c r="A689" s="168"/>
      <c r="B689" s="340"/>
      <c r="C689" s="334"/>
      <c r="D689" s="341"/>
      <c r="E689" s="342"/>
      <c r="F689" s="343"/>
    </row>
    <row r="690" spans="1:6" ht="30.75" customHeight="1">
      <c r="A690" s="168"/>
      <c r="B690" s="340"/>
      <c r="C690" s="334"/>
      <c r="D690" s="341"/>
      <c r="E690" s="342"/>
      <c r="F690" s="343"/>
    </row>
    <row r="691" spans="1:6" ht="30.75" customHeight="1">
      <c r="A691" s="168"/>
      <c r="B691" s="340"/>
      <c r="C691" s="334"/>
      <c r="D691" s="341"/>
      <c r="E691" s="342"/>
      <c r="F691" s="343"/>
    </row>
    <row r="692" spans="1:6" ht="30.75" customHeight="1">
      <c r="A692" s="168"/>
      <c r="B692" s="340"/>
      <c r="C692" s="334"/>
      <c r="D692" s="341"/>
      <c r="E692" s="342"/>
      <c r="F692" s="343"/>
    </row>
    <row r="693" spans="1:6" ht="30.75" customHeight="1">
      <c r="A693" s="168"/>
      <c r="B693" s="340"/>
      <c r="C693" s="334"/>
      <c r="D693" s="341"/>
      <c r="E693" s="342"/>
      <c r="F693" s="343"/>
    </row>
    <row r="694" spans="1:6" ht="30.75" customHeight="1">
      <c r="A694" s="168"/>
      <c r="B694" s="340"/>
      <c r="C694" s="334"/>
      <c r="D694" s="341"/>
      <c r="E694" s="342"/>
      <c r="F694" s="343"/>
    </row>
    <row r="695" spans="1:6" ht="30.75" customHeight="1">
      <c r="A695" s="168"/>
      <c r="B695" s="340"/>
      <c r="C695" s="334"/>
      <c r="D695" s="341"/>
      <c r="E695" s="342"/>
      <c r="F695" s="343"/>
    </row>
    <row r="696" spans="1:6" ht="30.75" customHeight="1">
      <c r="A696" s="168"/>
      <c r="B696" s="340"/>
      <c r="C696" s="334"/>
      <c r="D696" s="341"/>
      <c r="E696" s="342"/>
      <c r="F696" s="343"/>
    </row>
    <row r="697" spans="1:6" ht="30.75" customHeight="1">
      <c r="A697" s="168"/>
      <c r="B697" s="340"/>
      <c r="C697" s="334"/>
      <c r="D697" s="341"/>
      <c r="E697" s="342"/>
      <c r="F697" s="343"/>
    </row>
    <row r="698" spans="1:6" ht="30.75" customHeight="1">
      <c r="A698" s="168"/>
      <c r="B698" s="340"/>
      <c r="C698" s="334"/>
      <c r="D698" s="341"/>
      <c r="E698" s="342"/>
      <c r="F698" s="343"/>
    </row>
    <row r="699" spans="1:6" ht="30.75" customHeight="1">
      <c r="A699" s="168"/>
      <c r="B699" s="340"/>
      <c r="C699" s="334"/>
      <c r="D699" s="341"/>
      <c r="E699" s="342"/>
      <c r="F699" s="343"/>
    </row>
    <row r="700" spans="1:6" ht="30.75" customHeight="1">
      <c r="A700" s="168"/>
      <c r="B700" s="340"/>
      <c r="C700" s="334"/>
      <c r="D700" s="341"/>
      <c r="E700" s="342"/>
      <c r="F700" s="343"/>
    </row>
    <row r="701" spans="1:6" ht="30.75" customHeight="1">
      <c r="A701" s="168"/>
      <c r="B701" s="340"/>
      <c r="C701" s="334"/>
      <c r="D701" s="341"/>
      <c r="E701" s="342"/>
      <c r="F701" s="343"/>
    </row>
    <row r="702" spans="1:6" ht="30.75" customHeight="1">
      <c r="A702" s="168"/>
      <c r="B702" s="340"/>
      <c r="C702" s="334"/>
      <c r="D702" s="341"/>
      <c r="E702" s="342"/>
      <c r="F702" s="343"/>
    </row>
    <row r="703" spans="1:6" ht="30.75" customHeight="1">
      <c r="A703" s="168"/>
      <c r="B703" s="340"/>
      <c r="C703" s="334"/>
      <c r="D703" s="341"/>
      <c r="E703" s="342"/>
      <c r="F703" s="343"/>
    </row>
    <row r="704" spans="1:6" ht="30.75" customHeight="1">
      <c r="A704" s="168"/>
      <c r="B704" s="340"/>
      <c r="C704" s="334"/>
      <c r="D704" s="341"/>
      <c r="E704" s="342"/>
      <c r="F704" s="343"/>
    </row>
    <row r="705" spans="1:6" ht="30.75" customHeight="1">
      <c r="A705" s="168"/>
      <c r="B705" s="340"/>
      <c r="C705" s="334"/>
      <c r="D705" s="341"/>
      <c r="E705" s="342"/>
      <c r="F705" s="343"/>
    </row>
    <row r="706" spans="1:6" ht="30.75" customHeight="1">
      <c r="A706" s="168"/>
      <c r="B706" s="340"/>
      <c r="C706" s="334"/>
      <c r="D706" s="341"/>
      <c r="E706" s="342"/>
      <c r="F706" s="343"/>
    </row>
    <row r="707" spans="1:6" ht="30.75" customHeight="1">
      <c r="A707" s="168"/>
      <c r="B707" s="340"/>
      <c r="C707" s="334"/>
      <c r="D707" s="341"/>
      <c r="E707" s="342"/>
      <c r="F707" s="343"/>
    </row>
    <row r="708" spans="1:6" ht="30.75" customHeight="1">
      <c r="A708" s="168"/>
      <c r="B708" s="340"/>
      <c r="C708" s="334"/>
      <c r="D708" s="341"/>
      <c r="E708" s="342"/>
      <c r="F708" s="343"/>
    </row>
    <row r="709" spans="1:6" ht="30.75" customHeight="1">
      <c r="A709" s="168"/>
      <c r="B709" s="340"/>
      <c r="C709" s="334"/>
      <c r="D709" s="341"/>
      <c r="E709" s="342"/>
      <c r="F709" s="343"/>
    </row>
    <row r="710" spans="1:6" ht="30.75" customHeight="1">
      <c r="A710" s="168"/>
      <c r="B710" s="340"/>
      <c r="C710" s="334"/>
      <c r="D710" s="341"/>
      <c r="E710" s="342"/>
      <c r="F710" s="343"/>
    </row>
    <row r="711" spans="1:6" ht="30.75" customHeight="1">
      <c r="A711" s="168"/>
      <c r="B711" s="340"/>
      <c r="C711" s="334"/>
      <c r="D711" s="341"/>
      <c r="E711" s="342"/>
      <c r="F711" s="343"/>
    </row>
    <row r="712" spans="1:6" ht="30.75" customHeight="1">
      <c r="A712" s="168"/>
      <c r="B712" s="340"/>
      <c r="C712" s="334"/>
      <c r="D712" s="341"/>
      <c r="E712" s="342"/>
      <c r="F712" s="343"/>
    </row>
    <row r="713" spans="1:6" ht="30.75" customHeight="1">
      <c r="A713" s="168"/>
      <c r="B713" s="340"/>
      <c r="C713" s="334"/>
      <c r="D713" s="341"/>
      <c r="E713" s="342"/>
      <c r="F713" s="343"/>
    </row>
    <row r="714" spans="1:6" ht="30.75" customHeight="1">
      <c r="A714" s="168"/>
      <c r="B714" s="340"/>
      <c r="C714" s="334"/>
      <c r="D714" s="341"/>
      <c r="E714" s="342"/>
      <c r="F714" s="343"/>
    </row>
    <row r="715" spans="1:6" ht="30.75" customHeight="1">
      <c r="A715" s="168"/>
      <c r="B715" s="340"/>
      <c r="C715" s="334"/>
      <c r="D715" s="341"/>
      <c r="E715" s="342"/>
      <c r="F715" s="343"/>
    </row>
    <row r="716" spans="1:6" ht="30.75" customHeight="1">
      <c r="A716" s="168"/>
      <c r="B716" s="340"/>
      <c r="C716" s="334"/>
      <c r="D716" s="341"/>
      <c r="E716" s="342"/>
      <c r="F716" s="343"/>
    </row>
    <row r="717" spans="1:6" ht="30.75" customHeight="1">
      <c r="A717" s="168"/>
      <c r="B717" s="340"/>
      <c r="C717" s="334"/>
      <c r="D717" s="341"/>
      <c r="E717" s="342"/>
      <c r="F717" s="343"/>
    </row>
    <row r="718" spans="1:6" ht="30.75" customHeight="1">
      <c r="A718" s="168"/>
      <c r="B718" s="340"/>
      <c r="C718" s="334"/>
      <c r="D718" s="341"/>
      <c r="E718" s="342"/>
      <c r="F718" s="343"/>
    </row>
    <row r="719" spans="1:6" ht="30.75" customHeight="1">
      <c r="A719" s="168"/>
      <c r="B719" s="340"/>
      <c r="C719" s="334"/>
      <c r="D719" s="341"/>
      <c r="E719" s="342"/>
      <c r="F719" s="343"/>
    </row>
    <row r="720" spans="1:6" ht="30.75" customHeight="1">
      <c r="A720" s="168"/>
      <c r="B720" s="340"/>
      <c r="C720" s="334"/>
      <c r="D720" s="341"/>
      <c r="E720" s="342"/>
      <c r="F720" s="343"/>
    </row>
    <row r="721" spans="1:6" ht="30.75" customHeight="1">
      <c r="A721" s="168"/>
      <c r="B721" s="340"/>
      <c r="C721" s="334"/>
      <c r="D721" s="341"/>
      <c r="E721" s="342"/>
      <c r="F721" s="343"/>
    </row>
    <row r="722" spans="1:6" ht="30.75" customHeight="1">
      <c r="A722" s="168"/>
      <c r="B722" s="340"/>
      <c r="C722" s="334"/>
      <c r="D722" s="341"/>
      <c r="E722" s="342"/>
      <c r="F722" s="343"/>
    </row>
    <row r="723" spans="1:6" ht="30.75" customHeight="1">
      <c r="A723" s="168"/>
      <c r="B723" s="340"/>
      <c r="C723" s="334"/>
      <c r="D723" s="341"/>
      <c r="E723" s="342"/>
      <c r="F723" s="343"/>
    </row>
    <row r="724" spans="1:6" ht="30.75" customHeight="1">
      <c r="A724" s="168"/>
      <c r="B724" s="340"/>
      <c r="C724" s="334"/>
      <c r="D724" s="341"/>
      <c r="E724" s="342"/>
      <c r="F724" s="343"/>
    </row>
    <row r="725" spans="1:6" ht="30.75" customHeight="1">
      <c r="A725" s="168"/>
      <c r="B725" s="340"/>
      <c r="C725" s="334"/>
      <c r="D725" s="341"/>
      <c r="E725" s="342"/>
      <c r="F725" s="343"/>
    </row>
    <row r="726" spans="1:6" ht="30.75" customHeight="1">
      <c r="A726" s="168"/>
      <c r="B726" s="340"/>
      <c r="C726" s="334"/>
      <c r="D726" s="341"/>
      <c r="E726" s="342"/>
      <c r="F726" s="343"/>
    </row>
    <row r="727" spans="1:6" ht="30.75" customHeight="1">
      <c r="A727" s="168"/>
      <c r="B727" s="340"/>
      <c r="C727" s="334"/>
      <c r="D727" s="341"/>
      <c r="E727" s="342"/>
      <c r="F727" s="343"/>
    </row>
    <row r="728" spans="1:6" ht="30.75" customHeight="1">
      <c r="A728" s="168"/>
      <c r="B728" s="340"/>
      <c r="C728" s="334"/>
      <c r="D728" s="341"/>
      <c r="E728" s="342"/>
      <c r="F728" s="343"/>
    </row>
    <row r="729" spans="1:6" ht="30.75" customHeight="1">
      <c r="A729" s="168"/>
      <c r="B729" s="340"/>
      <c r="C729" s="334"/>
      <c r="D729" s="341"/>
      <c r="E729" s="342"/>
      <c r="F729" s="343"/>
    </row>
    <row r="730" spans="1:6" ht="30.75" customHeight="1">
      <c r="A730" s="168"/>
      <c r="B730" s="340"/>
      <c r="C730" s="334"/>
      <c r="D730" s="341"/>
      <c r="E730" s="342"/>
      <c r="F730" s="343"/>
    </row>
    <row r="731" spans="1:6" ht="30.75" customHeight="1">
      <c r="A731" s="168"/>
      <c r="B731" s="340"/>
      <c r="C731" s="334"/>
      <c r="D731" s="341"/>
      <c r="E731" s="342"/>
      <c r="F731" s="343"/>
    </row>
    <row r="732" spans="1:6" ht="30.75" customHeight="1">
      <c r="A732" s="168"/>
      <c r="B732" s="340"/>
      <c r="C732" s="334"/>
      <c r="D732" s="341"/>
      <c r="E732" s="342"/>
      <c r="F732" s="343"/>
    </row>
    <row r="733" spans="1:6" ht="30.75" customHeight="1">
      <c r="A733" s="168"/>
      <c r="B733" s="340"/>
      <c r="C733" s="334"/>
      <c r="D733" s="341"/>
      <c r="E733" s="342"/>
      <c r="F733" s="343"/>
    </row>
    <row r="734" spans="1:6" ht="30.75" customHeight="1">
      <c r="A734" s="168"/>
      <c r="B734" s="340"/>
      <c r="C734" s="334"/>
      <c r="D734" s="341"/>
      <c r="E734" s="342"/>
      <c r="F734" s="343"/>
    </row>
    <row r="735" spans="1:6" ht="30.75" customHeight="1">
      <c r="A735" s="168"/>
      <c r="B735" s="340"/>
      <c r="C735" s="334"/>
      <c r="D735" s="341"/>
      <c r="E735" s="342"/>
      <c r="F735" s="343"/>
    </row>
    <row r="736" spans="1:6" ht="30.75" customHeight="1">
      <c r="A736" s="168"/>
      <c r="B736" s="340"/>
      <c r="C736" s="334"/>
      <c r="D736" s="341"/>
      <c r="E736" s="342"/>
      <c r="F736" s="343"/>
    </row>
    <row r="737" spans="1:6" ht="30.75" customHeight="1">
      <c r="A737" s="168"/>
      <c r="B737" s="340"/>
      <c r="C737" s="334"/>
      <c r="D737" s="341"/>
      <c r="E737" s="342"/>
      <c r="F737" s="343"/>
    </row>
    <row r="738" spans="1:6" ht="30.75" customHeight="1">
      <c r="A738" s="168"/>
      <c r="B738" s="340"/>
      <c r="C738" s="334"/>
      <c r="D738" s="341"/>
      <c r="E738" s="342"/>
      <c r="F738" s="343"/>
    </row>
    <row r="739" spans="1:6" ht="30.75" customHeight="1">
      <c r="A739" s="168"/>
      <c r="B739" s="340"/>
      <c r="C739" s="334"/>
      <c r="D739" s="341"/>
      <c r="E739" s="342"/>
      <c r="F739" s="343"/>
    </row>
    <row r="740" spans="1:6" ht="30.75" customHeight="1">
      <c r="A740" s="168"/>
      <c r="B740" s="340"/>
      <c r="C740" s="334"/>
      <c r="D740" s="341"/>
      <c r="E740" s="342"/>
      <c r="F740" s="343"/>
    </row>
    <row r="741" spans="1:6" ht="30.75" customHeight="1">
      <c r="A741" s="168"/>
      <c r="B741" s="340"/>
      <c r="C741" s="334"/>
      <c r="D741" s="341"/>
      <c r="E741" s="342"/>
      <c r="F741" s="343"/>
    </row>
    <row r="742" spans="1:6" ht="30.75" customHeight="1">
      <c r="A742" s="168"/>
      <c r="B742" s="340"/>
      <c r="C742" s="334"/>
      <c r="D742" s="341"/>
      <c r="E742" s="342"/>
      <c r="F742" s="343"/>
    </row>
    <row r="743" spans="1:6" ht="30.75" customHeight="1">
      <c r="A743" s="168"/>
      <c r="B743" s="340"/>
      <c r="C743" s="334"/>
      <c r="D743" s="341"/>
      <c r="E743" s="342"/>
      <c r="F743" s="343"/>
    </row>
    <row r="744" spans="1:6" ht="30.75" customHeight="1">
      <c r="A744" s="168"/>
      <c r="B744" s="340"/>
      <c r="C744" s="334"/>
      <c r="D744" s="341"/>
      <c r="E744" s="342"/>
      <c r="F744" s="343"/>
    </row>
    <row r="745" spans="1:6" ht="30.75" customHeight="1">
      <c r="A745" s="168"/>
      <c r="B745" s="340"/>
      <c r="C745" s="334"/>
      <c r="D745" s="341"/>
      <c r="E745" s="342"/>
      <c r="F745" s="343"/>
    </row>
    <row r="746" spans="1:6" ht="30.75" customHeight="1">
      <c r="A746" s="168"/>
      <c r="B746" s="340"/>
      <c r="C746" s="334"/>
      <c r="D746" s="341"/>
      <c r="E746" s="342"/>
      <c r="F746" s="343"/>
    </row>
    <row r="747" spans="1:6" ht="30.75" customHeight="1">
      <c r="A747" s="168"/>
      <c r="B747" s="340"/>
      <c r="C747" s="334"/>
      <c r="D747" s="341"/>
      <c r="E747" s="342"/>
      <c r="F747" s="343"/>
    </row>
    <row r="748" spans="1:6" ht="30.75" customHeight="1">
      <c r="A748" s="168"/>
      <c r="B748" s="340"/>
      <c r="C748" s="334"/>
      <c r="D748" s="341"/>
      <c r="E748" s="342"/>
      <c r="F748" s="343"/>
    </row>
    <row r="749" spans="1:6" ht="30.75" customHeight="1">
      <c r="A749" s="168"/>
      <c r="B749" s="340"/>
      <c r="C749" s="334"/>
      <c r="D749" s="341"/>
      <c r="E749" s="342"/>
      <c r="F749" s="343"/>
    </row>
    <row r="750" spans="1:6" ht="30.75" customHeight="1">
      <c r="A750" s="168"/>
      <c r="B750" s="340"/>
      <c r="C750" s="334"/>
      <c r="D750" s="341"/>
      <c r="E750" s="342"/>
      <c r="F750" s="343"/>
    </row>
    <row r="751" spans="1:6" ht="30.75" customHeight="1">
      <c r="A751" s="168"/>
      <c r="B751" s="340"/>
      <c r="C751" s="334"/>
      <c r="D751" s="341"/>
      <c r="E751" s="342"/>
      <c r="F751" s="343"/>
    </row>
    <row r="752" spans="1:6" ht="30.75" customHeight="1">
      <c r="A752" s="168"/>
      <c r="B752" s="340"/>
      <c r="C752" s="334"/>
      <c r="D752" s="341"/>
      <c r="E752" s="342"/>
      <c r="F752" s="343"/>
    </row>
    <row r="753" spans="1:6" ht="30.75" customHeight="1">
      <c r="A753" s="168"/>
      <c r="B753" s="340"/>
      <c r="C753" s="334"/>
      <c r="D753" s="341"/>
      <c r="E753" s="342"/>
      <c r="F753" s="343"/>
    </row>
    <row r="754" spans="1:6" ht="30.75" customHeight="1">
      <c r="A754" s="168"/>
      <c r="B754" s="340"/>
      <c r="C754" s="334"/>
      <c r="D754" s="341"/>
      <c r="E754" s="342"/>
      <c r="F754" s="343"/>
    </row>
    <row r="755" spans="1:6" ht="30.75" customHeight="1">
      <c r="A755" s="168"/>
      <c r="B755" s="340"/>
      <c r="C755" s="334"/>
      <c r="D755" s="341"/>
      <c r="E755" s="342"/>
      <c r="F755" s="343"/>
    </row>
    <row r="756" spans="1:6" ht="30.75" customHeight="1">
      <c r="A756" s="168"/>
      <c r="B756" s="340"/>
      <c r="C756" s="334"/>
      <c r="D756" s="341"/>
      <c r="E756" s="342"/>
      <c r="F756" s="343"/>
    </row>
    <row r="757" spans="1:6" ht="30.75" customHeight="1">
      <c r="A757" s="168"/>
      <c r="B757" s="340"/>
      <c r="C757" s="334"/>
      <c r="D757" s="341"/>
      <c r="E757" s="342"/>
      <c r="F757" s="343"/>
    </row>
    <row r="758" spans="1:6" ht="30.75" customHeight="1">
      <c r="A758" s="168"/>
      <c r="B758" s="340"/>
      <c r="C758" s="334"/>
      <c r="D758" s="341"/>
      <c r="E758" s="342"/>
      <c r="F758" s="343"/>
    </row>
    <row r="759" spans="1:6" ht="30.75" customHeight="1">
      <c r="A759" s="168"/>
      <c r="B759" s="340"/>
      <c r="C759" s="334"/>
      <c r="D759" s="341"/>
      <c r="E759" s="342"/>
      <c r="F759" s="343"/>
    </row>
    <row r="760" spans="1:6" ht="30.75" customHeight="1">
      <c r="A760" s="168"/>
      <c r="B760" s="340"/>
      <c r="C760" s="334"/>
      <c r="D760" s="341"/>
      <c r="E760" s="342"/>
      <c r="F760" s="343"/>
    </row>
    <row r="761" spans="1:6" ht="30.75" customHeight="1">
      <c r="A761" s="168"/>
      <c r="B761" s="340"/>
      <c r="C761" s="334"/>
      <c r="D761" s="341"/>
      <c r="E761" s="342"/>
      <c r="F761" s="343"/>
    </row>
    <row r="762" spans="1:6" ht="30.75" customHeight="1">
      <c r="A762" s="168"/>
      <c r="B762" s="340"/>
      <c r="C762" s="334"/>
      <c r="D762" s="341"/>
      <c r="E762" s="342"/>
      <c r="F762" s="343"/>
    </row>
    <row r="763" spans="1:6" ht="30.75" customHeight="1">
      <c r="A763" s="168"/>
      <c r="B763" s="340"/>
      <c r="C763" s="334"/>
      <c r="D763" s="341"/>
      <c r="E763" s="342"/>
      <c r="F763" s="343"/>
    </row>
    <row r="764" spans="1:6" ht="30.75" customHeight="1">
      <c r="A764" s="168"/>
      <c r="B764" s="340"/>
      <c r="C764" s="334"/>
      <c r="D764" s="341"/>
      <c r="E764" s="342"/>
      <c r="F764" s="343"/>
    </row>
    <row r="765" spans="1:6" ht="30.75" customHeight="1">
      <c r="A765" s="168"/>
      <c r="B765" s="340"/>
      <c r="C765" s="334"/>
      <c r="D765" s="341"/>
      <c r="E765" s="342"/>
      <c r="F765" s="343"/>
    </row>
    <row r="766" spans="1:6" ht="30.75" customHeight="1">
      <c r="A766" s="168"/>
      <c r="B766" s="340"/>
      <c r="C766" s="334"/>
      <c r="D766" s="341"/>
      <c r="E766" s="342"/>
      <c r="F766" s="343"/>
    </row>
    <row r="767" spans="1:6" ht="30.75" customHeight="1">
      <c r="A767" s="168"/>
      <c r="B767" s="340"/>
      <c r="C767" s="334"/>
      <c r="D767" s="341"/>
      <c r="E767" s="342"/>
      <c r="F767" s="343"/>
    </row>
    <row r="768" spans="1:6" ht="30.75" customHeight="1">
      <c r="A768" s="168"/>
      <c r="B768" s="340"/>
      <c r="C768" s="334"/>
      <c r="D768" s="341"/>
      <c r="E768" s="342"/>
      <c r="F768" s="343"/>
    </row>
    <row r="769" spans="1:6" ht="30.75" customHeight="1">
      <c r="A769" s="168"/>
      <c r="B769" s="340"/>
      <c r="C769" s="334"/>
      <c r="D769" s="341"/>
      <c r="E769" s="342"/>
      <c r="F769" s="343"/>
    </row>
    <row r="770" spans="1:6" ht="30.75" customHeight="1">
      <c r="A770" s="168"/>
      <c r="B770" s="340"/>
      <c r="C770" s="334"/>
      <c r="D770" s="341"/>
      <c r="E770" s="342"/>
      <c r="F770" s="343"/>
    </row>
    <row r="771" spans="1:6" ht="30.75" customHeight="1">
      <c r="A771" s="168"/>
      <c r="B771" s="340"/>
      <c r="C771" s="334"/>
      <c r="D771" s="341"/>
      <c r="E771" s="342"/>
      <c r="F771" s="343"/>
    </row>
    <row r="772" spans="1:6" ht="30.75" customHeight="1">
      <c r="A772" s="168"/>
      <c r="B772" s="340"/>
      <c r="C772" s="334"/>
      <c r="D772" s="341"/>
      <c r="E772" s="342"/>
      <c r="F772" s="343"/>
    </row>
    <row r="773" spans="1:6" ht="30.75" customHeight="1">
      <c r="A773" s="168"/>
      <c r="B773" s="340"/>
      <c r="C773" s="334"/>
      <c r="D773" s="341"/>
      <c r="E773" s="342"/>
      <c r="F773" s="343"/>
    </row>
    <row r="774" spans="1:6" ht="30.75" customHeight="1">
      <c r="A774" s="168"/>
      <c r="B774" s="340"/>
      <c r="C774" s="334"/>
      <c r="D774" s="341"/>
      <c r="E774" s="342"/>
      <c r="F774" s="343"/>
    </row>
    <row r="775" spans="1:6" ht="30.75" customHeight="1">
      <c r="A775" s="168"/>
      <c r="B775" s="340"/>
      <c r="C775" s="334"/>
      <c r="D775" s="341"/>
      <c r="E775" s="342"/>
      <c r="F775" s="343"/>
    </row>
    <row r="776" spans="1:6" ht="30.75" customHeight="1">
      <c r="A776" s="168"/>
      <c r="B776" s="340"/>
      <c r="C776" s="334"/>
      <c r="D776" s="341"/>
      <c r="E776" s="342"/>
      <c r="F776" s="343"/>
    </row>
    <row r="777" spans="1:6" ht="30.75" customHeight="1">
      <c r="A777" s="168"/>
      <c r="B777" s="340"/>
      <c r="C777" s="334"/>
      <c r="D777" s="341"/>
      <c r="E777" s="342"/>
      <c r="F777" s="343"/>
    </row>
    <row r="778" spans="1:6" ht="30.75" customHeight="1">
      <c r="A778" s="168"/>
      <c r="B778" s="340"/>
      <c r="C778" s="334"/>
      <c r="D778" s="341"/>
      <c r="E778" s="342"/>
      <c r="F778" s="343"/>
    </row>
    <row r="779" spans="1:6" ht="30.75" customHeight="1">
      <c r="A779" s="168"/>
      <c r="B779" s="340"/>
      <c r="C779" s="334"/>
      <c r="D779" s="341"/>
      <c r="E779" s="342"/>
      <c r="F779" s="343"/>
    </row>
    <row r="780" spans="1:6" ht="30.75" customHeight="1">
      <c r="A780" s="168"/>
      <c r="B780" s="340"/>
      <c r="C780" s="334"/>
      <c r="D780" s="341"/>
      <c r="E780" s="342"/>
      <c r="F780" s="343"/>
    </row>
    <row r="781" spans="1:6" ht="30.75" customHeight="1">
      <c r="A781" s="168"/>
      <c r="B781" s="340"/>
      <c r="C781" s="334"/>
      <c r="D781" s="341"/>
      <c r="E781" s="342"/>
      <c r="F781" s="343"/>
    </row>
    <row r="782" spans="1:6" ht="30.75" customHeight="1">
      <c r="A782" s="168"/>
      <c r="B782" s="340"/>
      <c r="C782" s="334"/>
      <c r="D782" s="341"/>
      <c r="E782" s="342"/>
      <c r="F782" s="343"/>
    </row>
    <row r="783" spans="1:6" ht="30.75" customHeight="1">
      <c r="A783" s="168"/>
      <c r="B783" s="340"/>
      <c r="C783" s="334"/>
      <c r="D783" s="341"/>
      <c r="E783" s="342"/>
      <c r="F783" s="343"/>
    </row>
    <row r="784" spans="1:6" ht="30.75" customHeight="1">
      <c r="A784" s="168"/>
      <c r="B784" s="340"/>
      <c r="C784" s="334"/>
      <c r="D784" s="341"/>
      <c r="E784" s="342"/>
      <c r="F784" s="343"/>
    </row>
    <row r="785" spans="1:6" ht="30.75" customHeight="1">
      <c r="A785" s="168"/>
      <c r="B785" s="340"/>
      <c r="C785" s="334"/>
      <c r="D785" s="341"/>
      <c r="E785" s="342"/>
      <c r="F785" s="343"/>
    </row>
    <row r="786" spans="1:6" ht="30.75" customHeight="1">
      <c r="A786" s="168"/>
      <c r="B786" s="340"/>
      <c r="C786" s="334"/>
      <c r="D786" s="341"/>
      <c r="E786" s="342"/>
      <c r="F786" s="343"/>
    </row>
    <row r="787" spans="1:6" ht="30.75" customHeight="1">
      <c r="A787" s="168"/>
      <c r="B787" s="340"/>
      <c r="C787" s="334"/>
      <c r="D787" s="341"/>
      <c r="E787" s="342"/>
      <c r="F787" s="343"/>
    </row>
    <row r="788" spans="1:6" ht="30.75" customHeight="1">
      <c r="A788" s="168"/>
      <c r="B788" s="340"/>
      <c r="C788" s="334"/>
      <c r="D788" s="341"/>
      <c r="E788" s="342"/>
      <c r="F788" s="343"/>
    </row>
    <row r="789" spans="1:6" ht="30.75" customHeight="1">
      <c r="A789" s="168"/>
      <c r="B789" s="340"/>
      <c r="C789" s="334"/>
      <c r="D789" s="341"/>
      <c r="E789" s="342"/>
      <c r="F789" s="343"/>
    </row>
    <row r="790" spans="1:6" ht="30.75" customHeight="1">
      <c r="A790" s="168"/>
      <c r="B790" s="340"/>
      <c r="C790" s="334"/>
      <c r="D790" s="341"/>
      <c r="E790" s="342"/>
      <c r="F790" s="343"/>
    </row>
    <row r="791" spans="1:6" ht="30.75" customHeight="1">
      <c r="A791" s="168"/>
      <c r="B791" s="340"/>
      <c r="C791" s="334"/>
      <c r="D791" s="341"/>
      <c r="E791" s="342"/>
      <c r="F791" s="343"/>
    </row>
    <row r="792" spans="1:6" ht="30.75" customHeight="1">
      <c r="A792" s="168"/>
      <c r="B792" s="340"/>
      <c r="C792" s="334"/>
      <c r="D792" s="341"/>
      <c r="E792" s="342"/>
      <c r="F792" s="343"/>
    </row>
    <row r="793" spans="1:6" ht="30.75" customHeight="1">
      <c r="A793" s="168"/>
      <c r="B793" s="340"/>
      <c r="C793" s="334"/>
      <c r="D793" s="341"/>
      <c r="E793" s="342"/>
      <c r="F793" s="343"/>
    </row>
    <row r="794" spans="1:6" ht="30.75" customHeight="1">
      <c r="A794" s="168"/>
      <c r="B794" s="340"/>
      <c r="C794" s="334"/>
      <c r="D794" s="341"/>
      <c r="E794" s="342"/>
      <c r="F794" s="343"/>
    </row>
    <row r="795" spans="1:6" ht="30.75" customHeight="1">
      <c r="A795" s="168"/>
      <c r="B795" s="340"/>
      <c r="C795" s="334"/>
      <c r="D795" s="341"/>
      <c r="E795" s="342"/>
      <c r="F795" s="343"/>
    </row>
    <row r="796" spans="1:6" ht="30.75" customHeight="1">
      <c r="A796" s="168"/>
      <c r="B796" s="340"/>
      <c r="C796" s="334"/>
      <c r="D796" s="341"/>
      <c r="E796" s="342"/>
      <c r="F796" s="343"/>
    </row>
    <row r="797" spans="1:6" ht="30.75" customHeight="1">
      <c r="A797" s="168"/>
      <c r="B797" s="340"/>
      <c r="C797" s="334"/>
      <c r="D797" s="341"/>
      <c r="E797" s="342"/>
      <c r="F797" s="343"/>
    </row>
    <row r="798" spans="1:6" ht="30.75" customHeight="1">
      <c r="A798" s="168"/>
      <c r="B798" s="340"/>
      <c r="C798" s="334"/>
      <c r="D798" s="341"/>
      <c r="E798" s="342"/>
      <c r="F798" s="343"/>
    </row>
    <row r="799" spans="1:6" ht="30.75" customHeight="1">
      <c r="A799" s="168"/>
      <c r="B799" s="340"/>
      <c r="C799" s="334"/>
      <c r="D799" s="341"/>
      <c r="E799" s="342"/>
      <c r="F799" s="343"/>
    </row>
    <row r="800" spans="1:6" ht="30.75" customHeight="1">
      <c r="A800" s="168"/>
      <c r="B800" s="340"/>
      <c r="C800" s="334"/>
      <c r="D800" s="341"/>
      <c r="E800" s="342"/>
      <c r="F800" s="343"/>
    </row>
    <row r="801" spans="1:6" ht="30.75" customHeight="1">
      <c r="A801" s="168"/>
      <c r="B801" s="340"/>
      <c r="C801" s="334"/>
      <c r="D801" s="341"/>
      <c r="E801" s="342"/>
      <c r="F801" s="343"/>
    </row>
    <row r="802" spans="1:6" ht="30.75" customHeight="1">
      <c r="A802" s="168"/>
      <c r="B802" s="340"/>
      <c r="C802" s="334"/>
      <c r="D802" s="341"/>
      <c r="E802" s="342"/>
      <c r="F802" s="343"/>
    </row>
    <row r="803" spans="1:6" ht="30.75" customHeight="1">
      <c r="A803" s="168"/>
      <c r="B803" s="340"/>
      <c r="C803" s="334"/>
      <c r="D803" s="341"/>
      <c r="E803" s="342"/>
      <c r="F803" s="343"/>
    </row>
    <row r="804" spans="1:6" ht="30.75" customHeight="1">
      <c r="A804" s="168"/>
      <c r="B804" s="340"/>
      <c r="C804" s="334"/>
      <c r="D804" s="341"/>
      <c r="E804" s="342"/>
      <c r="F804" s="343"/>
    </row>
    <row r="805" spans="1:6" ht="30.75" customHeight="1">
      <c r="A805" s="168"/>
      <c r="B805" s="340"/>
      <c r="C805" s="334"/>
      <c r="D805" s="341"/>
      <c r="E805" s="342"/>
      <c r="F805" s="343"/>
    </row>
    <row r="806" spans="1:6" ht="30.75" customHeight="1">
      <c r="A806" s="168"/>
      <c r="B806" s="340"/>
      <c r="C806" s="334"/>
      <c r="D806" s="341"/>
      <c r="E806" s="342"/>
      <c r="F806" s="343"/>
    </row>
    <row r="807" spans="1:6" ht="30.75" customHeight="1">
      <c r="A807" s="168"/>
      <c r="B807" s="340"/>
      <c r="C807" s="334"/>
      <c r="D807" s="341"/>
      <c r="E807" s="342"/>
      <c r="F807" s="343"/>
    </row>
    <row r="808" spans="1:6" ht="30.75" customHeight="1">
      <c r="A808" s="168"/>
      <c r="B808" s="340"/>
      <c r="C808" s="334"/>
      <c r="D808" s="341"/>
      <c r="E808" s="342"/>
      <c r="F808" s="343"/>
    </row>
    <row r="809" spans="1:6" ht="30.75" customHeight="1">
      <c r="A809" s="168"/>
      <c r="B809" s="340"/>
      <c r="C809" s="334"/>
      <c r="D809" s="341"/>
      <c r="E809" s="342"/>
      <c r="F809" s="343"/>
    </row>
    <row r="810" spans="1:6" ht="30.75" customHeight="1">
      <c r="A810" s="168"/>
      <c r="B810" s="340"/>
      <c r="C810" s="334"/>
      <c r="D810" s="341"/>
      <c r="E810" s="342"/>
      <c r="F810" s="343"/>
    </row>
    <row r="811" spans="1:6" ht="30.75" customHeight="1">
      <c r="A811" s="168"/>
      <c r="B811" s="340"/>
      <c r="C811" s="334"/>
      <c r="D811" s="341"/>
      <c r="E811" s="342"/>
      <c r="F811" s="343"/>
    </row>
    <row r="812" spans="1:6" ht="30.75" customHeight="1">
      <c r="A812" s="168"/>
      <c r="B812" s="340"/>
      <c r="C812" s="334"/>
      <c r="D812" s="341"/>
      <c r="E812" s="342"/>
      <c r="F812" s="343"/>
    </row>
    <row r="813" spans="1:6" ht="30.75" customHeight="1">
      <c r="A813" s="168"/>
      <c r="B813" s="340"/>
      <c r="C813" s="334"/>
      <c r="D813" s="341"/>
      <c r="E813" s="342"/>
      <c r="F813" s="343"/>
    </row>
    <row r="814" spans="1:6" ht="30.75" customHeight="1">
      <c r="A814" s="168"/>
      <c r="B814" s="340"/>
      <c r="C814" s="334"/>
      <c r="D814" s="341"/>
      <c r="E814" s="342"/>
      <c r="F814" s="343"/>
    </row>
    <row r="815" spans="1:6" ht="30.75" customHeight="1">
      <c r="A815" s="168"/>
      <c r="B815" s="340"/>
      <c r="C815" s="334"/>
      <c r="D815" s="341"/>
      <c r="E815" s="342"/>
      <c r="F815" s="343"/>
    </row>
    <row r="816" spans="1:6" ht="30.75" customHeight="1">
      <c r="A816" s="168"/>
      <c r="B816" s="340"/>
      <c r="C816" s="334"/>
      <c r="D816" s="341"/>
      <c r="E816" s="342"/>
      <c r="F816" s="343"/>
    </row>
    <row r="817" spans="1:6" ht="30.75" customHeight="1">
      <c r="A817" s="168"/>
      <c r="B817" s="340"/>
      <c r="C817" s="334"/>
      <c r="D817" s="341"/>
      <c r="E817" s="342"/>
      <c r="F817" s="343"/>
    </row>
    <row r="818" spans="1:6" ht="30.75" customHeight="1">
      <c r="A818" s="168"/>
      <c r="B818" s="340"/>
      <c r="C818" s="334"/>
      <c r="D818" s="341"/>
      <c r="E818" s="342"/>
      <c r="F818" s="343"/>
    </row>
    <row r="819" spans="1:6" ht="30.75" customHeight="1">
      <c r="A819" s="168"/>
      <c r="B819" s="340"/>
      <c r="C819" s="334"/>
      <c r="D819" s="341"/>
      <c r="E819" s="342"/>
      <c r="F819" s="343"/>
    </row>
    <row r="820" spans="1:6" ht="30.75" customHeight="1">
      <c r="A820" s="168"/>
      <c r="B820" s="340"/>
      <c r="C820" s="334"/>
      <c r="D820" s="341"/>
      <c r="E820" s="342"/>
      <c r="F820" s="343"/>
    </row>
    <row r="821" spans="1:6" ht="30.75" customHeight="1">
      <c r="A821" s="168"/>
      <c r="B821" s="340"/>
      <c r="C821" s="334"/>
      <c r="D821" s="341"/>
      <c r="E821" s="342"/>
      <c r="F821" s="343"/>
    </row>
    <row r="822" spans="1:6" ht="30.75" customHeight="1">
      <c r="A822" s="168"/>
      <c r="B822" s="340"/>
      <c r="C822" s="334"/>
      <c r="D822" s="341"/>
      <c r="E822" s="342"/>
      <c r="F822" s="343"/>
    </row>
    <row r="823" spans="1:6" ht="30.75" customHeight="1">
      <c r="A823" s="168"/>
      <c r="B823" s="340"/>
      <c r="C823" s="334"/>
      <c r="D823" s="341"/>
      <c r="E823" s="342"/>
      <c r="F823" s="343"/>
    </row>
    <row r="824" spans="1:6" ht="30.75" customHeight="1">
      <c r="A824" s="168"/>
      <c r="B824" s="340"/>
      <c r="C824" s="334"/>
      <c r="D824" s="341"/>
      <c r="E824" s="342"/>
      <c r="F824" s="343"/>
    </row>
    <row r="825" spans="1:6" ht="30.75" customHeight="1">
      <c r="A825" s="168"/>
      <c r="B825" s="340"/>
      <c r="C825" s="334"/>
      <c r="D825" s="341"/>
      <c r="E825" s="342"/>
      <c r="F825" s="343"/>
    </row>
    <row r="826" spans="1:6" ht="30.75" customHeight="1">
      <c r="A826" s="168"/>
      <c r="B826" s="340"/>
      <c r="C826" s="334"/>
      <c r="D826" s="341"/>
      <c r="E826" s="342"/>
      <c r="F826" s="343"/>
    </row>
    <row r="827" spans="1:6" ht="30.75" customHeight="1">
      <c r="A827" s="168"/>
      <c r="B827" s="340"/>
      <c r="C827" s="334"/>
      <c r="D827" s="341"/>
      <c r="E827" s="342"/>
      <c r="F827" s="343"/>
    </row>
    <row r="828" spans="1:6" ht="30.75" customHeight="1">
      <c r="A828" s="168"/>
      <c r="B828" s="340"/>
      <c r="C828" s="334"/>
      <c r="D828" s="341"/>
      <c r="E828" s="342"/>
      <c r="F828" s="343"/>
    </row>
    <row r="829" spans="1:6" ht="30.75" customHeight="1">
      <c r="A829" s="168"/>
      <c r="B829" s="340"/>
      <c r="C829" s="334"/>
      <c r="D829" s="341"/>
      <c r="E829" s="342"/>
      <c r="F829" s="343"/>
    </row>
    <row r="830" spans="1:6" ht="30.75" customHeight="1">
      <c r="A830" s="168"/>
      <c r="B830" s="340"/>
      <c r="C830" s="334"/>
      <c r="D830" s="341"/>
      <c r="E830" s="342"/>
      <c r="F830" s="343"/>
    </row>
    <row r="831" spans="1:6" ht="30.75" customHeight="1">
      <c r="A831" s="168"/>
      <c r="B831" s="340"/>
      <c r="C831" s="334"/>
      <c r="D831" s="341"/>
      <c r="E831" s="342"/>
      <c r="F831" s="343"/>
    </row>
    <row r="832" spans="1:6" ht="30.75" customHeight="1">
      <c r="A832" s="168"/>
      <c r="B832" s="340"/>
      <c r="C832" s="334"/>
      <c r="D832" s="341"/>
      <c r="E832" s="342"/>
      <c r="F832" s="343"/>
    </row>
    <row r="833" spans="1:6" ht="30.75" customHeight="1">
      <c r="A833" s="168"/>
      <c r="B833" s="340"/>
      <c r="C833" s="334"/>
      <c r="D833" s="341"/>
      <c r="E833" s="342"/>
      <c r="F833" s="343"/>
    </row>
    <row r="834" spans="1:6" ht="30.75" customHeight="1">
      <c r="A834" s="168"/>
      <c r="B834" s="340"/>
      <c r="C834" s="334"/>
      <c r="D834" s="341"/>
      <c r="E834" s="342"/>
      <c r="F834" s="343"/>
    </row>
    <row r="835" spans="1:6" ht="30.75" customHeight="1">
      <c r="A835" s="168"/>
      <c r="B835" s="340"/>
      <c r="C835" s="334"/>
      <c r="D835" s="341"/>
      <c r="E835" s="342"/>
      <c r="F835" s="343"/>
    </row>
    <row r="836" spans="1:6" ht="30.75" customHeight="1">
      <c r="A836" s="168"/>
      <c r="B836" s="340"/>
      <c r="C836" s="334"/>
      <c r="D836" s="341"/>
      <c r="E836" s="342"/>
      <c r="F836" s="343"/>
    </row>
    <row r="837" spans="1:6" ht="30.75" customHeight="1">
      <c r="A837" s="168"/>
      <c r="B837" s="340"/>
      <c r="C837" s="334"/>
      <c r="D837" s="341"/>
      <c r="E837" s="342"/>
      <c r="F837" s="343"/>
    </row>
    <row r="838" spans="1:6" ht="30.75" customHeight="1">
      <c r="A838" s="168"/>
      <c r="B838" s="340"/>
      <c r="C838" s="334"/>
      <c r="D838" s="341"/>
      <c r="E838" s="342"/>
      <c r="F838" s="343"/>
    </row>
    <row r="839" spans="1:6" ht="30.75" customHeight="1">
      <c r="A839" s="168"/>
      <c r="B839" s="340"/>
      <c r="C839" s="334"/>
      <c r="D839" s="341"/>
      <c r="E839" s="342"/>
      <c r="F839" s="343"/>
    </row>
    <row r="840" spans="1:6" ht="30.75" customHeight="1">
      <c r="A840" s="168"/>
      <c r="B840" s="340"/>
      <c r="C840" s="334"/>
      <c r="D840" s="341"/>
      <c r="E840" s="342"/>
      <c r="F840" s="343"/>
    </row>
    <row r="841" spans="1:6" ht="30.75" customHeight="1">
      <c r="A841" s="168"/>
      <c r="B841" s="340"/>
      <c r="C841" s="334"/>
      <c r="D841" s="341"/>
      <c r="E841" s="342"/>
      <c r="F841" s="343"/>
    </row>
    <row r="842" spans="1:6" ht="30.75" customHeight="1">
      <c r="A842" s="168"/>
      <c r="B842" s="340"/>
      <c r="C842" s="334"/>
      <c r="D842" s="341"/>
      <c r="E842" s="342"/>
      <c r="F842" s="343"/>
    </row>
    <row r="843" spans="1:6" ht="30.75" customHeight="1">
      <c r="A843" s="168"/>
      <c r="B843" s="340"/>
      <c r="C843" s="334"/>
      <c r="D843" s="341"/>
      <c r="E843" s="342"/>
      <c r="F843" s="343"/>
    </row>
    <row r="844" spans="1:6" ht="30.75" customHeight="1">
      <c r="A844" s="168"/>
      <c r="B844" s="340"/>
      <c r="C844" s="334"/>
      <c r="D844" s="341"/>
      <c r="E844" s="342"/>
      <c r="F844" s="343"/>
    </row>
    <row r="845" spans="1:6" ht="30.75" customHeight="1">
      <c r="A845" s="168"/>
      <c r="B845" s="340"/>
      <c r="C845" s="334"/>
      <c r="D845" s="341"/>
      <c r="E845" s="342"/>
      <c r="F845" s="343"/>
    </row>
    <row r="846" spans="1:6" ht="30.75" customHeight="1">
      <c r="A846" s="168"/>
      <c r="B846" s="340"/>
      <c r="C846" s="334"/>
      <c r="D846" s="341"/>
      <c r="E846" s="342"/>
      <c r="F846" s="343"/>
    </row>
    <row r="847" spans="1:6" ht="30.75" customHeight="1">
      <c r="A847" s="168"/>
      <c r="B847" s="340"/>
      <c r="C847" s="334"/>
      <c r="D847" s="341"/>
      <c r="E847" s="342"/>
      <c r="F847" s="343"/>
    </row>
    <row r="848" spans="1:6" ht="30.75" customHeight="1">
      <c r="A848" s="168"/>
      <c r="B848" s="340"/>
      <c r="C848" s="334"/>
      <c r="D848" s="341"/>
      <c r="E848" s="342"/>
      <c r="F848" s="343"/>
    </row>
    <row r="849" spans="1:6" ht="30.75" customHeight="1">
      <c r="A849" s="168"/>
      <c r="B849" s="340"/>
      <c r="C849" s="334"/>
      <c r="D849" s="341"/>
      <c r="E849" s="342"/>
      <c r="F849" s="343"/>
    </row>
    <row r="850" spans="1:6" ht="30.75" customHeight="1">
      <c r="A850" s="168"/>
      <c r="B850" s="340"/>
      <c r="C850" s="334"/>
      <c r="D850" s="341"/>
      <c r="E850" s="342"/>
      <c r="F850" s="343"/>
    </row>
    <row r="851" spans="1:6" ht="30.75" customHeight="1">
      <c r="A851" s="168"/>
      <c r="B851" s="340"/>
      <c r="C851" s="334"/>
      <c r="D851" s="341"/>
      <c r="E851" s="342"/>
      <c r="F851" s="343"/>
    </row>
    <row r="852" spans="1:6" ht="30.75" customHeight="1">
      <c r="A852" s="168"/>
      <c r="B852" s="340"/>
      <c r="C852" s="334"/>
      <c r="D852" s="341"/>
      <c r="E852" s="342"/>
      <c r="F852" s="343"/>
    </row>
    <row r="853" spans="1:6" ht="30.75" customHeight="1">
      <c r="A853" s="168"/>
      <c r="B853" s="340"/>
      <c r="C853" s="334"/>
      <c r="D853" s="341"/>
      <c r="E853" s="342"/>
      <c r="F853" s="343"/>
    </row>
    <row r="854" spans="1:6" ht="30.75" customHeight="1">
      <c r="A854" s="168"/>
      <c r="B854" s="340"/>
      <c r="C854" s="334"/>
      <c r="D854" s="341"/>
      <c r="E854" s="342"/>
      <c r="F854" s="343"/>
    </row>
    <row r="855" spans="1:6" ht="30.75" customHeight="1">
      <c r="A855" s="168"/>
      <c r="B855" s="340"/>
      <c r="C855" s="334"/>
      <c r="D855" s="341"/>
      <c r="E855" s="342"/>
      <c r="F855" s="343"/>
    </row>
    <row r="856" spans="1:6" ht="30.75" customHeight="1">
      <c r="A856" s="168"/>
      <c r="B856" s="340"/>
      <c r="C856" s="334"/>
      <c r="D856" s="341"/>
      <c r="E856" s="342"/>
      <c r="F856" s="343"/>
    </row>
    <row r="857" spans="1:6" ht="30.75" customHeight="1">
      <c r="A857" s="168"/>
      <c r="B857" s="340"/>
      <c r="C857" s="334"/>
      <c r="D857" s="341"/>
      <c r="E857" s="342"/>
      <c r="F857" s="343"/>
    </row>
    <row r="858" spans="1:6" ht="30.75" customHeight="1">
      <c r="A858" s="168"/>
      <c r="B858" s="340"/>
      <c r="C858" s="334"/>
      <c r="D858" s="341"/>
      <c r="E858" s="342"/>
      <c r="F858" s="343"/>
    </row>
    <row r="859" spans="1:6" ht="30.75" customHeight="1">
      <c r="A859" s="168"/>
      <c r="B859" s="340"/>
      <c r="C859" s="334"/>
      <c r="D859" s="341"/>
      <c r="E859" s="342"/>
      <c r="F859" s="343"/>
    </row>
    <row r="860" spans="1:6" ht="30.75" customHeight="1">
      <c r="A860" s="168"/>
      <c r="B860" s="340"/>
      <c r="C860" s="334"/>
      <c r="D860" s="341"/>
      <c r="E860" s="342"/>
      <c r="F860" s="343"/>
    </row>
    <row r="861" spans="1:6" ht="30.75" customHeight="1">
      <c r="A861" s="168"/>
      <c r="B861" s="340"/>
      <c r="C861" s="334"/>
      <c r="D861" s="341"/>
      <c r="E861" s="342"/>
      <c r="F861" s="343"/>
    </row>
    <row r="862" spans="1:6" ht="30.75" customHeight="1">
      <c r="A862" s="168"/>
      <c r="B862" s="340"/>
      <c r="C862" s="334"/>
      <c r="D862" s="341"/>
      <c r="E862" s="342"/>
      <c r="F862" s="343"/>
    </row>
    <row r="863" spans="1:6" ht="30.75" customHeight="1">
      <c r="A863" s="168"/>
      <c r="B863" s="340"/>
      <c r="C863" s="334"/>
      <c r="D863" s="341"/>
      <c r="E863" s="342"/>
      <c r="F863" s="343"/>
    </row>
    <row r="864" spans="1:6" ht="30.75" customHeight="1">
      <c r="A864" s="168"/>
      <c r="B864" s="340"/>
      <c r="C864" s="334"/>
      <c r="D864" s="341"/>
      <c r="E864" s="342"/>
      <c r="F864" s="343"/>
    </row>
    <row r="865" spans="1:6" ht="30.75" customHeight="1">
      <c r="A865" s="168"/>
      <c r="B865" s="340"/>
      <c r="C865" s="334"/>
      <c r="D865" s="341"/>
      <c r="E865" s="342"/>
      <c r="F865" s="343"/>
    </row>
    <row r="866" spans="1:6" ht="30.75" customHeight="1">
      <c r="A866" s="168"/>
      <c r="B866" s="340"/>
      <c r="C866" s="334"/>
      <c r="D866" s="341"/>
      <c r="E866" s="342"/>
      <c r="F866" s="343"/>
    </row>
    <row r="867" spans="1:6" ht="30.75" customHeight="1">
      <c r="A867" s="168"/>
      <c r="B867" s="340"/>
      <c r="C867" s="334"/>
      <c r="D867" s="341"/>
      <c r="E867" s="342"/>
      <c r="F867" s="343"/>
    </row>
    <row r="868" spans="1:6" ht="30.75" customHeight="1">
      <c r="A868" s="168"/>
      <c r="B868" s="340"/>
      <c r="C868" s="334"/>
      <c r="D868" s="341"/>
      <c r="E868" s="342"/>
      <c r="F868" s="343"/>
    </row>
    <row r="869" spans="1:6" ht="30.75" customHeight="1">
      <c r="A869" s="168"/>
      <c r="B869" s="340"/>
      <c r="C869" s="334"/>
      <c r="D869" s="341"/>
      <c r="E869" s="342"/>
      <c r="F869" s="343"/>
    </row>
    <row r="870" spans="1:6" ht="30.75" customHeight="1">
      <c r="A870" s="168"/>
      <c r="B870" s="340"/>
      <c r="C870" s="334"/>
      <c r="D870" s="341"/>
      <c r="E870" s="342"/>
      <c r="F870" s="343"/>
    </row>
    <row r="871" spans="1:6" ht="30.75" customHeight="1">
      <c r="A871" s="168"/>
      <c r="B871" s="340"/>
      <c r="C871" s="334"/>
      <c r="D871" s="341"/>
      <c r="E871" s="342"/>
      <c r="F871" s="343"/>
    </row>
    <row r="872" spans="1:6" ht="30.75" customHeight="1">
      <c r="A872" s="168"/>
      <c r="B872" s="340"/>
      <c r="C872" s="334"/>
      <c r="D872" s="341"/>
      <c r="E872" s="342"/>
      <c r="F872" s="343"/>
    </row>
    <row r="873" spans="1:6" ht="30.75" customHeight="1">
      <c r="A873" s="168"/>
      <c r="B873" s="340"/>
      <c r="C873" s="334"/>
      <c r="D873" s="341"/>
      <c r="E873" s="342"/>
      <c r="F873" s="343"/>
    </row>
    <row r="874" spans="1:6" ht="30.75" customHeight="1">
      <c r="A874" s="168"/>
      <c r="B874" s="340"/>
      <c r="C874" s="334"/>
      <c r="D874" s="341"/>
      <c r="E874" s="342"/>
      <c r="F874" s="343"/>
    </row>
    <row r="875" spans="1:6" ht="30.75" customHeight="1">
      <c r="A875" s="168"/>
      <c r="B875" s="340"/>
      <c r="C875" s="334"/>
      <c r="D875" s="341"/>
      <c r="E875" s="342"/>
      <c r="F875" s="343"/>
    </row>
    <row r="876" spans="1:6" ht="30.75" customHeight="1">
      <c r="A876" s="168"/>
      <c r="B876" s="340"/>
      <c r="C876" s="334"/>
      <c r="D876" s="341"/>
      <c r="E876" s="342"/>
      <c r="F876" s="343"/>
    </row>
    <row r="877" spans="1:6" ht="30.75" customHeight="1">
      <c r="A877" s="168"/>
      <c r="B877" s="340"/>
      <c r="C877" s="334"/>
      <c r="D877" s="341"/>
      <c r="E877" s="342"/>
      <c r="F877" s="343"/>
    </row>
    <row r="878" spans="1:6" ht="30.75" customHeight="1">
      <c r="A878" s="168"/>
      <c r="B878" s="340"/>
      <c r="C878" s="334"/>
      <c r="D878" s="341"/>
      <c r="E878" s="342"/>
      <c r="F878" s="343"/>
    </row>
    <row r="879" spans="1:6" ht="30.75" customHeight="1">
      <c r="A879" s="168"/>
      <c r="B879" s="340"/>
      <c r="C879" s="334"/>
      <c r="D879" s="341"/>
      <c r="E879" s="342"/>
      <c r="F879" s="343"/>
    </row>
    <row r="880" spans="1:6" ht="30.75" customHeight="1">
      <c r="A880" s="168"/>
      <c r="B880" s="340"/>
      <c r="C880" s="334"/>
      <c r="D880" s="341"/>
      <c r="E880" s="342"/>
      <c r="F880" s="343"/>
    </row>
    <row r="881" spans="1:6" ht="30.75" customHeight="1">
      <c r="A881" s="168"/>
      <c r="B881" s="340"/>
      <c r="C881" s="334"/>
      <c r="D881" s="341"/>
      <c r="E881" s="342"/>
      <c r="F881" s="343"/>
    </row>
    <row r="882" spans="1:6" ht="30.75" customHeight="1">
      <c r="A882" s="168"/>
      <c r="B882" s="340"/>
      <c r="C882" s="334"/>
      <c r="D882" s="341"/>
      <c r="E882" s="342"/>
      <c r="F882" s="343"/>
    </row>
    <row r="883" spans="1:6" ht="30.75" customHeight="1">
      <c r="A883" s="168"/>
      <c r="B883" s="340"/>
      <c r="C883" s="334"/>
      <c r="D883" s="341"/>
      <c r="E883" s="342"/>
      <c r="F883" s="343"/>
    </row>
    <row r="884" spans="1:6" ht="30.75" customHeight="1">
      <c r="A884" s="168"/>
      <c r="B884" s="340"/>
      <c r="C884" s="334"/>
      <c r="D884" s="341"/>
      <c r="E884" s="342"/>
      <c r="F884" s="343"/>
    </row>
    <row r="885" spans="1:6" ht="30.75" customHeight="1">
      <c r="A885" s="168"/>
      <c r="B885" s="340"/>
      <c r="C885" s="334"/>
      <c r="D885" s="341"/>
      <c r="E885" s="342"/>
      <c r="F885" s="343"/>
    </row>
    <row r="886" spans="1:6" ht="30.75" customHeight="1">
      <c r="A886" s="168"/>
      <c r="B886" s="340"/>
      <c r="C886" s="334"/>
      <c r="D886" s="341"/>
      <c r="E886" s="342"/>
      <c r="F886" s="343"/>
    </row>
    <row r="887" spans="1:6" ht="30.75" customHeight="1">
      <c r="A887" s="168"/>
      <c r="B887" s="340"/>
      <c r="C887" s="334"/>
      <c r="D887" s="341"/>
      <c r="E887" s="342"/>
      <c r="F887" s="343"/>
    </row>
    <row r="888" spans="1:6" ht="30.75" customHeight="1">
      <c r="A888" s="168"/>
      <c r="B888" s="340"/>
      <c r="C888" s="334"/>
      <c r="D888" s="341"/>
      <c r="E888" s="342"/>
      <c r="F888" s="343"/>
    </row>
    <row r="889" spans="1:6" ht="30.75" customHeight="1">
      <c r="A889" s="168"/>
      <c r="B889" s="340"/>
      <c r="C889" s="334"/>
      <c r="D889" s="341"/>
      <c r="E889" s="342"/>
      <c r="F889" s="343"/>
    </row>
    <row r="890" spans="1:6" ht="30.75" customHeight="1">
      <c r="A890" s="168"/>
      <c r="B890" s="340"/>
      <c r="C890" s="334"/>
      <c r="D890" s="341"/>
      <c r="E890" s="342"/>
      <c r="F890" s="343"/>
    </row>
    <row r="891" spans="1:6" ht="30.75" customHeight="1">
      <c r="A891" s="168"/>
      <c r="B891" s="340"/>
      <c r="C891" s="334"/>
      <c r="D891" s="341"/>
      <c r="E891" s="342"/>
      <c r="F891" s="343"/>
    </row>
    <row r="892" spans="1:6" ht="30.75" customHeight="1">
      <c r="A892" s="168"/>
      <c r="B892" s="340"/>
      <c r="C892" s="334"/>
      <c r="D892" s="341"/>
      <c r="E892" s="342"/>
      <c r="F892" s="343"/>
    </row>
    <row r="893" spans="1:6" ht="30.75" customHeight="1">
      <c r="A893" s="168"/>
      <c r="B893" s="340"/>
      <c r="C893" s="334"/>
      <c r="D893" s="341"/>
      <c r="E893" s="342"/>
      <c r="F893" s="343"/>
    </row>
    <row r="894" spans="1:6" ht="30.75" customHeight="1">
      <c r="A894" s="168"/>
      <c r="B894" s="340"/>
      <c r="C894" s="334"/>
      <c r="D894" s="341"/>
      <c r="E894" s="342"/>
      <c r="F894" s="343"/>
    </row>
    <row r="895" spans="1:6" ht="30.75" customHeight="1">
      <c r="A895" s="168"/>
      <c r="B895" s="340"/>
      <c r="C895" s="334"/>
      <c r="D895" s="341"/>
      <c r="E895" s="342"/>
      <c r="F895" s="343"/>
    </row>
    <row r="896" spans="1:6" ht="30.75" customHeight="1">
      <c r="A896" s="168"/>
      <c r="B896" s="340"/>
      <c r="C896" s="334"/>
      <c r="D896" s="341"/>
      <c r="E896" s="342"/>
      <c r="F896" s="343"/>
    </row>
    <row r="897" spans="1:6" ht="30.75" customHeight="1">
      <c r="A897" s="168"/>
      <c r="B897" s="340"/>
      <c r="C897" s="334"/>
      <c r="D897" s="341"/>
      <c r="E897" s="342"/>
      <c r="F897" s="343"/>
    </row>
    <row r="898" spans="1:6" ht="30.75" customHeight="1">
      <c r="A898" s="168"/>
      <c r="B898" s="340"/>
      <c r="C898" s="334"/>
      <c r="D898" s="341"/>
      <c r="E898" s="342"/>
      <c r="F898" s="343"/>
    </row>
    <row r="899" spans="1:6" ht="30.75" customHeight="1">
      <c r="A899" s="168"/>
      <c r="B899" s="340"/>
      <c r="C899" s="334"/>
      <c r="D899" s="341"/>
      <c r="E899" s="342"/>
      <c r="F899" s="343"/>
    </row>
    <row r="900" spans="1:6" ht="30.75" customHeight="1">
      <c r="A900" s="168"/>
      <c r="B900" s="340"/>
      <c r="C900" s="334"/>
      <c r="D900" s="341"/>
      <c r="E900" s="342"/>
      <c r="F900" s="343"/>
    </row>
    <row r="901" spans="1:6" ht="30.75" customHeight="1">
      <c r="A901" s="168"/>
      <c r="B901" s="340"/>
      <c r="C901" s="334"/>
      <c r="D901" s="341"/>
      <c r="E901" s="342"/>
      <c r="F901" s="343"/>
    </row>
    <row r="902" spans="1:6" ht="30.75" customHeight="1">
      <c r="A902" s="168"/>
      <c r="B902" s="340"/>
      <c r="C902" s="334"/>
      <c r="D902" s="341"/>
      <c r="E902" s="342"/>
      <c r="F902" s="343"/>
    </row>
    <row r="903" spans="1:6" ht="30.75" customHeight="1">
      <c r="A903" s="168"/>
      <c r="B903" s="340"/>
      <c r="C903" s="334"/>
      <c r="D903" s="341"/>
      <c r="E903" s="342"/>
      <c r="F903" s="343"/>
    </row>
    <row r="904" spans="1:6" ht="30.75" customHeight="1">
      <c r="A904" s="168"/>
      <c r="B904" s="340"/>
      <c r="C904" s="334"/>
      <c r="D904" s="341"/>
      <c r="E904" s="342"/>
      <c r="F904" s="343"/>
    </row>
    <row r="905" spans="1:6" ht="30.75" customHeight="1">
      <c r="A905" s="168"/>
      <c r="B905" s="340"/>
      <c r="C905" s="334"/>
      <c r="D905" s="341"/>
      <c r="E905" s="342"/>
      <c r="F905" s="343"/>
    </row>
    <row r="906" spans="1:6" ht="30.75" customHeight="1">
      <c r="A906" s="168"/>
      <c r="B906" s="340"/>
      <c r="C906" s="334"/>
      <c r="D906" s="341"/>
      <c r="E906" s="342"/>
      <c r="F906" s="343"/>
    </row>
    <row r="907" spans="1:6" ht="30.75" customHeight="1">
      <c r="A907" s="168"/>
      <c r="B907" s="340"/>
      <c r="C907" s="334"/>
      <c r="D907" s="341"/>
      <c r="E907" s="342"/>
      <c r="F907" s="343"/>
    </row>
    <row r="908" spans="1:6" ht="30.75" customHeight="1">
      <c r="A908" s="168"/>
      <c r="B908" s="340"/>
      <c r="C908" s="334"/>
      <c r="D908" s="341"/>
      <c r="E908" s="342"/>
      <c r="F908" s="343"/>
    </row>
    <row r="909" spans="1:6" ht="30.75" customHeight="1">
      <c r="A909" s="168"/>
      <c r="B909" s="340"/>
      <c r="C909" s="334"/>
      <c r="D909" s="341"/>
      <c r="E909" s="342"/>
      <c r="F909" s="343"/>
    </row>
    <row r="910" spans="1:6" ht="30.75" customHeight="1">
      <c r="A910" s="168"/>
      <c r="B910" s="340"/>
      <c r="C910" s="334"/>
      <c r="D910" s="341"/>
      <c r="E910" s="342"/>
      <c r="F910" s="343"/>
    </row>
    <row r="911" spans="1:6" ht="30.75" customHeight="1">
      <c r="A911" s="168"/>
      <c r="B911" s="340"/>
      <c r="C911" s="334"/>
      <c r="D911" s="341"/>
      <c r="E911" s="342"/>
      <c r="F911" s="343"/>
    </row>
    <row r="912" spans="1:6" ht="30.75" customHeight="1">
      <c r="A912" s="168"/>
      <c r="B912" s="340"/>
      <c r="C912" s="334"/>
      <c r="D912" s="341"/>
      <c r="E912" s="342"/>
      <c r="F912" s="343"/>
    </row>
    <row r="913" spans="1:6" ht="30.75" customHeight="1">
      <c r="A913" s="168"/>
      <c r="B913" s="340"/>
      <c r="C913" s="334"/>
      <c r="D913" s="341"/>
      <c r="E913" s="342"/>
      <c r="F913" s="343"/>
    </row>
    <row r="914" spans="1:6" ht="30.75" customHeight="1">
      <c r="A914" s="168"/>
      <c r="B914" s="340"/>
      <c r="C914" s="334"/>
      <c r="D914" s="341"/>
      <c r="E914" s="342"/>
      <c r="F914" s="343"/>
    </row>
    <row r="915" spans="1:6" ht="30.75" customHeight="1">
      <c r="A915" s="168"/>
      <c r="B915" s="340"/>
      <c r="C915" s="334"/>
      <c r="D915" s="341"/>
      <c r="E915" s="342"/>
      <c r="F915" s="343"/>
    </row>
    <row r="916" spans="1:6" ht="30.75" customHeight="1">
      <c r="A916" s="168"/>
      <c r="B916" s="340"/>
      <c r="C916" s="334"/>
      <c r="D916" s="341"/>
      <c r="E916" s="342"/>
      <c r="F916" s="343"/>
    </row>
    <row r="917" spans="1:6" ht="30.75" customHeight="1">
      <c r="A917" s="168"/>
      <c r="B917" s="340"/>
      <c r="C917" s="334"/>
      <c r="D917" s="341"/>
      <c r="E917" s="342"/>
      <c r="F917" s="343"/>
    </row>
    <row r="918" spans="1:6" ht="30.75" customHeight="1">
      <c r="A918" s="168"/>
      <c r="B918" s="340"/>
      <c r="C918" s="334"/>
      <c r="D918" s="341"/>
      <c r="E918" s="342"/>
      <c r="F918" s="343"/>
    </row>
    <row r="919" spans="1:6" ht="30.75" customHeight="1">
      <c r="A919" s="168"/>
      <c r="B919" s="340"/>
      <c r="C919" s="334"/>
      <c r="D919" s="341"/>
      <c r="E919" s="342"/>
      <c r="F919" s="343"/>
    </row>
    <row r="920" spans="1:6" ht="30.75" customHeight="1">
      <c r="A920" s="168"/>
      <c r="B920" s="340"/>
      <c r="C920" s="334"/>
      <c r="D920" s="341"/>
      <c r="E920" s="342"/>
      <c r="F920" s="343"/>
    </row>
    <row r="921" spans="1:6" ht="30.75" customHeight="1">
      <c r="A921" s="168"/>
      <c r="B921" s="340"/>
      <c r="C921" s="334"/>
      <c r="D921" s="341"/>
      <c r="E921" s="342"/>
      <c r="F921" s="343"/>
    </row>
    <row r="922" spans="1:6" ht="30.75" customHeight="1">
      <c r="A922" s="168"/>
      <c r="B922" s="340"/>
      <c r="C922" s="334"/>
      <c r="D922" s="341"/>
      <c r="E922" s="342"/>
      <c r="F922" s="343"/>
    </row>
    <row r="923" spans="1:6" ht="30.75" customHeight="1">
      <c r="A923" s="168"/>
      <c r="B923" s="340"/>
      <c r="C923" s="334"/>
      <c r="D923" s="341"/>
      <c r="E923" s="342"/>
      <c r="F923" s="343"/>
    </row>
    <row r="924" spans="1:6" ht="30.75" customHeight="1">
      <c r="A924" s="168"/>
      <c r="B924" s="340"/>
      <c r="C924" s="334"/>
      <c r="D924" s="341"/>
      <c r="E924" s="342"/>
      <c r="F924" s="343"/>
    </row>
    <row r="925" spans="1:6" ht="30.75" customHeight="1">
      <c r="A925" s="168"/>
      <c r="B925" s="340"/>
      <c r="C925" s="334"/>
      <c r="D925" s="341"/>
      <c r="E925" s="342"/>
      <c r="F925" s="343"/>
    </row>
    <row r="926" spans="1:6" ht="30.75" customHeight="1">
      <c r="A926" s="168"/>
      <c r="B926" s="340"/>
      <c r="C926" s="334"/>
      <c r="D926" s="341"/>
      <c r="E926" s="342"/>
      <c r="F926" s="343"/>
    </row>
    <row r="927" spans="1:6" ht="30.75" customHeight="1">
      <c r="A927" s="168"/>
      <c r="B927" s="340"/>
      <c r="C927" s="334"/>
      <c r="D927" s="341"/>
      <c r="E927" s="342"/>
      <c r="F927" s="343"/>
    </row>
    <row r="928" spans="1:6" ht="30.75" customHeight="1">
      <c r="A928" s="168"/>
      <c r="B928" s="340"/>
      <c r="C928" s="334"/>
      <c r="D928" s="341"/>
      <c r="E928" s="342"/>
      <c r="F928" s="343"/>
    </row>
    <row r="929" spans="1:6" ht="30.75" customHeight="1">
      <c r="A929" s="168"/>
      <c r="B929" s="340"/>
      <c r="C929" s="334"/>
      <c r="D929" s="341"/>
      <c r="E929" s="342"/>
      <c r="F929" s="343"/>
    </row>
    <row r="930" spans="1:6" ht="30.75" customHeight="1">
      <c r="A930" s="168"/>
      <c r="B930" s="340"/>
      <c r="C930" s="334"/>
      <c r="D930" s="341"/>
      <c r="E930" s="342"/>
      <c r="F930" s="343"/>
    </row>
    <row r="931" spans="1:6" ht="30.75" customHeight="1">
      <c r="A931" s="168"/>
      <c r="B931" s="340"/>
      <c r="C931" s="334"/>
      <c r="D931" s="341"/>
      <c r="E931" s="342"/>
      <c r="F931" s="343"/>
    </row>
    <row r="932" spans="1:6" ht="30.75" customHeight="1">
      <c r="A932" s="168"/>
      <c r="B932" s="340"/>
      <c r="C932" s="334"/>
      <c r="D932" s="341"/>
      <c r="E932" s="342"/>
      <c r="F932" s="343"/>
    </row>
    <row r="933" spans="1:6" ht="30.75" customHeight="1">
      <c r="A933" s="168"/>
      <c r="B933" s="340"/>
      <c r="C933" s="334"/>
      <c r="D933" s="341"/>
      <c r="E933" s="342"/>
      <c r="F933" s="343"/>
    </row>
    <row r="934" spans="1:6" ht="30.75" customHeight="1">
      <c r="A934" s="168"/>
      <c r="B934" s="340"/>
      <c r="C934" s="334"/>
      <c r="D934" s="341"/>
      <c r="E934" s="342"/>
      <c r="F934" s="343"/>
    </row>
    <row r="935" spans="1:6" ht="30.75" customHeight="1">
      <c r="A935" s="168"/>
      <c r="B935" s="340"/>
      <c r="C935" s="334"/>
      <c r="D935" s="341"/>
      <c r="E935" s="342"/>
      <c r="F935" s="343"/>
    </row>
    <row r="936" spans="1:6" ht="30.75" customHeight="1">
      <c r="A936" s="168"/>
      <c r="B936" s="340"/>
      <c r="C936" s="334"/>
      <c r="D936" s="341"/>
      <c r="E936" s="342"/>
      <c r="F936" s="343"/>
    </row>
    <row r="937" spans="1:6" ht="30.75" customHeight="1">
      <c r="A937" s="168"/>
      <c r="B937" s="340"/>
      <c r="C937" s="334"/>
      <c r="D937" s="341"/>
      <c r="E937" s="342"/>
      <c r="F937" s="343"/>
    </row>
    <row r="938" spans="1:6" ht="30.75" customHeight="1">
      <c r="A938" s="168"/>
      <c r="B938" s="340"/>
      <c r="C938" s="334"/>
      <c r="D938" s="341"/>
      <c r="E938" s="342"/>
      <c r="F938" s="343"/>
    </row>
    <row r="939" spans="1:6" ht="30.75" customHeight="1">
      <c r="A939" s="168"/>
      <c r="B939" s="340"/>
      <c r="C939" s="334"/>
      <c r="D939" s="341"/>
      <c r="E939" s="342"/>
      <c r="F939" s="343"/>
    </row>
    <row r="940" spans="1:6" ht="30.75" customHeight="1">
      <c r="A940" s="168"/>
      <c r="B940" s="340"/>
      <c r="C940" s="334"/>
      <c r="D940" s="341"/>
      <c r="E940" s="342"/>
      <c r="F940" s="343"/>
    </row>
    <row r="941" spans="1:6" ht="30.75" customHeight="1">
      <c r="A941" s="168"/>
      <c r="B941" s="340"/>
      <c r="C941" s="334"/>
      <c r="D941" s="341"/>
      <c r="E941" s="342"/>
      <c r="F941" s="343"/>
    </row>
    <row r="942" spans="1:6" ht="30.75" customHeight="1">
      <c r="A942" s="168"/>
      <c r="B942" s="340"/>
      <c r="C942" s="334"/>
      <c r="D942" s="341"/>
      <c r="E942" s="342"/>
      <c r="F942" s="343"/>
    </row>
    <row r="943" spans="1:6" ht="30.75" customHeight="1">
      <c r="A943" s="168"/>
      <c r="B943" s="340"/>
      <c r="C943" s="334"/>
      <c r="D943" s="341"/>
      <c r="E943" s="342"/>
      <c r="F943" s="343"/>
    </row>
    <row r="944" spans="1:6" ht="30.75" customHeight="1">
      <c r="A944" s="168"/>
      <c r="B944" s="340"/>
      <c r="C944" s="334"/>
      <c r="D944" s="341"/>
      <c r="E944" s="342"/>
      <c r="F944" s="343"/>
    </row>
    <row r="945" spans="1:6" ht="30.75" customHeight="1">
      <c r="A945" s="168"/>
      <c r="B945" s="340"/>
      <c r="C945" s="334"/>
      <c r="D945" s="341"/>
      <c r="E945" s="342"/>
      <c r="F945" s="343"/>
    </row>
    <row r="946" spans="1:6" ht="30.75" customHeight="1">
      <c r="A946" s="168"/>
      <c r="B946" s="340"/>
      <c r="C946" s="334"/>
      <c r="D946" s="341"/>
      <c r="E946" s="342"/>
      <c r="F946" s="343"/>
    </row>
    <row r="947" spans="1:6" ht="30.75" customHeight="1">
      <c r="A947" s="168"/>
      <c r="B947" s="340"/>
      <c r="C947" s="334"/>
      <c r="D947" s="341"/>
      <c r="E947" s="342"/>
      <c r="F947" s="343"/>
    </row>
    <row r="948" spans="1:6" ht="30.75" customHeight="1">
      <c r="A948" s="168"/>
      <c r="B948" s="340"/>
      <c r="C948" s="334"/>
      <c r="D948" s="341"/>
      <c r="E948" s="342"/>
      <c r="F948" s="343"/>
    </row>
    <row r="949" spans="1:6" ht="30.75" customHeight="1">
      <c r="A949" s="168"/>
      <c r="B949" s="340"/>
      <c r="C949" s="334"/>
      <c r="D949" s="341"/>
      <c r="E949" s="342"/>
      <c r="F949" s="343"/>
    </row>
    <row r="950" spans="1:6" ht="30.75" customHeight="1">
      <c r="A950" s="168"/>
      <c r="B950" s="340"/>
      <c r="C950" s="334"/>
      <c r="D950" s="341"/>
      <c r="E950" s="342"/>
      <c r="F950" s="343"/>
    </row>
    <row r="951" spans="1:6" ht="30.75" customHeight="1">
      <c r="A951" s="168"/>
      <c r="B951" s="340"/>
      <c r="C951" s="334"/>
      <c r="D951" s="341"/>
      <c r="E951" s="342"/>
      <c r="F951" s="343"/>
    </row>
    <row r="952" spans="1:6" ht="30.75" customHeight="1">
      <c r="A952" s="168"/>
      <c r="B952" s="340"/>
      <c r="C952" s="334"/>
      <c r="D952" s="341"/>
      <c r="E952" s="342"/>
      <c r="F952" s="343"/>
    </row>
    <row r="953" spans="1:6" ht="30.75" customHeight="1">
      <c r="A953" s="168"/>
      <c r="B953" s="340"/>
      <c r="C953" s="334"/>
      <c r="D953" s="341"/>
      <c r="E953" s="342"/>
      <c r="F953" s="343"/>
    </row>
    <row r="954" spans="1:6" ht="30.75" customHeight="1">
      <c r="A954" s="168"/>
      <c r="B954" s="340"/>
      <c r="C954" s="334"/>
      <c r="D954" s="341"/>
      <c r="E954" s="342"/>
      <c r="F954" s="343"/>
    </row>
    <row r="955" spans="1:6" ht="30.75" customHeight="1">
      <c r="A955" s="168"/>
      <c r="B955" s="340"/>
      <c r="C955" s="334"/>
      <c r="D955" s="341"/>
      <c r="E955" s="342"/>
      <c r="F955" s="343"/>
    </row>
    <row r="956" spans="1:6" ht="30.75" customHeight="1">
      <c r="A956" s="168"/>
      <c r="B956" s="340"/>
      <c r="C956" s="334"/>
      <c r="D956" s="341"/>
      <c r="E956" s="342"/>
      <c r="F956" s="343"/>
    </row>
    <row r="957" spans="1:6" ht="30.75" customHeight="1">
      <c r="A957" s="168"/>
      <c r="B957" s="340"/>
      <c r="C957" s="334"/>
      <c r="D957" s="341"/>
      <c r="E957" s="342"/>
      <c r="F957" s="343"/>
    </row>
    <row r="958" spans="1:6" ht="30.75" customHeight="1">
      <c r="A958" s="168"/>
      <c r="B958" s="340"/>
      <c r="C958" s="334"/>
      <c r="D958" s="341"/>
      <c r="E958" s="342"/>
      <c r="F958" s="343"/>
    </row>
    <row r="959" spans="1:6" ht="30.75" customHeight="1">
      <c r="A959" s="168"/>
      <c r="B959" s="340"/>
      <c r="C959" s="334"/>
      <c r="D959" s="341"/>
      <c r="E959" s="342"/>
      <c r="F959" s="343"/>
    </row>
    <row r="960" spans="1:6" ht="30.75" customHeight="1">
      <c r="A960" s="168"/>
      <c r="B960" s="340"/>
      <c r="C960" s="334"/>
      <c r="D960" s="341"/>
      <c r="E960" s="342"/>
      <c r="F960" s="343"/>
    </row>
    <row r="961" spans="1:6" ht="30.75" customHeight="1">
      <c r="A961" s="168"/>
      <c r="B961" s="340"/>
      <c r="C961" s="334"/>
      <c r="D961" s="341"/>
      <c r="E961" s="342"/>
      <c r="F961" s="343"/>
    </row>
    <row r="962" spans="1:6" ht="30.75" customHeight="1">
      <c r="A962" s="168"/>
      <c r="B962" s="340"/>
      <c r="C962" s="334"/>
      <c r="D962" s="341"/>
      <c r="E962" s="342"/>
      <c r="F962" s="343"/>
    </row>
    <row r="963" spans="1:6" ht="30.75" customHeight="1">
      <c r="A963" s="168"/>
      <c r="B963" s="340"/>
      <c r="C963" s="334"/>
      <c r="D963" s="341"/>
      <c r="E963" s="342"/>
      <c r="F963" s="343"/>
    </row>
    <row r="964" spans="1:6" ht="30.75" customHeight="1">
      <c r="A964" s="168"/>
      <c r="B964" s="340"/>
      <c r="C964" s="334"/>
      <c r="D964" s="341"/>
      <c r="E964" s="342"/>
      <c r="F964" s="343"/>
    </row>
    <row r="965" spans="1:6" ht="30.75" customHeight="1">
      <c r="A965" s="168"/>
      <c r="B965" s="340"/>
      <c r="C965" s="334"/>
      <c r="D965" s="341"/>
      <c r="E965" s="342"/>
      <c r="F965" s="343"/>
    </row>
    <row r="966" spans="1:6" ht="30.75" customHeight="1">
      <c r="A966" s="168"/>
      <c r="B966" s="340"/>
      <c r="C966" s="334"/>
      <c r="D966" s="341"/>
      <c r="E966" s="342"/>
      <c r="F966" s="343"/>
    </row>
    <row r="967" spans="1:6" ht="30.75" customHeight="1">
      <c r="A967" s="168"/>
      <c r="B967" s="340"/>
      <c r="C967" s="334"/>
      <c r="D967" s="341"/>
      <c r="E967" s="342"/>
      <c r="F967" s="343"/>
    </row>
    <row r="968" spans="1:6" ht="30.75" customHeight="1">
      <c r="A968" s="168"/>
      <c r="B968" s="340"/>
      <c r="C968" s="334"/>
      <c r="D968" s="341"/>
      <c r="E968" s="342"/>
      <c r="F968" s="343"/>
    </row>
    <row r="969" spans="1:6" ht="30.75" customHeight="1">
      <c r="A969" s="168"/>
      <c r="B969" s="340"/>
      <c r="C969" s="334"/>
      <c r="D969" s="341"/>
      <c r="E969" s="342"/>
      <c r="F969" s="343"/>
    </row>
    <row r="970" spans="1:6" ht="30.75" customHeight="1">
      <c r="A970" s="168"/>
      <c r="B970" s="340"/>
      <c r="C970" s="334"/>
      <c r="D970" s="341"/>
      <c r="E970" s="342"/>
      <c r="F970" s="343"/>
    </row>
    <row r="971" spans="1:6" ht="30.75" customHeight="1">
      <c r="A971" s="168"/>
      <c r="B971" s="340"/>
      <c r="C971" s="334"/>
      <c r="D971" s="341"/>
      <c r="E971" s="342"/>
      <c r="F971" s="343"/>
    </row>
    <row r="972" spans="1:6" ht="30.75" customHeight="1">
      <c r="A972" s="168"/>
      <c r="B972" s="340"/>
      <c r="C972" s="334"/>
      <c r="D972" s="341"/>
      <c r="E972" s="342"/>
      <c r="F972" s="343"/>
    </row>
    <row r="973" spans="1:6" ht="30.75" customHeight="1">
      <c r="A973" s="168"/>
      <c r="B973" s="340"/>
      <c r="C973" s="334"/>
      <c r="D973" s="341"/>
      <c r="E973" s="342"/>
      <c r="F973" s="343"/>
    </row>
    <row r="974" spans="1:6" ht="30.75" customHeight="1">
      <c r="A974" s="168"/>
      <c r="B974" s="340"/>
      <c r="C974" s="334"/>
      <c r="D974" s="341"/>
      <c r="E974" s="342"/>
      <c r="F974" s="343"/>
    </row>
    <row r="975" spans="1:6" ht="30.75" customHeight="1">
      <c r="A975" s="168"/>
      <c r="B975" s="340"/>
      <c r="C975" s="334"/>
      <c r="D975" s="341"/>
      <c r="E975" s="342"/>
      <c r="F975" s="343"/>
    </row>
    <row r="976" spans="1:6" ht="30.75" customHeight="1">
      <c r="A976" s="168"/>
      <c r="B976" s="340"/>
      <c r="C976" s="334"/>
      <c r="D976" s="341"/>
      <c r="E976" s="342"/>
      <c r="F976" s="343"/>
    </row>
    <row r="977" spans="1:6" ht="30.75" customHeight="1">
      <c r="A977" s="168"/>
      <c r="B977" s="340"/>
      <c r="C977" s="334"/>
      <c r="D977" s="341"/>
      <c r="E977" s="342"/>
      <c r="F977" s="343"/>
    </row>
    <row r="978" spans="1:6" ht="30.75" customHeight="1">
      <c r="A978" s="168"/>
      <c r="B978" s="340"/>
      <c r="C978" s="334"/>
      <c r="D978" s="341"/>
      <c r="E978" s="342"/>
      <c r="F978" s="343"/>
    </row>
    <row r="979" spans="1:6" ht="30.75" customHeight="1">
      <c r="A979" s="168"/>
      <c r="B979" s="340"/>
      <c r="C979" s="334"/>
      <c r="D979" s="341"/>
      <c r="E979" s="342"/>
      <c r="F979" s="343"/>
    </row>
    <row r="980" spans="1:6" ht="30.75" customHeight="1">
      <c r="A980" s="168"/>
      <c r="B980" s="340"/>
      <c r="C980" s="334"/>
      <c r="D980" s="341"/>
      <c r="E980" s="342"/>
      <c r="F980" s="343"/>
    </row>
    <row r="981" spans="1:6" ht="30.75" customHeight="1">
      <c r="A981" s="168"/>
      <c r="B981" s="340"/>
      <c r="C981" s="334"/>
      <c r="D981" s="341"/>
      <c r="E981" s="342"/>
      <c r="F981" s="343"/>
    </row>
    <row r="982" spans="1:6" ht="30.75" customHeight="1">
      <c r="A982" s="168"/>
      <c r="B982" s="340"/>
      <c r="C982" s="334"/>
      <c r="D982" s="341"/>
      <c r="E982" s="342"/>
      <c r="F982" s="343"/>
    </row>
    <row r="983" spans="1:6" ht="30.75" customHeight="1">
      <c r="A983" s="168"/>
      <c r="B983" s="340"/>
      <c r="C983" s="334"/>
      <c r="D983" s="341"/>
      <c r="E983" s="342"/>
      <c r="F983" s="343"/>
    </row>
    <row r="984" spans="1:6" ht="30.75" customHeight="1">
      <c r="A984" s="168"/>
      <c r="B984" s="340"/>
      <c r="C984" s="334"/>
      <c r="D984" s="341"/>
      <c r="E984" s="342"/>
      <c r="F984" s="343"/>
    </row>
    <row r="985" spans="1:6" ht="30.75" customHeight="1">
      <c r="A985" s="168"/>
      <c r="B985" s="340"/>
      <c r="C985" s="334"/>
      <c r="D985" s="341"/>
      <c r="E985" s="342"/>
      <c r="F985" s="343"/>
    </row>
    <row r="986" spans="1:6" ht="30.75" customHeight="1">
      <c r="A986" s="168"/>
      <c r="B986" s="340"/>
      <c r="C986" s="334"/>
      <c r="D986" s="341"/>
      <c r="E986" s="342"/>
      <c r="F986" s="343"/>
    </row>
    <row r="987" spans="1:6" ht="30.75" customHeight="1">
      <c r="A987" s="168"/>
      <c r="B987" s="340"/>
      <c r="C987" s="334"/>
      <c r="D987" s="341"/>
      <c r="E987" s="342"/>
      <c r="F987" s="343"/>
    </row>
    <row r="988" spans="1:6" ht="30.75" customHeight="1">
      <c r="A988" s="168"/>
      <c r="B988" s="340"/>
      <c r="C988" s="334"/>
      <c r="D988" s="341"/>
      <c r="E988" s="342"/>
      <c r="F988" s="343"/>
    </row>
    <row r="989" spans="1:6" ht="30.75" customHeight="1">
      <c r="A989" s="168"/>
      <c r="B989" s="340"/>
      <c r="C989" s="334"/>
      <c r="D989" s="341"/>
      <c r="E989" s="342"/>
      <c r="F989" s="343"/>
    </row>
    <row r="990" spans="1:6" ht="30.75" customHeight="1">
      <c r="A990" s="168"/>
      <c r="B990" s="340"/>
      <c r="C990" s="334"/>
      <c r="D990" s="341"/>
      <c r="E990" s="342"/>
      <c r="F990" s="343"/>
    </row>
    <row r="991" spans="1:6" ht="30.75" customHeight="1">
      <c r="A991" s="168"/>
      <c r="B991" s="340"/>
      <c r="C991" s="334"/>
      <c r="D991" s="341"/>
      <c r="E991" s="342"/>
      <c r="F991" s="343"/>
    </row>
    <row r="992" spans="1:6" ht="30.75" customHeight="1">
      <c r="A992" s="168"/>
      <c r="B992" s="340"/>
      <c r="C992" s="334"/>
      <c r="D992" s="341"/>
      <c r="E992" s="342"/>
      <c r="F992" s="343"/>
    </row>
    <row r="993" spans="1:6" ht="30.75" customHeight="1">
      <c r="A993" s="168"/>
      <c r="B993" s="340"/>
      <c r="C993" s="334"/>
      <c r="D993" s="341"/>
      <c r="E993" s="342"/>
      <c r="F993" s="343"/>
    </row>
    <row r="994" spans="1:6" ht="30.75" customHeight="1">
      <c r="A994" s="168"/>
      <c r="B994" s="340"/>
      <c r="C994" s="334"/>
      <c r="D994" s="341"/>
      <c r="E994" s="342"/>
      <c r="F994" s="343"/>
    </row>
    <row r="995" spans="1:6" ht="30.75" customHeight="1">
      <c r="A995" s="168"/>
      <c r="B995" s="340"/>
      <c r="C995" s="334"/>
      <c r="D995" s="341"/>
      <c r="E995" s="342"/>
      <c r="F995" s="343"/>
    </row>
    <row r="996" spans="1:6" ht="30.75" customHeight="1">
      <c r="A996" s="168"/>
      <c r="B996" s="340"/>
      <c r="C996" s="334"/>
      <c r="D996" s="341"/>
      <c r="E996" s="342"/>
      <c r="F996" s="343"/>
    </row>
    <row r="997" spans="1:6" ht="30.75" customHeight="1">
      <c r="A997" s="168"/>
      <c r="B997" s="340"/>
      <c r="C997" s="334"/>
      <c r="D997" s="341"/>
      <c r="E997" s="342"/>
      <c r="F997" s="343"/>
    </row>
    <row r="998" spans="1:6" ht="30.75" customHeight="1">
      <c r="A998" s="168"/>
      <c r="B998" s="340"/>
      <c r="C998" s="334"/>
      <c r="D998" s="341"/>
      <c r="E998" s="342"/>
      <c r="F998" s="343"/>
    </row>
    <row r="999" spans="1:6" ht="30.75" customHeight="1">
      <c r="A999" s="168"/>
      <c r="B999" s="340"/>
      <c r="C999" s="334"/>
      <c r="D999" s="341"/>
      <c r="E999" s="342"/>
      <c r="F999" s="343"/>
    </row>
    <row r="1000" spans="1:6" ht="30.75" customHeight="1">
      <c r="A1000" s="168"/>
      <c r="B1000" s="340"/>
      <c r="C1000" s="334"/>
      <c r="D1000" s="341"/>
      <c r="E1000" s="342"/>
      <c r="F1000" s="343"/>
    </row>
    <row r="1001" spans="1:6" ht="30.75" customHeight="1">
      <c r="A1001" s="168"/>
      <c r="B1001" s="340"/>
      <c r="C1001" s="334"/>
      <c r="D1001" s="341"/>
      <c r="E1001" s="342"/>
      <c r="F1001" s="343"/>
    </row>
    <row r="1002" spans="1:6" ht="30.75" customHeight="1">
      <c r="A1002" s="168"/>
      <c r="B1002" s="340"/>
      <c r="C1002" s="334"/>
      <c r="D1002" s="341"/>
      <c r="E1002" s="342"/>
      <c r="F1002" s="343"/>
    </row>
    <row r="1003" spans="1:6" ht="30.75" customHeight="1">
      <c r="A1003" s="168"/>
      <c r="B1003" s="340"/>
      <c r="C1003" s="334"/>
      <c r="D1003" s="341"/>
      <c r="E1003" s="342"/>
      <c r="F1003" s="343"/>
    </row>
    <row r="1004" spans="1:6" ht="30.75" customHeight="1">
      <c r="A1004" s="168"/>
      <c r="B1004" s="340"/>
      <c r="C1004" s="334"/>
      <c r="D1004" s="341"/>
      <c r="E1004" s="342"/>
      <c r="F1004" s="343"/>
    </row>
    <row r="1005" spans="1:6" ht="30.75" customHeight="1">
      <c r="A1005" s="168"/>
      <c r="B1005" s="340"/>
      <c r="C1005" s="334"/>
      <c r="D1005" s="341"/>
      <c r="E1005" s="342"/>
      <c r="F1005" s="343"/>
    </row>
    <row r="1006" spans="1:6" ht="30.75" customHeight="1">
      <c r="A1006" s="168"/>
      <c r="B1006" s="340"/>
      <c r="C1006" s="334"/>
      <c r="D1006" s="341"/>
      <c r="E1006" s="342"/>
      <c r="F1006" s="343"/>
    </row>
    <row r="1007" spans="1:6" ht="30.75" customHeight="1">
      <c r="A1007" s="168"/>
      <c r="B1007" s="340"/>
      <c r="C1007" s="334"/>
      <c r="D1007" s="341"/>
      <c r="E1007" s="342"/>
      <c r="F1007" s="343"/>
    </row>
    <row r="1008" spans="1:6" ht="30.75" customHeight="1">
      <c r="A1008" s="168"/>
      <c r="B1008" s="340"/>
      <c r="C1008" s="334"/>
      <c r="D1008" s="341"/>
      <c r="E1008" s="342"/>
      <c r="F1008" s="343"/>
    </row>
    <row r="1009" spans="1:6" ht="30.75" customHeight="1">
      <c r="A1009" s="168"/>
      <c r="B1009" s="340"/>
      <c r="C1009" s="334"/>
      <c r="D1009" s="341"/>
      <c r="E1009" s="342"/>
      <c r="F1009" s="343"/>
    </row>
    <row r="1010" spans="1:6" ht="30.75" customHeight="1">
      <c r="A1010" s="168"/>
      <c r="B1010" s="340"/>
      <c r="C1010" s="334"/>
      <c r="D1010" s="341"/>
      <c r="E1010" s="342"/>
      <c r="F1010" s="343"/>
    </row>
    <row r="1011" spans="1:6" ht="30.75" customHeight="1">
      <c r="A1011" s="168"/>
      <c r="B1011" s="340"/>
      <c r="C1011" s="334"/>
      <c r="D1011" s="341"/>
      <c r="E1011" s="342"/>
      <c r="F1011" s="343"/>
    </row>
    <row r="1012" spans="1:6" ht="30.75" customHeight="1">
      <c r="A1012" s="168"/>
      <c r="B1012" s="340"/>
      <c r="C1012" s="334"/>
      <c r="D1012" s="341"/>
      <c r="E1012" s="342"/>
      <c r="F1012" s="343"/>
    </row>
    <row r="1013" spans="1:6" ht="30.75" customHeight="1">
      <c r="A1013" s="168"/>
      <c r="B1013" s="340"/>
      <c r="C1013" s="334"/>
      <c r="D1013" s="341"/>
      <c r="E1013" s="342"/>
      <c r="F1013" s="343"/>
    </row>
    <row r="1014" spans="1:6" ht="30.75" customHeight="1">
      <c r="A1014" s="168"/>
      <c r="B1014" s="340"/>
      <c r="C1014" s="334"/>
      <c r="D1014" s="341"/>
      <c r="E1014" s="342"/>
      <c r="F1014" s="343"/>
    </row>
    <row r="1015" spans="1:6" ht="30.75" customHeight="1">
      <c r="A1015" s="168"/>
      <c r="B1015" s="340"/>
      <c r="C1015" s="334"/>
      <c r="D1015" s="341"/>
      <c r="E1015" s="342"/>
      <c r="F1015" s="343"/>
    </row>
    <row r="1016" spans="1:6" ht="30.75" customHeight="1">
      <c r="A1016" s="168"/>
      <c r="B1016" s="340"/>
      <c r="C1016" s="334"/>
      <c r="D1016" s="341"/>
      <c r="E1016" s="342"/>
      <c r="F1016" s="343"/>
    </row>
    <row r="1017" spans="1:6" ht="30.75" customHeight="1">
      <c r="A1017" s="168"/>
      <c r="B1017" s="340"/>
      <c r="C1017" s="334"/>
      <c r="D1017" s="341"/>
      <c r="E1017" s="342"/>
      <c r="F1017" s="343"/>
    </row>
    <row r="1018" spans="1:6" ht="30.75" customHeight="1">
      <c r="A1018" s="168"/>
      <c r="B1018" s="340"/>
      <c r="C1018" s="334"/>
      <c r="D1018" s="341"/>
      <c r="E1018" s="342"/>
      <c r="F1018" s="343"/>
    </row>
    <row r="1019" spans="1:6" ht="30.75" customHeight="1">
      <c r="A1019" s="168"/>
      <c r="B1019" s="340"/>
      <c r="C1019" s="334"/>
      <c r="D1019" s="341"/>
      <c r="E1019" s="342"/>
      <c r="F1019" s="343"/>
    </row>
    <row r="1020" spans="1:6" ht="30.75" customHeight="1">
      <c r="A1020" s="168"/>
      <c r="B1020" s="340"/>
      <c r="C1020" s="334"/>
      <c r="D1020" s="341"/>
      <c r="E1020" s="342"/>
      <c r="F1020" s="343"/>
    </row>
    <row r="1021" spans="1:6" ht="30.75" customHeight="1">
      <c r="A1021" s="168"/>
      <c r="B1021" s="340"/>
      <c r="C1021" s="334"/>
      <c r="D1021" s="341"/>
      <c r="E1021" s="342"/>
      <c r="F1021" s="343"/>
    </row>
    <row r="1022" spans="1:6" ht="30.75" customHeight="1">
      <c r="A1022" s="168"/>
      <c r="B1022" s="340"/>
      <c r="C1022" s="334"/>
      <c r="D1022" s="341"/>
      <c r="E1022" s="342"/>
      <c r="F1022" s="343"/>
    </row>
    <row r="1023" spans="1:6" ht="30.75" customHeight="1">
      <c r="A1023" s="168"/>
      <c r="B1023" s="340"/>
      <c r="C1023" s="334"/>
      <c r="D1023" s="341"/>
      <c r="E1023" s="342"/>
      <c r="F1023" s="343"/>
    </row>
    <row r="1024" spans="1:6" ht="30.75" customHeight="1">
      <c r="A1024" s="168"/>
      <c r="B1024" s="340"/>
      <c r="C1024" s="334"/>
      <c r="D1024" s="341"/>
      <c r="E1024" s="342"/>
      <c r="F1024" s="343"/>
    </row>
    <row r="1025" spans="1:6" ht="30.75" customHeight="1">
      <c r="A1025" s="168"/>
      <c r="B1025" s="340"/>
      <c r="C1025" s="334"/>
      <c r="D1025" s="341"/>
      <c r="E1025" s="342"/>
      <c r="F1025" s="343"/>
    </row>
    <row r="1026" spans="1:6" ht="30.75" customHeight="1">
      <c r="A1026" s="168"/>
      <c r="B1026" s="340"/>
      <c r="C1026" s="334"/>
      <c r="D1026" s="341"/>
      <c r="E1026" s="342"/>
      <c r="F1026" s="343"/>
    </row>
    <row r="1027" spans="1:6" ht="30.75" customHeight="1">
      <c r="A1027" s="168"/>
      <c r="B1027" s="340"/>
      <c r="C1027" s="334"/>
      <c r="D1027" s="341"/>
      <c r="E1027" s="342"/>
      <c r="F1027" s="343"/>
    </row>
    <row r="1028" spans="1:6" ht="30.75" customHeight="1">
      <c r="A1028" s="168"/>
      <c r="B1028" s="340"/>
      <c r="C1028" s="334"/>
      <c r="D1028" s="341"/>
      <c r="E1028" s="342"/>
      <c r="F1028" s="343"/>
    </row>
    <row r="1029" spans="1:6" ht="30.75" customHeight="1">
      <c r="A1029" s="168"/>
      <c r="B1029" s="340"/>
      <c r="C1029" s="334"/>
      <c r="D1029" s="341"/>
      <c r="E1029" s="342"/>
      <c r="F1029" s="343"/>
    </row>
    <row r="1030" spans="1:6" ht="30.75" customHeight="1">
      <c r="A1030" s="168"/>
      <c r="B1030" s="340"/>
      <c r="C1030" s="334"/>
      <c r="D1030" s="341"/>
      <c r="E1030" s="342"/>
      <c r="F1030" s="343"/>
    </row>
    <row r="1031" spans="1:6" ht="30.75" customHeight="1">
      <c r="A1031" s="168"/>
      <c r="B1031" s="340"/>
      <c r="C1031" s="334"/>
      <c r="D1031" s="341"/>
      <c r="E1031" s="342"/>
      <c r="F1031" s="343"/>
    </row>
    <row r="1032" spans="1:6" ht="30.75" customHeight="1">
      <c r="A1032" s="168"/>
      <c r="B1032" s="340"/>
      <c r="C1032" s="334"/>
      <c r="D1032" s="341"/>
      <c r="E1032" s="342"/>
      <c r="F1032" s="343"/>
    </row>
    <row r="1033" spans="1:6" ht="30.75" customHeight="1">
      <c r="A1033" s="168"/>
      <c r="B1033" s="340"/>
      <c r="C1033" s="334"/>
      <c r="D1033" s="341"/>
      <c r="E1033" s="342"/>
      <c r="F1033" s="343"/>
    </row>
    <row r="1034" spans="1:6" ht="30.75" customHeight="1">
      <c r="A1034" s="168"/>
      <c r="B1034" s="340"/>
      <c r="C1034" s="334"/>
      <c r="D1034" s="341"/>
      <c r="E1034" s="342"/>
      <c r="F1034" s="343"/>
    </row>
    <row r="1035" spans="1:6" ht="30.75" customHeight="1">
      <c r="A1035" s="168"/>
      <c r="B1035" s="340"/>
      <c r="C1035" s="334"/>
      <c r="D1035" s="341"/>
      <c r="E1035" s="342"/>
      <c r="F1035" s="343"/>
    </row>
    <row r="1036" spans="1:6" ht="30.75" customHeight="1">
      <c r="A1036" s="168"/>
      <c r="B1036" s="340"/>
      <c r="C1036" s="334"/>
      <c r="D1036" s="341"/>
      <c r="E1036" s="342"/>
      <c r="F1036" s="343"/>
    </row>
    <row r="1037" spans="1:6" ht="30.75" customHeight="1">
      <c r="A1037" s="168"/>
      <c r="B1037" s="340"/>
      <c r="C1037" s="334"/>
      <c r="D1037" s="341"/>
      <c r="E1037" s="342"/>
      <c r="F1037" s="343"/>
    </row>
    <row r="1038" spans="1:6" ht="30.75" customHeight="1">
      <c r="A1038" s="168"/>
      <c r="B1038" s="340"/>
      <c r="C1038" s="334"/>
      <c r="D1038" s="341"/>
      <c r="E1038" s="342"/>
      <c r="F1038" s="343"/>
    </row>
    <row r="1039" spans="1:6" ht="30.75" customHeight="1">
      <c r="A1039" s="168"/>
      <c r="B1039" s="340"/>
      <c r="C1039" s="334"/>
      <c r="D1039" s="341"/>
      <c r="E1039" s="342"/>
      <c r="F1039" s="343"/>
    </row>
    <row r="1040" spans="1:6" ht="30.75" customHeight="1">
      <c r="A1040" s="168"/>
      <c r="B1040" s="340"/>
      <c r="C1040" s="334"/>
      <c r="D1040" s="341"/>
      <c r="E1040" s="342"/>
      <c r="F1040" s="343"/>
    </row>
    <row r="1041" spans="1:6" ht="30.75" customHeight="1">
      <c r="A1041" s="168"/>
      <c r="B1041" s="340"/>
      <c r="C1041" s="334"/>
      <c r="D1041" s="341"/>
      <c r="E1041" s="342"/>
      <c r="F1041" s="343"/>
    </row>
    <row r="1042" spans="1:6" ht="30.75" customHeight="1">
      <c r="A1042" s="168"/>
      <c r="B1042" s="340"/>
      <c r="C1042" s="334"/>
      <c r="D1042" s="341"/>
      <c r="E1042" s="342"/>
      <c r="F1042" s="343"/>
    </row>
    <row r="1043" spans="1:6" ht="30.75" customHeight="1">
      <c r="A1043" s="168"/>
      <c r="B1043" s="340"/>
      <c r="C1043" s="334"/>
      <c r="D1043" s="341"/>
      <c r="E1043" s="342"/>
      <c r="F1043" s="343"/>
    </row>
    <row r="1044" spans="1:6" ht="30.75" customHeight="1">
      <c r="A1044" s="168"/>
      <c r="B1044" s="340"/>
      <c r="C1044" s="334"/>
      <c r="D1044" s="341"/>
      <c r="E1044" s="342"/>
      <c r="F1044" s="343"/>
    </row>
    <row r="1045" spans="1:6" ht="30.75" customHeight="1">
      <c r="A1045" s="168"/>
      <c r="B1045" s="340"/>
      <c r="C1045" s="334"/>
      <c r="D1045" s="341"/>
      <c r="E1045" s="342"/>
      <c r="F1045" s="343"/>
    </row>
    <row r="1046" spans="1:6" ht="30.75" customHeight="1">
      <c r="A1046" s="168"/>
      <c r="B1046" s="340"/>
      <c r="C1046" s="334"/>
      <c r="D1046" s="341"/>
      <c r="E1046" s="342"/>
      <c r="F1046" s="343"/>
    </row>
    <row r="1047" spans="1:6" ht="30.75" customHeight="1">
      <c r="A1047" s="168"/>
      <c r="B1047" s="340"/>
      <c r="C1047" s="334"/>
      <c r="D1047" s="341"/>
      <c r="E1047" s="342"/>
      <c r="F1047" s="343"/>
    </row>
    <row r="1048" spans="1:6" ht="30.75" customHeight="1">
      <c r="A1048" s="168"/>
      <c r="B1048" s="340"/>
      <c r="C1048" s="334"/>
      <c r="D1048" s="341"/>
      <c r="E1048" s="342"/>
      <c r="F1048" s="343"/>
    </row>
    <row r="1049" spans="1:6" ht="30.75" customHeight="1">
      <c r="A1049" s="168"/>
      <c r="B1049" s="340"/>
      <c r="C1049" s="334"/>
      <c r="D1049" s="341"/>
      <c r="E1049" s="342"/>
      <c r="F1049" s="343"/>
    </row>
    <row r="1050" spans="1:6" ht="30.75" customHeight="1">
      <c r="A1050" s="168"/>
      <c r="B1050" s="340"/>
      <c r="C1050" s="334"/>
      <c r="D1050" s="341"/>
      <c r="E1050" s="342"/>
      <c r="F1050" s="343"/>
    </row>
    <row r="1051" spans="1:6" ht="30.75" customHeight="1">
      <c r="A1051" s="168"/>
      <c r="B1051" s="340"/>
      <c r="C1051" s="334"/>
      <c r="D1051" s="341"/>
      <c r="E1051" s="342"/>
      <c r="F1051" s="343"/>
    </row>
    <row r="1052" spans="1:6" ht="30.75" customHeight="1">
      <c r="A1052" s="168"/>
      <c r="B1052" s="340"/>
      <c r="C1052" s="334"/>
      <c r="D1052" s="341"/>
      <c r="E1052" s="342"/>
      <c r="F1052" s="343"/>
    </row>
    <row r="1053" spans="1:6" ht="30.75" customHeight="1">
      <c r="A1053" s="168"/>
      <c r="B1053" s="340"/>
      <c r="C1053" s="334"/>
      <c r="D1053" s="341"/>
      <c r="E1053" s="342"/>
      <c r="F1053" s="343"/>
    </row>
    <row r="1054" spans="1:6" ht="30.75" customHeight="1">
      <c r="A1054" s="168"/>
      <c r="B1054" s="340"/>
      <c r="C1054" s="334"/>
      <c r="D1054" s="341"/>
      <c r="E1054" s="342"/>
      <c r="F1054" s="343"/>
    </row>
    <row r="1055" spans="1:6" ht="30.75" customHeight="1">
      <c r="A1055" s="168"/>
      <c r="B1055" s="340"/>
      <c r="C1055" s="334"/>
      <c r="D1055" s="341"/>
      <c r="E1055" s="342"/>
      <c r="F1055" s="343"/>
    </row>
    <row r="1056" spans="1:6" ht="30.75" customHeight="1">
      <c r="A1056" s="168"/>
      <c r="B1056" s="340"/>
      <c r="C1056" s="334"/>
      <c r="D1056" s="341"/>
      <c r="E1056" s="342"/>
      <c r="F1056" s="343"/>
    </row>
    <row r="1057" spans="1:6" ht="30.75" customHeight="1">
      <c r="A1057" s="168"/>
      <c r="B1057" s="340"/>
      <c r="C1057" s="334"/>
      <c r="D1057" s="341"/>
      <c r="E1057" s="342"/>
      <c r="F1057" s="343"/>
    </row>
    <row r="1058" spans="1:6" ht="30.75" customHeight="1">
      <c r="A1058" s="168"/>
      <c r="B1058" s="340"/>
      <c r="C1058" s="334"/>
      <c r="D1058" s="341"/>
      <c r="E1058" s="342"/>
      <c r="F1058" s="343"/>
    </row>
    <row r="1059" spans="1:6" ht="30.75" customHeight="1">
      <c r="A1059" s="168"/>
      <c r="B1059" s="340"/>
      <c r="C1059" s="334"/>
      <c r="D1059" s="341"/>
      <c r="E1059" s="342"/>
      <c r="F1059" s="343"/>
    </row>
    <row r="1060" spans="1:6" ht="30.75" customHeight="1">
      <c r="A1060" s="168"/>
      <c r="B1060" s="340"/>
      <c r="C1060" s="334"/>
      <c r="D1060" s="341"/>
      <c r="E1060" s="342"/>
      <c r="F1060" s="343"/>
    </row>
    <row r="1061" spans="1:6" ht="30.75" customHeight="1">
      <c r="A1061" s="168"/>
      <c r="B1061" s="340"/>
      <c r="C1061" s="334"/>
      <c r="D1061" s="341"/>
      <c r="E1061" s="342"/>
      <c r="F1061" s="343"/>
    </row>
    <row r="1062" spans="1:6" ht="30.75" customHeight="1">
      <c r="A1062" s="168"/>
      <c r="B1062" s="340"/>
      <c r="C1062" s="334"/>
      <c r="D1062" s="341"/>
      <c r="E1062" s="342"/>
      <c r="F1062" s="343"/>
    </row>
    <row r="1063" spans="1:6" ht="30.75" customHeight="1">
      <c r="A1063" s="168"/>
      <c r="B1063" s="340"/>
      <c r="C1063" s="334"/>
      <c r="D1063" s="341"/>
      <c r="E1063" s="342"/>
      <c r="F1063" s="343"/>
    </row>
    <row r="1064" spans="1:6" ht="30.75" customHeight="1">
      <c r="A1064" s="168"/>
      <c r="B1064" s="340"/>
      <c r="C1064" s="334"/>
      <c r="D1064" s="341"/>
      <c r="E1064" s="342"/>
      <c r="F1064" s="343"/>
    </row>
    <row r="1065" spans="1:6" ht="30.75" customHeight="1">
      <c r="A1065" s="168"/>
      <c r="B1065" s="340"/>
      <c r="C1065" s="334"/>
      <c r="D1065" s="341"/>
      <c r="E1065" s="342"/>
      <c r="F1065" s="343"/>
    </row>
    <row r="1066" spans="1:6" ht="30.75" customHeight="1">
      <c r="A1066" s="168"/>
      <c r="B1066" s="340"/>
      <c r="C1066" s="334"/>
      <c r="D1066" s="341"/>
      <c r="E1066" s="342"/>
      <c r="F1066" s="343"/>
    </row>
    <row r="1067" spans="1:6" ht="30.75" customHeight="1">
      <c r="A1067" s="168"/>
      <c r="B1067" s="340"/>
      <c r="C1067" s="334"/>
      <c r="D1067" s="341"/>
      <c r="E1067" s="342"/>
      <c r="F1067" s="343"/>
    </row>
    <row r="1068" spans="1:6" ht="30.75" customHeight="1">
      <c r="A1068" s="168"/>
      <c r="B1068" s="340"/>
      <c r="C1068" s="334"/>
      <c r="D1068" s="341"/>
      <c r="E1068" s="342"/>
      <c r="F1068" s="343"/>
    </row>
    <row r="1069" spans="1:6" ht="30.75" customHeight="1">
      <c r="A1069" s="168"/>
      <c r="B1069" s="340"/>
      <c r="C1069" s="334"/>
      <c r="D1069" s="341"/>
      <c r="E1069" s="342"/>
      <c r="F1069" s="343"/>
    </row>
    <row r="1070" spans="1:6" ht="30.75" customHeight="1">
      <c r="A1070" s="168"/>
      <c r="B1070" s="340"/>
      <c r="C1070" s="334"/>
      <c r="D1070" s="341"/>
      <c r="E1070" s="342"/>
      <c r="F1070" s="343"/>
    </row>
    <row r="1071" spans="1:6" ht="30.75" customHeight="1">
      <c r="A1071" s="168"/>
      <c r="B1071" s="340"/>
      <c r="C1071" s="334"/>
      <c r="D1071" s="341"/>
      <c r="E1071" s="342"/>
      <c r="F1071" s="343"/>
    </row>
    <row r="1072" spans="1:6" ht="30.75" customHeight="1">
      <c r="A1072" s="168"/>
      <c r="B1072" s="340"/>
      <c r="C1072" s="334"/>
      <c r="D1072" s="341"/>
      <c r="E1072" s="342"/>
      <c r="F1072" s="343"/>
    </row>
    <row r="1073" spans="1:6" ht="30.75" customHeight="1">
      <c r="A1073" s="168"/>
      <c r="B1073" s="340"/>
      <c r="C1073" s="334"/>
      <c r="D1073" s="341"/>
      <c r="E1073" s="342"/>
      <c r="F1073" s="343"/>
    </row>
    <row r="1074" spans="1:6" ht="30.75" customHeight="1">
      <c r="A1074" s="168"/>
      <c r="B1074" s="340"/>
      <c r="C1074" s="334"/>
      <c r="D1074" s="341"/>
      <c r="E1074" s="342"/>
      <c r="F1074" s="343"/>
    </row>
    <row r="1075" spans="1:6" ht="30.75" customHeight="1">
      <c r="A1075" s="168"/>
      <c r="B1075" s="340"/>
      <c r="C1075" s="334"/>
      <c r="D1075" s="341"/>
      <c r="E1075" s="342"/>
      <c r="F1075" s="343"/>
    </row>
    <row r="1076" spans="1:6" ht="30.75" customHeight="1">
      <c r="A1076" s="168"/>
      <c r="B1076" s="340"/>
      <c r="C1076" s="334"/>
      <c r="D1076" s="341"/>
      <c r="E1076" s="342"/>
      <c r="F1076" s="343"/>
    </row>
    <row r="1077" spans="1:6" ht="30.75" customHeight="1">
      <c r="A1077" s="168"/>
      <c r="B1077" s="340"/>
      <c r="C1077" s="334"/>
      <c r="D1077" s="341"/>
      <c r="E1077" s="342"/>
      <c r="F1077" s="343"/>
    </row>
    <row r="1078" spans="1:6" ht="30.75" customHeight="1">
      <c r="A1078" s="168"/>
      <c r="B1078" s="340"/>
      <c r="C1078" s="334"/>
      <c r="D1078" s="341"/>
      <c r="E1078" s="342"/>
      <c r="F1078" s="343"/>
    </row>
    <row r="1079" spans="1:6" ht="30.75" customHeight="1">
      <c r="A1079" s="168"/>
      <c r="B1079" s="340"/>
      <c r="C1079" s="334"/>
      <c r="D1079" s="341"/>
      <c r="E1079" s="342"/>
      <c r="F1079" s="343"/>
    </row>
    <row r="1080" spans="1:6" ht="30.75" customHeight="1">
      <c r="A1080" s="168"/>
      <c r="B1080" s="340"/>
      <c r="C1080" s="334"/>
      <c r="D1080" s="341"/>
      <c r="E1080" s="342"/>
      <c r="F1080" s="343"/>
    </row>
    <row r="1081" spans="1:6" ht="30.75" customHeight="1">
      <c r="A1081" s="168"/>
      <c r="B1081" s="340"/>
      <c r="C1081" s="334"/>
      <c r="D1081" s="341"/>
      <c r="E1081" s="342"/>
      <c r="F1081" s="343"/>
    </row>
    <row r="1082" spans="1:6" ht="30.75" customHeight="1">
      <c r="A1082" s="168"/>
      <c r="B1082" s="340"/>
      <c r="C1082" s="334"/>
      <c r="D1082" s="341"/>
      <c r="E1082" s="342"/>
      <c r="F1082" s="343"/>
    </row>
    <row r="1083" spans="1:6" ht="30.75" customHeight="1">
      <c r="A1083" s="168"/>
      <c r="B1083" s="340"/>
      <c r="C1083" s="334"/>
      <c r="D1083" s="341"/>
      <c r="E1083" s="342"/>
      <c r="F1083" s="343"/>
    </row>
    <row r="1084" spans="1:6" ht="30.75" customHeight="1">
      <c r="A1084" s="168"/>
      <c r="B1084" s="340"/>
      <c r="C1084" s="334"/>
      <c r="D1084" s="341"/>
      <c r="E1084" s="342"/>
      <c r="F1084" s="343"/>
    </row>
    <row r="1085" spans="1:6" ht="30.75" customHeight="1">
      <c r="A1085" s="168"/>
      <c r="B1085" s="340"/>
      <c r="C1085" s="334"/>
      <c r="D1085" s="341"/>
      <c r="E1085" s="342"/>
      <c r="F1085" s="343"/>
    </row>
    <row r="1086" spans="1:6" ht="30.75" customHeight="1">
      <c r="A1086" s="168"/>
      <c r="B1086" s="340"/>
      <c r="C1086" s="334"/>
      <c r="D1086" s="341"/>
      <c r="E1086" s="342"/>
      <c r="F1086" s="343"/>
    </row>
    <row r="1087" spans="1:6" ht="30.75" customHeight="1">
      <c r="A1087" s="168"/>
      <c r="B1087" s="340"/>
      <c r="C1087" s="334"/>
      <c r="D1087" s="341"/>
      <c r="E1087" s="342"/>
      <c r="F1087" s="343"/>
    </row>
    <row r="1088" spans="1:6" ht="30.75" customHeight="1">
      <c r="A1088" s="168"/>
      <c r="B1088" s="340"/>
      <c r="C1088" s="334"/>
      <c r="D1088" s="341"/>
      <c r="E1088" s="342"/>
      <c r="F1088" s="343"/>
    </row>
    <row r="1089" spans="1:6" ht="30.75" customHeight="1">
      <c r="A1089" s="168"/>
      <c r="B1089" s="340"/>
      <c r="C1089" s="334"/>
      <c r="D1089" s="341"/>
      <c r="E1089" s="342"/>
      <c r="F1089" s="343"/>
    </row>
    <row r="1090" spans="1:6" ht="30.75" customHeight="1">
      <c r="A1090" s="168"/>
      <c r="B1090" s="340"/>
      <c r="C1090" s="334"/>
      <c r="D1090" s="341"/>
      <c r="E1090" s="342"/>
      <c r="F1090" s="343"/>
    </row>
    <row r="1091" spans="1:6" ht="30.75" customHeight="1">
      <c r="A1091" s="168"/>
      <c r="B1091" s="340"/>
      <c r="C1091" s="334"/>
      <c r="D1091" s="341"/>
      <c r="E1091" s="342"/>
      <c r="F1091" s="343"/>
    </row>
    <row r="1092" spans="1:6" ht="30.75" customHeight="1">
      <c r="A1092" s="168"/>
      <c r="B1092" s="340"/>
      <c r="C1092" s="334"/>
      <c r="D1092" s="341"/>
      <c r="E1092" s="342"/>
      <c r="F1092" s="343"/>
    </row>
    <row r="1093" spans="1:6" ht="30.75" customHeight="1">
      <c r="A1093" s="168"/>
      <c r="B1093" s="340"/>
      <c r="C1093" s="334"/>
      <c r="D1093" s="341"/>
      <c r="E1093" s="342"/>
      <c r="F1093" s="343"/>
    </row>
    <row r="1094" spans="1:6" ht="30.75" customHeight="1">
      <c r="A1094" s="168"/>
      <c r="B1094" s="340"/>
      <c r="C1094" s="334"/>
      <c r="D1094" s="341"/>
      <c r="E1094" s="342"/>
      <c r="F1094" s="343"/>
    </row>
    <row r="1095" spans="1:6" ht="30.75" customHeight="1">
      <c r="A1095" s="168"/>
      <c r="B1095" s="340"/>
      <c r="C1095" s="334"/>
      <c r="D1095" s="341"/>
      <c r="E1095" s="342"/>
      <c r="F1095" s="343"/>
    </row>
    <row r="1096" spans="1:6" ht="30.75" customHeight="1">
      <c r="A1096" s="168"/>
      <c r="B1096" s="340"/>
      <c r="C1096" s="334"/>
      <c r="D1096" s="341"/>
      <c r="E1096" s="342"/>
      <c r="F1096" s="343"/>
    </row>
    <row r="1097" spans="1:6" ht="30.75" customHeight="1">
      <c r="A1097" s="168"/>
      <c r="B1097" s="340"/>
      <c r="C1097" s="334"/>
      <c r="D1097" s="341"/>
      <c r="E1097" s="342"/>
      <c r="F1097" s="343"/>
    </row>
    <row r="1098" spans="1:6" ht="30.75" customHeight="1">
      <c r="A1098" s="168"/>
      <c r="B1098" s="340"/>
      <c r="C1098" s="334"/>
      <c r="D1098" s="341"/>
      <c r="E1098" s="342"/>
      <c r="F1098" s="343"/>
    </row>
    <row r="1099" spans="1:6" ht="30.75" customHeight="1">
      <c r="A1099" s="168"/>
      <c r="B1099" s="340"/>
      <c r="C1099" s="334"/>
      <c r="D1099" s="341"/>
      <c r="E1099" s="342"/>
      <c r="F1099" s="343"/>
    </row>
    <row r="1100" spans="1:6" ht="30.75" customHeight="1">
      <c r="A1100" s="168"/>
      <c r="B1100" s="340"/>
      <c r="C1100" s="334"/>
      <c r="D1100" s="341"/>
      <c r="E1100" s="342"/>
      <c r="F1100" s="343"/>
    </row>
    <row r="1101" spans="1:6" ht="30.75" customHeight="1">
      <c r="A1101" s="168"/>
      <c r="B1101" s="340"/>
      <c r="C1101" s="334"/>
      <c r="D1101" s="341"/>
      <c r="E1101" s="342"/>
      <c r="F1101" s="343"/>
    </row>
    <row r="1102" spans="1:6" ht="30.75" customHeight="1">
      <c r="A1102" s="168"/>
      <c r="B1102" s="340"/>
      <c r="C1102" s="334"/>
      <c r="D1102" s="341"/>
      <c r="E1102" s="342"/>
      <c r="F1102" s="343"/>
    </row>
    <row r="1103" spans="1:6" ht="30.75" customHeight="1">
      <c r="A1103" s="168"/>
      <c r="B1103" s="340"/>
      <c r="C1103" s="334"/>
      <c r="D1103" s="341"/>
      <c r="E1103" s="342"/>
      <c r="F1103" s="343"/>
    </row>
    <row r="1104" spans="1:6" ht="30.75" customHeight="1">
      <c r="A1104" s="168"/>
      <c r="B1104" s="340"/>
      <c r="C1104" s="334"/>
      <c r="D1104" s="341"/>
      <c r="E1104" s="342"/>
      <c r="F1104" s="343"/>
    </row>
    <row r="1105" spans="1:6" ht="30.75" customHeight="1">
      <c r="A1105" s="168"/>
      <c r="B1105" s="340"/>
      <c r="C1105" s="334"/>
      <c r="D1105" s="341"/>
      <c r="E1105" s="342"/>
      <c r="F1105" s="343"/>
    </row>
    <row r="1106" spans="1:6" ht="30.75" customHeight="1">
      <c r="A1106" s="168"/>
      <c r="B1106" s="340"/>
      <c r="C1106" s="334"/>
      <c r="D1106" s="341"/>
      <c r="E1106" s="342"/>
      <c r="F1106" s="343"/>
    </row>
    <row r="1107" spans="1:6" ht="30.75" customHeight="1">
      <c r="A1107" s="168"/>
      <c r="B1107" s="340"/>
      <c r="C1107" s="334"/>
      <c r="D1107" s="341"/>
      <c r="E1107" s="342"/>
      <c r="F1107" s="343"/>
    </row>
    <row r="1108" spans="1:6" ht="30.75" customHeight="1">
      <c r="A1108" s="168"/>
      <c r="B1108" s="340"/>
      <c r="C1108" s="334"/>
      <c r="D1108" s="341"/>
      <c r="E1108" s="342"/>
      <c r="F1108" s="343"/>
    </row>
    <row r="1109" spans="1:6" ht="30.75" customHeight="1">
      <c r="A1109" s="168"/>
      <c r="B1109" s="340"/>
      <c r="C1109" s="334"/>
      <c r="D1109" s="341"/>
      <c r="E1109" s="342"/>
      <c r="F1109" s="343"/>
    </row>
    <row r="1110" spans="1:6" ht="30.75" customHeight="1">
      <c r="A1110" s="168"/>
      <c r="B1110" s="340"/>
      <c r="C1110" s="334"/>
      <c r="D1110" s="341"/>
      <c r="E1110" s="342"/>
      <c r="F1110" s="343"/>
    </row>
    <row r="1111" spans="1:6" ht="30.75" customHeight="1">
      <c r="A1111" s="168"/>
      <c r="B1111" s="340"/>
      <c r="C1111" s="334"/>
      <c r="D1111" s="341"/>
      <c r="E1111" s="342"/>
      <c r="F1111" s="343"/>
    </row>
    <row r="1112" spans="1:6" ht="30.75" customHeight="1">
      <c r="A1112" s="168"/>
      <c r="B1112" s="340"/>
      <c r="C1112" s="334"/>
      <c r="D1112" s="341"/>
      <c r="E1112" s="342"/>
      <c r="F1112" s="343"/>
    </row>
    <row r="1113" spans="1:6" ht="30.75" customHeight="1">
      <c r="A1113" s="168"/>
      <c r="B1113" s="340"/>
      <c r="C1113" s="334"/>
      <c r="D1113" s="341"/>
      <c r="E1113" s="342"/>
      <c r="F1113" s="343"/>
    </row>
    <row r="1114" spans="1:6" ht="30.75" customHeight="1">
      <c r="A1114" s="168"/>
      <c r="B1114" s="340"/>
      <c r="C1114" s="334"/>
      <c r="D1114" s="341"/>
      <c r="E1114" s="342"/>
      <c r="F1114" s="343"/>
    </row>
    <row r="1115" spans="1:6" ht="30.75" customHeight="1">
      <c r="A1115" s="168"/>
      <c r="B1115" s="340"/>
      <c r="C1115" s="334"/>
      <c r="D1115" s="341"/>
      <c r="E1115" s="342"/>
      <c r="F1115" s="343"/>
    </row>
    <row r="1116" spans="1:6" ht="30.75" customHeight="1">
      <c r="A1116" s="168"/>
      <c r="B1116" s="340"/>
      <c r="C1116" s="334"/>
      <c r="D1116" s="341"/>
      <c r="E1116" s="342"/>
      <c r="F1116" s="343"/>
    </row>
    <row r="1117" spans="1:6" ht="30.75" customHeight="1">
      <c r="A1117" s="168"/>
      <c r="B1117" s="340"/>
      <c r="C1117" s="334"/>
      <c r="D1117" s="341"/>
      <c r="E1117" s="342"/>
      <c r="F1117" s="343"/>
    </row>
    <row r="1118" spans="1:6" ht="30.75" customHeight="1">
      <c r="A1118" s="168"/>
      <c r="B1118" s="340"/>
      <c r="C1118" s="334"/>
      <c r="D1118" s="341"/>
      <c r="E1118" s="342"/>
      <c r="F1118" s="343"/>
    </row>
    <row r="1119" spans="1:6" ht="30.75" customHeight="1">
      <c r="A1119" s="168"/>
      <c r="B1119" s="340"/>
      <c r="C1119" s="334"/>
      <c r="D1119" s="341"/>
      <c r="E1119" s="342"/>
      <c r="F1119" s="343"/>
    </row>
    <row r="1120" spans="1:6" ht="30.75" customHeight="1">
      <c r="A1120" s="168"/>
      <c r="B1120" s="340"/>
      <c r="C1120" s="334"/>
      <c r="D1120" s="341"/>
      <c r="E1120" s="342"/>
      <c r="F1120" s="343"/>
    </row>
    <row r="1121" spans="1:6" ht="30.75" customHeight="1">
      <c r="A1121" s="168"/>
      <c r="B1121" s="340"/>
      <c r="C1121" s="334"/>
      <c r="D1121" s="341"/>
      <c r="E1121" s="342"/>
      <c r="F1121" s="343"/>
    </row>
    <row r="1122" spans="1:6" ht="30.75" customHeight="1">
      <c r="A1122" s="168"/>
      <c r="B1122" s="340"/>
      <c r="C1122" s="334"/>
      <c r="D1122" s="341"/>
      <c r="E1122" s="342"/>
      <c r="F1122" s="343"/>
    </row>
    <row r="1123" spans="1:6" ht="30.75" customHeight="1">
      <c r="A1123" s="168"/>
      <c r="B1123" s="340"/>
      <c r="C1123" s="334"/>
      <c r="D1123" s="341"/>
      <c r="E1123" s="342"/>
      <c r="F1123" s="343"/>
    </row>
    <row r="1124" spans="1:6" ht="30.75" customHeight="1">
      <c r="A1124" s="168"/>
      <c r="B1124" s="340"/>
      <c r="C1124" s="334"/>
      <c r="D1124" s="341"/>
      <c r="E1124" s="342"/>
      <c r="F1124" s="343"/>
    </row>
    <row r="1125" spans="1:6" ht="30.75" customHeight="1">
      <c r="A1125" s="168"/>
      <c r="B1125" s="340"/>
      <c r="C1125" s="334"/>
      <c r="D1125" s="341"/>
      <c r="E1125" s="342"/>
      <c r="F1125" s="343"/>
    </row>
    <row r="1126" spans="1:6" ht="30.75" customHeight="1">
      <c r="A1126" s="168"/>
      <c r="B1126" s="340"/>
      <c r="C1126" s="334"/>
      <c r="D1126" s="341"/>
      <c r="E1126" s="342"/>
      <c r="F1126" s="343"/>
    </row>
    <row r="1127" spans="1:6" ht="30.75" customHeight="1">
      <c r="A1127" s="168"/>
      <c r="B1127" s="340"/>
      <c r="C1127" s="334"/>
      <c r="D1127" s="341"/>
      <c r="E1127" s="342"/>
      <c r="F1127" s="343"/>
    </row>
    <row r="1128" spans="1:6" ht="30.75" customHeight="1">
      <c r="A1128" s="168"/>
      <c r="B1128" s="340"/>
      <c r="C1128" s="334"/>
      <c r="D1128" s="341"/>
      <c r="E1128" s="342"/>
      <c r="F1128" s="343"/>
    </row>
    <row r="1129" spans="1:6" ht="30.75" customHeight="1">
      <c r="A1129" s="168"/>
      <c r="B1129" s="340"/>
      <c r="C1129" s="334"/>
      <c r="D1129" s="341"/>
      <c r="E1129" s="342"/>
      <c r="F1129" s="343"/>
    </row>
    <row r="1130" spans="1:6" ht="30.75" customHeight="1">
      <c r="A1130" s="168"/>
      <c r="B1130" s="340"/>
      <c r="C1130" s="334"/>
      <c r="D1130" s="341"/>
      <c r="E1130" s="342"/>
      <c r="F1130" s="343"/>
    </row>
    <row r="1131" spans="1:6" ht="30.75" customHeight="1">
      <c r="A1131" s="168"/>
      <c r="B1131" s="340"/>
      <c r="C1131" s="334"/>
      <c r="D1131" s="341"/>
      <c r="E1131" s="342"/>
      <c r="F1131" s="343"/>
    </row>
    <row r="1132" spans="1:6" ht="30.75" customHeight="1">
      <c r="A1132" s="168"/>
      <c r="B1132" s="340"/>
      <c r="C1132" s="334"/>
      <c r="D1132" s="341"/>
      <c r="E1132" s="342"/>
      <c r="F1132" s="343"/>
    </row>
    <row r="1133" spans="1:6" ht="30.75" customHeight="1">
      <c r="A1133" s="168"/>
      <c r="B1133" s="340"/>
      <c r="C1133" s="334"/>
      <c r="D1133" s="341"/>
      <c r="E1133" s="342"/>
      <c r="F1133" s="343"/>
    </row>
    <row r="1134" spans="1:6" ht="30.75" customHeight="1">
      <c r="A1134" s="168"/>
      <c r="B1134" s="340"/>
      <c r="C1134" s="334"/>
      <c r="D1134" s="341"/>
      <c r="E1134" s="342"/>
      <c r="F1134" s="343"/>
    </row>
    <row r="1135" spans="1:6" ht="30.75" customHeight="1">
      <c r="A1135" s="168"/>
      <c r="B1135" s="340"/>
      <c r="C1135" s="334"/>
      <c r="D1135" s="341"/>
      <c r="E1135" s="342"/>
      <c r="F1135" s="343"/>
    </row>
    <row r="1136" spans="1:6" ht="30.75" customHeight="1">
      <c r="A1136" s="168"/>
      <c r="B1136" s="340"/>
      <c r="C1136" s="334"/>
      <c r="D1136" s="341"/>
      <c r="E1136" s="342"/>
      <c r="F1136" s="343"/>
    </row>
    <row r="1137" spans="1:6" ht="30.75" customHeight="1">
      <c r="A1137" s="168"/>
      <c r="B1137" s="340"/>
      <c r="C1137" s="334"/>
      <c r="D1137" s="341"/>
      <c r="E1137" s="342"/>
      <c r="F1137" s="343"/>
    </row>
    <row r="1138" spans="1:6" ht="30.75" customHeight="1">
      <c r="A1138" s="168"/>
      <c r="B1138" s="340"/>
      <c r="C1138" s="334"/>
      <c r="D1138" s="341"/>
      <c r="E1138" s="342"/>
      <c r="F1138" s="343"/>
    </row>
    <row r="1139" spans="1:6" ht="30.75" customHeight="1">
      <c r="A1139" s="168"/>
      <c r="B1139" s="340"/>
      <c r="C1139" s="334"/>
      <c r="D1139" s="341"/>
      <c r="E1139" s="342"/>
      <c r="F1139" s="343"/>
    </row>
    <row r="1140" spans="1:6" ht="30.75" customHeight="1">
      <c r="A1140" s="168"/>
      <c r="B1140" s="340"/>
      <c r="C1140" s="334"/>
      <c r="D1140" s="341"/>
      <c r="E1140" s="342"/>
      <c r="F1140" s="343"/>
    </row>
    <row r="1141" spans="1:6" ht="30.75" customHeight="1">
      <c r="A1141" s="168"/>
      <c r="B1141" s="340"/>
      <c r="C1141" s="334"/>
      <c r="D1141" s="341"/>
      <c r="E1141" s="342"/>
      <c r="F1141" s="343"/>
    </row>
    <row r="1142" spans="1:6" ht="30.75" customHeight="1">
      <c r="A1142" s="168"/>
      <c r="B1142" s="340"/>
      <c r="C1142" s="334"/>
      <c r="D1142" s="341"/>
      <c r="E1142" s="342"/>
      <c r="F1142" s="343"/>
    </row>
    <row r="1143" spans="1:6" ht="30.75" customHeight="1">
      <c r="A1143" s="168"/>
      <c r="B1143" s="340"/>
      <c r="C1143" s="334"/>
      <c r="D1143" s="341"/>
      <c r="E1143" s="342"/>
      <c r="F1143" s="343"/>
    </row>
    <row r="1144" spans="1:6" ht="30.75" customHeight="1">
      <c r="A1144" s="168"/>
      <c r="B1144" s="340"/>
      <c r="C1144" s="334"/>
      <c r="D1144" s="341"/>
      <c r="E1144" s="342"/>
      <c r="F1144" s="343"/>
    </row>
    <row r="1145" spans="1:6" ht="30.75" customHeight="1">
      <c r="A1145" s="168"/>
      <c r="B1145" s="340"/>
      <c r="C1145" s="334"/>
      <c r="D1145" s="341"/>
      <c r="E1145" s="342"/>
      <c r="F1145" s="343"/>
    </row>
    <row r="1146" spans="1:6" ht="30.75" customHeight="1">
      <c r="A1146" s="168"/>
      <c r="B1146" s="340"/>
      <c r="C1146" s="334"/>
      <c r="D1146" s="341"/>
      <c r="E1146" s="342"/>
      <c r="F1146" s="343"/>
    </row>
    <row r="1147" spans="1:6" ht="30.75" customHeight="1">
      <c r="A1147" s="168"/>
      <c r="B1147" s="340"/>
      <c r="C1147" s="334"/>
      <c r="D1147" s="341"/>
      <c r="E1147" s="342"/>
      <c r="F1147" s="343"/>
    </row>
    <row r="1148" spans="1:6" ht="30.75" customHeight="1">
      <c r="A1148" s="168"/>
      <c r="B1148" s="340"/>
      <c r="C1148" s="334"/>
      <c r="D1148" s="341"/>
      <c r="E1148" s="342"/>
      <c r="F1148" s="343"/>
    </row>
    <row r="1149" spans="1:6" ht="30.75" customHeight="1">
      <c r="A1149" s="168"/>
      <c r="B1149" s="340"/>
      <c r="C1149" s="334"/>
      <c r="D1149" s="341"/>
      <c r="E1149" s="342"/>
      <c r="F1149" s="343"/>
    </row>
    <row r="1150" spans="1:6" ht="30.75" customHeight="1">
      <c r="A1150" s="168"/>
      <c r="B1150" s="340"/>
      <c r="C1150" s="334"/>
      <c r="D1150" s="341"/>
      <c r="E1150" s="342"/>
      <c r="F1150" s="343"/>
    </row>
    <row r="1151" spans="1:6" ht="30.75" customHeight="1">
      <c r="A1151" s="168"/>
      <c r="B1151" s="340"/>
      <c r="C1151" s="334"/>
      <c r="D1151" s="341"/>
      <c r="E1151" s="342"/>
      <c r="F1151" s="343"/>
    </row>
    <row r="1152" spans="1:6" ht="30.75" customHeight="1">
      <c r="A1152" s="168"/>
      <c r="B1152" s="340"/>
      <c r="C1152" s="334"/>
      <c r="D1152" s="341"/>
      <c r="E1152" s="342"/>
      <c r="F1152" s="343"/>
    </row>
    <row r="1153" spans="1:6" ht="30.75" customHeight="1">
      <c r="A1153" s="168"/>
      <c r="B1153" s="340"/>
      <c r="C1153" s="334"/>
      <c r="D1153" s="341"/>
      <c r="E1153" s="342"/>
      <c r="F1153" s="343"/>
    </row>
    <row r="1154" spans="1:6" ht="30.75" customHeight="1">
      <c r="A1154" s="168"/>
      <c r="B1154" s="340"/>
      <c r="C1154" s="334"/>
      <c r="D1154" s="341"/>
      <c r="E1154" s="342"/>
      <c r="F1154" s="343"/>
    </row>
    <row r="1155" spans="1:6" ht="30.75" customHeight="1">
      <c r="A1155" s="168"/>
      <c r="B1155" s="340"/>
      <c r="C1155" s="334"/>
      <c r="D1155" s="341"/>
      <c r="E1155" s="342"/>
      <c r="F1155" s="343"/>
    </row>
    <row r="1156" spans="1:6" ht="30.75" customHeight="1">
      <c r="A1156" s="168"/>
      <c r="B1156" s="340"/>
      <c r="C1156" s="334"/>
      <c r="D1156" s="341"/>
      <c r="E1156" s="342"/>
      <c r="F1156" s="343"/>
    </row>
    <row r="1157" spans="1:6" ht="30.75" customHeight="1">
      <c r="A1157" s="168"/>
      <c r="B1157" s="340"/>
      <c r="C1157" s="334"/>
      <c r="D1157" s="341"/>
      <c r="E1157" s="342"/>
      <c r="F1157" s="343"/>
    </row>
    <row r="1158" spans="1:6" ht="30.75" customHeight="1">
      <c r="A1158" s="168"/>
      <c r="B1158" s="340"/>
      <c r="C1158" s="334"/>
      <c r="D1158" s="341"/>
      <c r="E1158" s="342"/>
      <c r="F1158" s="343"/>
    </row>
    <row r="1159" spans="1:6" ht="30.75" customHeight="1">
      <c r="A1159" s="168"/>
      <c r="B1159" s="340"/>
      <c r="C1159" s="334"/>
      <c r="D1159" s="341"/>
      <c r="E1159" s="342"/>
      <c r="F1159" s="343"/>
    </row>
    <row r="1160" spans="1:6" ht="30.75" customHeight="1">
      <c r="A1160" s="168"/>
      <c r="B1160" s="340"/>
      <c r="C1160" s="334"/>
      <c r="D1160" s="341"/>
      <c r="E1160" s="342"/>
      <c r="F1160" s="343"/>
    </row>
    <row r="1161" spans="1:6" ht="30.75" customHeight="1">
      <c r="A1161" s="168"/>
      <c r="B1161" s="340"/>
      <c r="C1161" s="334"/>
      <c r="D1161" s="341"/>
      <c r="E1161" s="342"/>
      <c r="F1161" s="343"/>
    </row>
    <row r="1162" spans="1:6" ht="30.75" customHeight="1">
      <c r="A1162" s="168"/>
      <c r="B1162" s="340"/>
      <c r="C1162" s="334"/>
      <c r="D1162" s="341"/>
      <c r="E1162" s="342"/>
      <c r="F1162" s="343"/>
    </row>
    <row r="1163" spans="1:6" ht="30.75" customHeight="1">
      <c r="A1163" s="168"/>
      <c r="B1163" s="340"/>
      <c r="C1163" s="334"/>
      <c r="D1163" s="341"/>
      <c r="E1163" s="342"/>
      <c r="F1163" s="343"/>
    </row>
    <row r="1164" spans="1:6" ht="30.75" customHeight="1">
      <c r="A1164" s="168"/>
      <c r="B1164" s="340"/>
      <c r="C1164" s="334"/>
      <c r="D1164" s="341"/>
      <c r="E1164" s="342"/>
      <c r="F1164" s="343"/>
    </row>
    <row r="1165" spans="1:6" ht="30.75" customHeight="1">
      <c r="A1165" s="168"/>
      <c r="B1165" s="340"/>
      <c r="C1165" s="334"/>
      <c r="D1165" s="341"/>
      <c r="E1165" s="342"/>
      <c r="F1165" s="343"/>
    </row>
    <row r="1166" spans="1:6" ht="30.75" customHeight="1">
      <c r="A1166" s="168"/>
      <c r="B1166" s="340"/>
      <c r="C1166" s="334"/>
      <c r="D1166" s="341"/>
      <c r="E1166" s="342"/>
      <c r="F1166" s="343"/>
    </row>
    <row r="1167" spans="1:6" ht="30.75" customHeight="1">
      <c r="A1167" s="168"/>
      <c r="B1167" s="340"/>
      <c r="C1167" s="334"/>
      <c r="D1167" s="341"/>
      <c r="E1167" s="342"/>
      <c r="F1167" s="343"/>
    </row>
    <row r="1168" spans="1:6" ht="30.75" customHeight="1">
      <c r="A1168" s="168"/>
      <c r="B1168" s="340"/>
      <c r="C1168" s="334"/>
      <c r="D1168" s="341"/>
      <c r="E1168" s="342"/>
      <c r="F1168" s="343"/>
    </row>
    <row r="1169" spans="1:6" ht="30.75" customHeight="1">
      <c r="A1169" s="168"/>
      <c r="B1169" s="340"/>
      <c r="C1169" s="334"/>
      <c r="D1169" s="341"/>
      <c r="E1169" s="342"/>
      <c r="F1169" s="343"/>
    </row>
    <row r="1170" spans="1:6" ht="30.75" customHeight="1">
      <c r="A1170" s="168"/>
      <c r="B1170" s="340"/>
      <c r="C1170" s="334"/>
      <c r="D1170" s="341"/>
      <c r="E1170" s="342"/>
      <c r="F1170" s="343"/>
    </row>
    <row r="1171" spans="1:6" ht="30.75" customHeight="1">
      <c r="A1171" s="168"/>
      <c r="B1171" s="340"/>
      <c r="C1171" s="334"/>
      <c r="D1171" s="341"/>
      <c r="E1171" s="342"/>
      <c r="F1171" s="343"/>
    </row>
    <row r="1172" spans="1:6" ht="30.75" customHeight="1">
      <c r="A1172" s="168"/>
      <c r="B1172" s="340"/>
      <c r="C1172" s="334"/>
      <c r="D1172" s="341"/>
      <c r="E1172" s="342"/>
      <c r="F1172" s="343"/>
    </row>
    <row r="1173" spans="1:6" ht="30.75" customHeight="1">
      <c r="A1173" s="168"/>
      <c r="B1173" s="340"/>
      <c r="C1173" s="334"/>
      <c r="D1173" s="341"/>
      <c r="E1173" s="342"/>
      <c r="F1173" s="343"/>
    </row>
    <row r="1174" spans="1:6" ht="30.75" customHeight="1">
      <c r="A1174" s="168"/>
      <c r="B1174" s="340"/>
      <c r="C1174" s="334"/>
      <c r="D1174" s="341"/>
      <c r="E1174" s="342"/>
      <c r="F1174" s="343"/>
    </row>
    <row r="1175" spans="1:6" ht="30.75" customHeight="1">
      <c r="A1175" s="168"/>
      <c r="B1175" s="340"/>
      <c r="C1175" s="334"/>
      <c r="D1175" s="341"/>
      <c r="E1175" s="342"/>
      <c r="F1175" s="343"/>
    </row>
    <row r="1176" spans="1:6" ht="30.75" customHeight="1">
      <c r="A1176" s="168"/>
      <c r="B1176" s="340"/>
      <c r="C1176" s="334"/>
      <c r="D1176" s="341"/>
      <c r="E1176" s="342"/>
      <c r="F1176" s="343"/>
    </row>
    <row r="1177" spans="1:6" ht="30.75" customHeight="1">
      <c r="A1177" s="168"/>
      <c r="B1177" s="340"/>
      <c r="C1177" s="334"/>
      <c r="D1177" s="341"/>
      <c r="E1177" s="342"/>
      <c r="F1177" s="343"/>
    </row>
    <row r="1178" spans="1:6" ht="30.75" customHeight="1">
      <c r="A1178" s="168"/>
      <c r="B1178" s="340"/>
      <c r="C1178" s="334"/>
      <c r="D1178" s="341"/>
      <c r="E1178" s="342"/>
      <c r="F1178" s="343"/>
    </row>
    <row r="1179" spans="1:6" ht="30.75" customHeight="1">
      <c r="A1179" s="168"/>
      <c r="B1179" s="340"/>
      <c r="C1179" s="334"/>
      <c r="D1179" s="341"/>
      <c r="E1179" s="342"/>
      <c r="F1179" s="343"/>
    </row>
    <row r="1180" spans="1:6" ht="30.75" customHeight="1">
      <c r="A1180" s="168"/>
      <c r="B1180" s="340"/>
      <c r="C1180" s="334"/>
      <c r="D1180" s="341"/>
      <c r="E1180" s="342"/>
      <c r="F1180" s="343"/>
    </row>
    <row r="1181" spans="1:6" ht="30.75" customHeight="1">
      <c r="A1181" s="168"/>
      <c r="B1181" s="340"/>
      <c r="C1181" s="334"/>
      <c r="D1181" s="341"/>
      <c r="E1181" s="342"/>
      <c r="F1181" s="343"/>
    </row>
    <row r="1182" spans="1:6" ht="30.75" customHeight="1">
      <c r="A1182" s="168"/>
      <c r="B1182" s="340"/>
      <c r="C1182" s="334"/>
      <c r="D1182" s="341"/>
      <c r="E1182" s="342"/>
      <c r="F1182" s="343"/>
    </row>
    <row r="1183" spans="1:6" ht="30.75" customHeight="1">
      <c r="A1183" s="168"/>
      <c r="B1183" s="340"/>
      <c r="C1183" s="334"/>
      <c r="D1183" s="341"/>
      <c r="E1183" s="342"/>
      <c r="F1183" s="343"/>
    </row>
    <row r="1184" spans="1:6" ht="30.75" customHeight="1">
      <c r="A1184" s="168"/>
      <c r="B1184" s="340"/>
      <c r="C1184" s="334"/>
      <c r="D1184" s="341"/>
      <c r="E1184" s="342"/>
      <c r="F1184" s="343"/>
    </row>
    <row r="1185" spans="1:6" ht="30.75" customHeight="1">
      <c r="A1185" s="168"/>
      <c r="B1185" s="340"/>
      <c r="C1185" s="334"/>
      <c r="D1185" s="341"/>
      <c r="E1185" s="342"/>
      <c r="F1185" s="343"/>
    </row>
    <row r="1186" spans="1:6" ht="30.75" customHeight="1">
      <c r="A1186" s="168"/>
      <c r="B1186" s="340"/>
      <c r="C1186" s="334"/>
      <c r="D1186" s="341"/>
      <c r="E1186" s="342"/>
      <c r="F1186" s="343"/>
    </row>
    <row r="1187" spans="1:6" ht="30.75" customHeight="1">
      <c r="A1187" s="168"/>
      <c r="B1187" s="340"/>
      <c r="C1187" s="334"/>
      <c r="D1187" s="341"/>
      <c r="E1187" s="342"/>
      <c r="F1187" s="343"/>
    </row>
    <row r="1188" spans="1:6" ht="30.75" customHeight="1">
      <c r="A1188" s="168"/>
      <c r="B1188" s="340"/>
      <c r="C1188" s="334"/>
      <c r="D1188" s="341"/>
      <c r="E1188" s="342"/>
      <c r="F1188" s="343"/>
    </row>
    <row r="1189" spans="1:6" ht="30.75" customHeight="1">
      <c r="A1189" s="168"/>
      <c r="B1189" s="340"/>
      <c r="C1189" s="334"/>
      <c r="D1189" s="341"/>
      <c r="E1189" s="342"/>
      <c r="F1189" s="343"/>
    </row>
    <row r="1190" spans="1:6" ht="30.75" customHeight="1">
      <c r="A1190" s="168"/>
      <c r="B1190" s="340"/>
      <c r="C1190" s="334"/>
      <c r="D1190" s="341"/>
      <c r="E1190" s="342"/>
      <c r="F1190" s="343"/>
    </row>
    <row r="1191" spans="1:6" ht="30.75" customHeight="1">
      <c r="A1191" s="168"/>
      <c r="B1191" s="340"/>
      <c r="C1191" s="334"/>
      <c r="D1191" s="341"/>
      <c r="E1191" s="342"/>
      <c r="F1191" s="343"/>
    </row>
    <row r="1192" spans="1:6" ht="30.75" customHeight="1">
      <c r="A1192" s="168"/>
      <c r="B1192" s="340"/>
      <c r="C1192" s="334"/>
      <c r="D1192" s="341"/>
      <c r="E1192" s="342"/>
      <c r="F1192" s="343"/>
    </row>
    <row r="1193" spans="1:6" ht="30.75" customHeight="1">
      <c r="A1193" s="168"/>
      <c r="B1193" s="340"/>
      <c r="C1193" s="334"/>
      <c r="D1193" s="341"/>
      <c r="E1193" s="342"/>
      <c r="F1193" s="343"/>
    </row>
    <row r="1194" spans="1:6" ht="30.75" customHeight="1">
      <c r="A1194" s="168"/>
      <c r="B1194" s="340"/>
      <c r="C1194" s="334"/>
      <c r="D1194" s="341"/>
      <c r="E1194" s="342"/>
      <c r="F1194" s="343"/>
    </row>
    <row r="1195" spans="1:6" ht="30.75" customHeight="1">
      <c r="A1195" s="168"/>
      <c r="B1195" s="340"/>
      <c r="C1195" s="334"/>
      <c r="D1195" s="341"/>
      <c r="E1195" s="342"/>
      <c r="F1195" s="343"/>
    </row>
    <row r="1196" spans="1:6" ht="30.75" customHeight="1">
      <c r="A1196" s="168"/>
      <c r="B1196" s="340"/>
      <c r="C1196" s="334"/>
      <c r="D1196" s="341"/>
      <c r="E1196" s="342"/>
      <c r="F1196" s="343"/>
    </row>
    <row r="1197" spans="1:6" ht="30.75" customHeight="1">
      <c r="A1197" s="168"/>
      <c r="B1197" s="340"/>
      <c r="C1197" s="334"/>
      <c r="D1197" s="341"/>
      <c r="E1197" s="342"/>
      <c r="F1197" s="343"/>
    </row>
    <row r="1198" spans="1:6" ht="30.75" customHeight="1">
      <c r="A1198" s="168"/>
      <c r="B1198" s="340"/>
      <c r="C1198" s="334"/>
      <c r="D1198" s="341"/>
      <c r="E1198" s="342"/>
      <c r="F1198" s="343"/>
    </row>
    <row r="1199" spans="1:6" ht="30.75" customHeight="1">
      <c r="A1199" s="168"/>
      <c r="B1199" s="340"/>
      <c r="C1199" s="334"/>
      <c r="D1199" s="341"/>
      <c r="E1199" s="342"/>
      <c r="F1199" s="343"/>
    </row>
    <row r="1200" spans="1:6" ht="30.75" customHeight="1">
      <c r="A1200" s="168"/>
      <c r="B1200" s="340"/>
      <c r="C1200" s="334"/>
      <c r="D1200" s="341"/>
      <c r="E1200" s="342"/>
      <c r="F1200" s="343"/>
    </row>
    <row r="1201" spans="1:6" ht="30.75" customHeight="1">
      <c r="A1201" s="168"/>
      <c r="B1201" s="340"/>
      <c r="C1201" s="334"/>
      <c r="D1201" s="341"/>
      <c r="E1201" s="342"/>
      <c r="F1201" s="343"/>
    </row>
    <row r="1202" spans="1:6" ht="30.75" customHeight="1">
      <c r="A1202" s="168"/>
      <c r="B1202" s="340"/>
      <c r="C1202" s="334"/>
      <c r="D1202" s="341"/>
      <c r="E1202" s="342"/>
      <c r="F1202" s="343"/>
    </row>
    <row r="1203" spans="1:6" ht="30.75" customHeight="1">
      <c r="A1203" s="168"/>
      <c r="B1203" s="340"/>
      <c r="C1203" s="334"/>
      <c r="D1203" s="341"/>
      <c r="E1203" s="342"/>
      <c r="F1203" s="343"/>
    </row>
    <row r="1204" spans="1:6" ht="30.75" customHeight="1">
      <c r="A1204" s="168"/>
      <c r="B1204" s="340"/>
      <c r="C1204" s="334"/>
      <c r="D1204" s="341"/>
      <c r="E1204" s="342"/>
      <c r="F1204" s="343"/>
    </row>
    <row r="1205" spans="1:6" ht="30.75" customHeight="1">
      <c r="A1205" s="168"/>
      <c r="B1205" s="340"/>
      <c r="C1205" s="334"/>
      <c r="D1205" s="341"/>
      <c r="E1205" s="342"/>
      <c r="F1205" s="343"/>
    </row>
    <row r="1206" spans="1:6" ht="30.75" customHeight="1">
      <c r="A1206" s="168"/>
      <c r="B1206" s="340"/>
      <c r="C1206" s="334"/>
      <c r="D1206" s="341"/>
      <c r="E1206" s="342"/>
      <c r="F1206" s="343"/>
    </row>
    <row r="1207" spans="1:6" ht="30.75" customHeight="1">
      <c r="A1207" s="168"/>
      <c r="B1207" s="340"/>
      <c r="C1207" s="334"/>
      <c r="D1207" s="341"/>
      <c r="E1207" s="342"/>
      <c r="F1207" s="343"/>
    </row>
    <row r="1208" spans="1:6" ht="30.75" customHeight="1">
      <c r="A1208" s="168"/>
      <c r="B1208" s="340"/>
      <c r="C1208" s="334"/>
      <c r="D1208" s="341"/>
      <c r="E1208" s="342"/>
      <c r="F1208" s="343"/>
    </row>
    <row r="1209" spans="1:6" ht="30.75" customHeight="1">
      <c r="A1209" s="168"/>
      <c r="B1209" s="340"/>
      <c r="C1209" s="334"/>
      <c r="D1209" s="341"/>
      <c r="E1209" s="342"/>
      <c r="F1209" s="343"/>
    </row>
    <row r="1210" spans="1:6" ht="30.75" customHeight="1">
      <c r="A1210" s="168"/>
      <c r="B1210" s="340"/>
      <c r="C1210" s="334"/>
      <c r="D1210" s="341"/>
      <c r="E1210" s="342"/>
      <c r="F1210" s="343"/>
    </row>
    <row r="1211" spans="1:6" ht="30.75" customHeight="1">
      <c r="A1211" s="168"/>
      <c r="B1211" s="340"/>
      <c r="C1211" s="334"/>
      <c r="D1211" s="341"/>
      <c r="E1211" s="342"/>
      <c r="F1211" s="343"/>
    </row>
    <row r="1212" spans="1:6" ht="30.75" customHeight="1">
      <c r="A1212" s="168"/>
      <c r="B1212" s="340"/>
      <c r="C1212" s="334"/>
      <c r="D1212" s="341"/>
      <c r="E1212" s="342"/>
      <c r="F1212" s="343"/>
    </row>
    <row r="1213" spans="1:6" ht="30.75" customHeight="1">
      <c r="A1213" s="168"/>
      <c r="B1213" s="340"/>
      <c r="C1213" s="334"/>
      <c r="D1213" s="341"/>
      <c r="E1213" s="342"/>
      <c r="F1213" s="343"/>
    </row>
    <row r="1214" spans="1:6" ht="30.75" customHeight="1">
      <c r="A1214" s="168"/>
      <c r="B1214" s="340"/>
      <c r="C1214" s="334"/>
      <c r="D1214" s="341"/>
      <c r="E1214" s="342"/>
      <c r="F1214" s="343"/>
    </row>
    <row r="1215" spans="1:6" ht="30.75" customHeight="1">
      <c r="A1215" s="168"/>
      <c r="B1215" s="340"/>
      <c r="C1215" s="334"/>
      <c r="D1215" s="341"/>
      <c r="E1215" s="342"/>
      <c r="F1215" s="343"/>
    </row>
    <row r="1216" spans="1:6" ht="30.75" customHeight="1">
      <c r="A1216" s="168"/>
      <c r="B1216" s="340"/>
      <c r="C1216" s="334"/>
      <c r="D1216" s="341"/>
      <c r="E1216" s="342"/>
      <c r="F1216" s="343"/>
    </row>
    <row r="1217" spans="1:6" ht="30.75" customHeight="1">
      <c r="A1217" s="168"/>
      <c r="B1217" s="340"/>
      <c r="C1217" s="334"/>
      <c r="D1217" s="341"/>
      <c r="E1217" s="342"/>
      <c r="F1217" s="343"/>
    </row>
    <row r="1218" spans="1:6" ht="30.75" customHeight="1">
      <c r="A1218" s="168"/>
      <c r="B1218" s="340"/>
      <c r="C1218" s="334"/>
      <c r="D1218" s="341"/>
      <c r="E1218" s="342"/>
      <c r="F1218" s="343"/>
    </row>
    <row r="1219" spans="1:6" ht="30.75" customHeight="1">
      <c r="A1219" s="168"/>
      <c r="B1219" s="340"/>
      <c r="C1219" s="334"/>
      <c r="D1219" s="341"/>
      <c r="E1219" s="342"/>
      <c r="F1219" s="343"/>
    </row>
    <row r="1220" spans="1:6" ht="30.75" customHeight="1">
      <c r="A1220" s="168"/>
      <c r="B1220" s="340"/>
      <c r="C1220" s="334"/>
      <c r="D1220" s="341"/>
      <c r="E1220" s="342"/>
      <c r="F1220" s="343"/>
    </row>
    <row r="1221" spans="1:6" ht="30.75" customHeight="1">
      <c r="A1221" s="168"/>
      <c r="B1221" s="340"/>
      <c r="C1221" s="334"/>
      <c r="D1221" s="341"/>
      <c r="E1221" s="342"/>
      <c r="F1221" s="343"/>
    </row>
    <row r="1222" spans="1:6" ht="30.75" customHeight="1">
      <c r="A1222" s="168"/>
      <c r="B1222" s="340"/>
      <c r="C1222" s="334"/>
      <c r="D1222" s="341"/>
      <c r="E1222" s="342"/>
      <c r="F1222" s="343"/>
    </row>
    <row r="1223" spans="1:6" ht="30.75" customHeight="1">
      <c r="A1223" s="168"/>
      <c r="B1223" s="340"/>
      <c r="C1223" s="334"/>
      <c r="D1223" s="341"/>
      <c r="E1223" s="342"/>
      <c r="F1223" s="343"/>
    </row>
    <row r="1224" spans="1:6" ht="30.75" customHeight="1">
      <c r="A1224" s="168"/>
      <c r="B1224" s="340"/>
      <c r="C1224" s="334"/>
      <c r="D1224" s="341"/>
      <c r="E1224" s="342"/>
      <c r="F1224" s="343"/>
    </row>
    <row r="1225" spans="1:6" ht="30.75" customHeight="1">
      <c r="A1225" s="168"/>
      <c r="B1225" s="340"/>
      <c r="C1225" s="334"/>
      <c r="D1225" s="341"/>
      <c r="E1225" s="342"/>
      <c r="F1225" s="343"/>
    </row>
    <row r="1226" spans="1:6" ht="30.75" customHeight="1">
      <c r="A1226" s="168"/>
      <c r="B1226" s="340"/>
      <c r="C1226" s="334"/>
      <c r="D1226" s="341"/>
      <c r="E1226" s="342"/>
      <c r="F1226" s="343"/>
    </row>
    <row r="1227" spans="1:6" ht="30.75" customHeight="1">
      <c r="A1227" s="168"/>
      <c r="B1227" s="340"/>
      <c r="C1227" s="334"/>
      <c r="D1227" s="341"/>
      <c r="E1227" s="342"/>
      <c r="F1227" s="343"/>
    </row>
    <row r="1228" spans="1:6" ht="30.75" customHeight="1">
      <c r="A1228" s="168"/>
      <c r="B1228" s="340"/>
      <c r="C1228" s="334"/>
      <c r="D1228" s="341"/>
      <c r="E1228" s="342"/>
      <c r="F1228" s="343"/>
    </row>
    <row r="1229" spans="1:6" ht="30.75" customHeight="1">
      <c r="A1229" s="168"/>
      <c r="B1229" s="340"/>
      <c r="C1229" s="334"/>
      <c r="D1229" s="341"/>
      <c r="E1229" s="342"/>
      <c r="F1229" s="343"/>
    </row>
    <row r="1230" spans="1:6" ht="30.75" customHeight="1">
      <c r="A1230" s="168"/>
      <c r="B1230" s="340"/>
      <c r="C1230" s="334"/>
      <c r="D1230" s="341"/>
      <c r="E1230" s="342"/>
      <c r="F1230" s="343"/>
    </row>
    <row r="1231" spans="1:6" ht="30.75" customHeight="1">
      <c r="A1231" s="168"/>
      <c r="B1231" s="340"/>
      <c r="C1231" s="334"/>
      <c r="D1231" s="341"/>
      <c r="E1231" s="342"/>
      <c r="F1231" s="343"/>
    </row>
    <row r="1232" spans="1:6" ht="30.75" customHeight="1">
      <c r="A1232" s="168"/>
      <c r="B1232" s="340"/>
      <c r="C1232" s="334"/>
      <c r="D1232" s="341"/>
      <c r="E1232" s="342"/>
      <c r="F1232" s="343"/>
    </row>
    <row r="1233" spans="1:6" ht="30.75" customHeight="1">
      <c r="A1233" s="168"/>
      <c r="B1233" s="340"/>
      <c r="C1233" s="334"/>
      <c r="D1233" s="341"/>
      <c r="E1233" s="342"/>
      <c r="F1233" s="343"/>
    </row>
    <row r="1234" spans="1:6" ht="30.75" customHeight="1">
      <c r="A1234" s="168"/>
      <c r="B1234" s="340"/>
      <c r="C1234" s="334"/>
      <c r="D1234" s="341"/>
      <c r="E1234" s="342"/>
      <c r="F1234" s="343"/>
    </row>
    <row r="1235" spans="1:6" ht="30.75" customHeight="1">
      <c r="A1235" s="168"/>
      <c r="B1235" s="340"/>
      <c r="C1235" s="334"/>
      <c r="D1235" s="341"/>
      <c r="E1235" s="342"/>
      <c r="F1235" s="343"/>
    </row>
    <row r="1236" spans="1:6" ht="30.75" customHeight="1">
      <c r="A1236" s="168"/>
      <c r="B1236" s="340"/>
      <c r="C1236" s="334"/>
      <c r="D1236" s="341"/>
      <c r="E1236" s="342"/>
      <c r="F1236" s="343"/>
    </row>
    <row r="1237" spans="1:6" ht="30.75" customHeight="1">
      <c r="A1237" s="168"/>
      <c r="B1237" s="340"/>
      <c r="C1237" s="334"/>
      <c r="D1237" s="341"/>
      <c r="E1237" s="342"/>
      <c r="F1237" s="343"/>
    </row>
    <row r="1238" spans="1:6" ht="30.75" customHeight="1">
      <c r="A1238" s="168"/>
      <c r="B1238" s="340"/>
      <c r="C1238" s="334"/>
      <c r="D1238" s="341"/>
      <c r="E1238" s="342"/>
      <c r="F1238" s="343"/>
    </row>
    <row r="1239" spans="1:6" ht="30.75" customHeight="1">
      <c r="A1239" s="168"/>
      <c r="B1239" s="340"/>
      <c r="C1239" s="334"/>
      <c r="D1239" s="341"/>
      <c r="E1239" s="342"/>
      <c r="F1239" s="343"/>
    </row>
    <row r="1240" spans="1:6" ht="30.75" customHeight="1">
      <c r="A1240" s="168"/>
      <c r="B1240" s="340"/>
      <c r="C1240" s="334"/>
      <c r="D1240" s="341"/>
      <c r="E1240" s="342"/>
      <c r="F1240" s="343"/>
    </row>
    <row r="1241" spans="1:6" ht="30.75" customHeight="1">
      <c r="A1241" s="168"/>
      <c r="B1241" s="340"/>
      <c r="C1241" s="334"/>
      <c r="D1241" s="341"/>
      <c r="E1241" s="342"/>
      <c r="F1241" s="343"/>
    </row>
    <row r="1242" spans="1:6" ht="30.75" customHeight="1">
      <c r="A1242" s="168"/>
      <c r="B1242" s="340"/>
      <c r="C1242" s="334"/>
      <c r="D1242" s="341"/>
      <c r="E1242" s="342"/>
      <c r="F1242" s="343"/>
    </row>
    <row r="1243" spans="1:6" ht="30.75" customHeight="1">
      <c r="A1243" s="168"/>
      <c r="B1243" s="340"/>
      <c r="C1243" s="334"/>
      <c r="D1243" s="341"/>
      <c r="E1243" s="342"/>
      <c r="F1243" s="343"/>
    </row>
    <row r="1244" spans="1:6" ht="30.75" customHeight="1">
      <c r="A1244" s="168"/>
      <c r="B1244" s="340"/>
      <c r="C1244" s="334"/>
      <c r="D1244" s="341"/>
      <c r="E1244" s="342"/>
      <c r="F1244" s="343"/>
    </row>
    <row r="1245" spans="1:6" ht="30.75" customHeight="1">
      <c r="A1245" s="168"/>
      <c r="B1245" s="340"/>
      <c r="C1245" s="334"/>
      <c r="D1245" s="341"/>
      <c r="E1245" s="342"/>
      <c r="F1245" s="343"/>
    </row>
    <row r="1246" spans="1:6" ht="30.75" customHeight="1">
      <c r="A1246" s="168"/>
      <c r="B1246" s="340"/>
      <c r="C1246" s="334"/>
      <c r="D1246" s="341"/>
      <c r="E1246" s="342"/>
      <c r="F1246" s="343"/>
    </row>
    <row r="1247" spans="1:6" ht="30.75" customHeight="1">
      <c r="A1247" s="168"/>
      <c r="B1247" s="340"/>
      <c r="C1247" s="334"/>
      <c r="D1247" s="341"/>
      <c r="E1247" s="342"/>
      <c r="F1247" s="343"/>
    </row>
    <row r="1248" spans="1:6" ht="30.75" customHeight="1">
      <c r="A1248" s="168"/>
      <c r="B1248" s="340"/>
      <c r="C1248" s="334"/>
      <c r="D1248" s="341"/>
      <c r="E1248" s="342"/>
      <c r="F1248" s="343"/>
    </row>
    <row r="1249" spans="1:6" ht="30.75" customHeight="1">
      <c r="A1249" s="168"/>
      <c r="B1249" s="340"/>
      <c r="C1249" s="334"/>
      <c r="D1249" s="341"/>
      <c r="E1249" s="342"/>
      <c r="F1249" s="343"/>
    </row>
    <row r="1250" spans="1:6" ht="30.75" customHeight="1">
      <c r="A1250" s="168"/>
      <c r="B1250" s="340"/>
      <c r="C1250" s="334"/>
      <c r="D1250" s="341"/>
      <c r="E1250" s="342"/>
      <c r="F1250" s="343"/>
    </row>
    <row r="1251" spans="1:6" ht="30.75" customHeight="1">
      <c r="A1251" s="168"/>
      <c r="B1251" s="340"/>
      <c r="C1251" s="334"/>
      <c r="D1251" s="341"/>
      <c r="E1251" s="342"/>
      <c r="F1251" s="343"/>
    </row>
    <row r="1252" spans="1:6" ht="30.75" customHeight="1">
      <c r="A1252" s="168"/>
      <c r="B1252" s="340"/>
      <c r="C1252" s="334"/>
      <c r="D1252" s="341"/>
      <c r="E1252" s="342"/>
      <c r="F1252" s="343"/>
    </row>
    <row r="1253" spans="1:6" ht="30.75" customHeight="1">
      <c r="A1253" s="168"/>
      <c r="B1253" s="340"/>
      <c r="C1253" s="334"/>
      <c r="D1253" s="341"/>
      <c r="E1253" s="342"/>
      <c r="F1253" s="343"/>
    </row>
    <row r="1254" spans="1:6" ht="30.75" customHeight="1">
      <c r="A1254" s="168"/>
      <c r="B1254" s="340"/>
      <c r="C1254" s="334"/>
      <c r="D1254" s="341"/>
      <c r="E1254" s="342"/>
      <c r="F1254" s="343"/>
    </row>
    <row r="1255" spans="1:6" ht="30.75" customHeight="1">
      <c r="A1255" s="168"/>
      <c r="B1255" s="340"/>
      <c r="C1255" s="334"/>
      <c r="D1255" s="341"/>
      <c r="E1255" s="342"/>
      <c r="F1255" s="343"/>
    </row>
    <row r="1256" spans="1:6" ht="30.75" customHeight="1">
      <c r="A1256" s="168"/>
      <c r="B1256" s="340"/>
      <c r="C1256" s="334"/>
      <c r="D1256" s="341"/>
      <c r="E1256" s="342"/>
      <c r="F1256" s="343"/>
    </row>
    <row r="1257" spans="1:6" ht="30.75" customHeight="1">
      <c r="A1257" s="168"/>
      <c r="B1257" s="340"/>
      <c r="C1257" s="334"/>
      <c r="D1257" s="341"/>
      <c r="E1257" s="342"/>
      <c r="F1257" s="343"/>
    </row>
    <row r="1258" spans="1:6" ht="30.75" customHeight="1">
      <c r="A1258" s="168"/>
      <c r="B1258" s="340"/>
      <c r="C1258" s="334"/>
      <c r="D1258" s="341"/>
      <c r="E1258" s="342"/>
      <c r="F1258" s="343"/>
    </row>
    <row r="1259" spans="1:6" ht="30.75" customHeight="1">
      <c r="A1259" s="168"/>
      <c r="B1259" s="340"/>
      <c r="C1259" s="334"/>
      <c r="D1259" s="341"/>
      <c r="E1259" s="342"/>
      <c r="F1259" s="343"/>
    </row>
    <row r="1260" spans="1:6" ht="30.75" customHeight="1">
      <c r="A1260" s="168"/>
      <c r="B1260" s="340"/>
      <c r="C1260" s="334"/>
      <c r="D1260" s="341"/>
      <c r="E1260" s="342"/>
      <c r="F1260" s="343"/>
    </row>
    <row r="1261" spans="1:6" ht="30.75" customHeight="1">
      <c r="A1261" s="168"/>
      <c r="B1261" s="340"/>
      <c r="C1261" s="334"/>
      <c r="D1261" s="341"/>
      <c r="E1261" s="342"/>
      <c r="F1261" s="343"/>
    </row>
    <row r="1262" spans="1:6" ht="30.75" customHeight="1">
      <c r="A1262" s="168"/>
      <c r="B1262" s="340"/>
      <c r="C1262" s="334"/>
      <c r="D1262" s="341"/>
      <c r="E1262" s="342"/>
      <c r="F1262" s="343"/>
    </row>
    <row r="1263" spans="1:6" ht="30.75" customHeight="1">
      <c r="A1263" s="168"/>
      <c r="B1263" s="340"/>
      <c r="C1263" s="334"/>
      <c r="D1263" s="341"/>
      <c r="E1263" s="342"/>
      <c r="F1263" s="343"/>
    </row>
    <row r="1264" spans="1:6" ht="30.75" customHeight="1">
      <c r="A1264" s="168"/>
      <c r="B1264" s="340"/>
      <c r="C1264" s="334"/>
      <c r="D1264" s="341"/>
      <c r="E1264" s="342"/>
      <c r="F1264" s="343"/>
    </row>
    <row r="1265" spans="1:6" ht="30.75" customHeight="1">
      <c r="A1265" s="168"/>
      <c r="B1265" s="340"/>
      <c r="C1265" s="334"/>
      <c r="D1265" s="341"/>
      <c r="E1265" s="342"/>
      <c r="F1265" s="343"/>
    </row>
    <row r="1266" spans="1:6" ht="30.75" customHeight="1">
      <c r="A1266" s="168"/>
      <c r="B1266" s="340"/>
      <c r="C1266" s="334"/>
      <c r="D1266" s="341"/>
      <c r="E1266" s="342"/>
      <c r="F1266" s="343"/>
    </row>
    <row r="1267" spans="1:6" ht="30.75" customHeight="1">
      <c r="A1267" s="168"/>
      <c r="B1267" s="340"/>
      <c r="C1267" s="334"/>
      <c r="D1267" s="341"/>
      <c r="E1267" s="342"/>
      <c r="F1267" s="343"/>
    </row>
    <row r="1268" spans="1:6" ht="30.75" customHeight="1">
      <c r="A1268" s="168"/>
      <c r="B1268" s="340"/>
      <c r="C1268" s="334"/>
      <c r="D1268" s="341"/>
      <c r="E1268" s="342"/>
      <c r="F1268" s="343"/>
    </row>
    <row r="1269" spans="1:6" ht="30.75" customHeight="1">
      <c r="A1269" s="168"/>
      <c r="B1269" s="340"/>
      <c r="C1269" s="334"/>
      <c r="D1269" s="341"/>
      <c r="E1269" s="342"/>
      <c r="F1269" s="343"/>
    </row>
    <row r="1270" spans="1:6" ht="30.75" customHeight="1">
      <c r="A1270" s="168"/>
      <c r="B1270" s="340"/>
      <c r="C1270" s="334"/>
      <c r="D1270" s="341"/>
      <c r="E1270" s="342"/>
      <c r="F1270" s="343"/>
    </row>
    <row r="1271" spans="1:6" ht="30.75" customHeight="1">
      <c r="A1271" s="168"/>
      <c r="B1271" s="340"/>
      <c r="C1271" s="334"/>
      <c r="D1271" s="341"/>
      <c r="E1271" s="342"/>
      <c r="F1271" s="343"/>
    </row>
    <row r="1272" spans="1:6" ht="30.75" customHeight="1">
      <c r="A1272" s="168"/>
      <c r="B1272" s="340"/>
      <c r="C1272" s="334"/>
      <c r="D1272" s="341"/>
      <c r="E1272" s="342"/>
      <c r="F1272" s="343"/>
    </row>
    <row r="1273" spans="1:6" ht="30.75" customHeight="1">
      <c r="A1273" s="168"/>
      <c r="B1273" s="340"/>
      <c r="C1273" s="334"/>
      <c r="D1273" s="341"/>
      <c r="E1273" s="342"/>
      <c r="F1273" s="343"/>
    </row>
    <row r="1274" spans="1:6" ht="30.75" customHeight="1">
      <c r="A1274" s="168"/>
      <c r="B1274" s="340"/>
      <c r="C1274" s="334"/>
      <c r="D1274" s="341"/>
      <c r="E1274" s="342"/>
      <c r="F1274" s="343"/>
    </row>
    <row r="1275" spans="1:6" ht="30.75" customHeight="1">
      <c r="A1275" s="168"/>
      <c r="B1275" s="340"/>
      <c r="C1275" s="334"/>
      <c r="D1275" s="341"/>
      <c r="E1275" s="342"/>
      <c r="F1275" s="343"/>
    </row>
    <row r="1276" spans="1:6" ht="30.75" customHeight="1">
      <c r="A1276" s="168"/>
      <c r="B1276" s="340"/>
      <c r="C1276" s="334"/>
      <c r="D1276" s="341"/>
      <c r="E1276" s="342"/>
      <c r="F1276" s="343"/>
    </row>
    <row r="1277" spans="1:6" ht="30.75" customHeight="1">
      <c r="A1277" s="168"/>
      <c r="B1277" s="340"/>
      <c r="C1277" s="334"/>
      <c r="D1277" s="341"/>
      <c r="E1277" s="342"/>
      <c r="F1277" s="343"/>
    </row>
    <row r="1278" spans="1:6" ht="30.75" customHeight="1">
      <c r="A1278" s="168"/>
      <c r="B1278" s="340"/>
      <c r="C1278" s="334"/>
      <c r="D1278" s="341"/>
      <c r="E1278" s="342"/>
      <c r="F1278" s="343"/>
    </row>
    <row r="1279" spans="1:6" ht="30.75" customHeight="1">
      <c r="A1279" s="168"/>
      <c r="B1279" s="340"/>
      <c r="C1279" s="334"/>
      <c r="D1279" s="341"/>
      <c r="E1279" s="342"/>
      <c r="F1279" s="343"/>
    </row>
    <row r="1280" spans="1:6" ht="30.75" customHeight="1">
      <c r="A1280" s="168"/>
      <c r="B1280" s="340"/>
      <c r="C1280" s="334"/>
      <c r="D1280" s="341"/>
      <c r="E1280" s="342"/>
      <c r="F1280" s="343"/>
    </row>
    <row r="1281" spans="1:6" ht="30.75" customHeight="1">
      <c r="A1281" s="168"/>
      <c r="B1281" s="340"/>
      <c r="C1281" s="334"/>
      <c r="D1281" s="341"/>
      <c r="E1281" s="342"/>
      <c r="F1281" s="343"/>
    </row>
    <row r="1282" spans="1:6" ht="30.75" customHeight="1">
      <c r="A1282" s="168"/>
      <c r="B1282" s="340"/>
      <c r="C1282" s="334"/>
      <c r="D1282" s="341"/>
      <c r="E1282" s="342"/>
      <c r="F1282" s="343"/>
    </row>
    <row r="1283" spans="1:6" ht="30.75" customHeight="1">
      <c r="A1283" s="168"/>
      <c r="B1283" s="340"/>
      <c r="C1283" s="334"/>
      <c r="D1283" s="341"/>
      <c r="E1283" s="342"/>
      <c r="F1283" s="343"/>
    </row>
    <row r="1284" spans="1:6" ht="30.75" customHeight="1">
      <c r="A1284" s="168"/>
      <c r="B1284" s="340"/>
      <c r="C1284" s="334"/>
      <c r="D1284" s="341"/>
      <c r="E1284" s="342"/>
      <c r="F1284" s="343"/>
    </row>
    <row r="1285" spans="1:6" ht="30.75" customHeight="1">
      <c r="A1285" s="168"/>
      <c r="B1285" s="340"/>
      <c r="C1285" s="334"/>
      <c r="D1285" s="341"/>
      <c r="E1285" s="342"/>
      <c r="F1285" s="343"/>
    </row>
    <row r="1286" spans="1:6" ht="30.75" customHeight="1">
      <c r="A1286" s="168"/>
      <c r="B1286" s="340"/>
      <c r="C1286" s="334"/>
      <c r="D1286" s="341"/>
      <c r="E1286" s="342"/>
      <c r="F1286" s="343"/>
    </row>
    <row r="1287" spans="1:6" ht="30.75" customHeight="1">
      <c r="A1287" s="168"/>
      <c r="B1287" s="340"/>
      <c r="C1287" s="334"/>
      <c r="D1287" s="341"/>
      <c r="E1287" s="342"/>
      <c r="F1287" s="343"/>
    </row>
    <row r="1288" spans="1:6" ht="30.75" customHeight="1">
      <c r="A1288" s="168"/>
      <c r="B1288" s="340"/>
      <c r="C1288" s="334"/>
      <c r="D1288" s="341"/>
      <c r="E1288" s="342"/>
      <c r="F1288" s="343"/>
    </row>
    <row r="1289" spans="1:6" ht="30.75" customHeight="1">
      <c r="A1289" s="168"/>
      <c r="B1289" s="340"/>
      <c r="C1289" s="334"/>
      <c r="D1289" s="341"/>
      <c r="E1289" s="342"/>
      <c r="F1289" s="343"/>
    </row>
    <row r="1290" spans="1:6" ht="30.75" customHeight="1">
      <c r="A1290" s="168"/>
      <c r="B1290" s="340"/>
      <c r="C1290" s="334"/>
      <c r="D1290" s="341"/>
      <c r="E1290" s="342"/>
      <c r="F1290" s="343"/>
    </row>
    <row r="1291" spans="1:6" ht="30.75" customHeight="1">
      <c r="A1291" s="168"/>
      <c r="B1291" s="340"/>
      <c r="C1291" s="334"/>
      <c r="D1291" s="341"/>
      <c r="E1291" s="342"/>
      <c r="F1291" s="343"/>
    </row>
    <row r="1292" spans="1:6" ht="30.75" customHeight="1">
      <c r="A1292" s="168"/>
      <c r="B1292" s="340"/>
      <c r="C1292" s="334"/>
      <c r="D1292" s="341"/>
      <c r="E1292" s="342"/>
      <c r="F1292" s="343"/>
    </row>
    <row r="1293" spans="1:6" ht="30.75" customHeight="1">
      <c r="A1293" s="168"/>
      <c r="B1293" s="340"/>
      <c r="C1293" s="334"/>
      <c r="D1293" s="341"/>
      <c r="E1293" s="342"/>
      <c r="F1293" s="343"/>
    </row>
    <row r="1294" spans="1:6" ht="30.75" customHeight="1">
      <c r="A1294" s="168"/>
      <c r="B1294" s="340"/>
      <c r="C1294" s="334"/>
      <c r="D1294" s="341"/>
      <c r="E1294" s="342"/>
      <c r="F1294" s="343"/>
    </row>
    <row r="1295" spans="1:6" ht="30.75" customHeight="1">
      <c r="A1295" s="168"/>
      <c r="B1295" s="340"/>
      <c r="C1295" s="334"/>
      <c r="D1295" s="341"/>
      <c r="E1295" s="342"/>
      <c r="F1295" s="343"/>
    </row>
    <row r="1296" spans="1:6" ht="30.75" customHeight="1">
      <c r="A1296" s="168"/>
      <c r="B1296" s="340"/>
      <c r="C1296" s="334"/>
      <c r="D1296" s="341"/>
      <c r="E1296" s="342"/>
      <c r="F1296" s="343"/>
    </row>
    <row r="1297" spans="1:6" ht="30.75" customHeight="1">
      <c r="A1297" s="168"/>
      <c r="B1297" s="340"/>
      <c r="C1297" s="334"/>
      <c r="D1297" s="341"/>
      <c r="E1297" s="342"/>
      <c r="F1297" s="343"/>
    </row>
    <row r="1298" spans="1:6" ht="30.75" customHeight="1">
      <c r="A1298" s="168"/>
      <c r="B1298" s="340"/>
      <c r="C1298" s="334"/>
      <c r="D1298" s="341"/>
      <c r="E1298" s="342"/>
      <c r="F1298" s="343"/>
    </row>
    <row r="1299" spans="1:6" ht="30.75" customHeight="1">
      <c r="A1299" s="168"/>
      <c r="B1299" s="340"/>
      <c r="C1299" s="334"/>
      <c r="D1299" s="341"/>
      <c r="E1299" s="342"/>
      <c r="F1299" s="343"/>
    </row>
    <row r="1300" spans="1:6" ht="30.75" customHeight="1">
      <c r="A1300" s="168"/>
      <c r="B1300" s="340"/>
      <c r="C1300" s="334"/>
      <c r="D1300" s="341"/>
      <c r="E1300" s="342"/>
      <c r="F1300" s="343"/>
    </row>
    <row r="1301" spans="1:6" ht="30.75" customHeight="1">
      <c r="A1301" s="168"/>
      <c r="B1301" s="340"/>
      <c r="C1301" s="334"/>
      <c r="D1301" s="341"/>
      <c r="E1301" s="342"/>
      <c r="F1301" s="343"/>
    </row>
    <row r="1302" spans="1:6" ht="30.75" customHeight="1">
      <c r="A1302" s="168"/>
      <c r="B1302" s="340"/>
      <c r="C1302" s="334"/>
      <c r="D1302" s="341"/>
      <c r="E1302" s="342"/>
      <c r="F1302" s="343"/>
    </row>
    <row r="1303" spans="1:6" ht="30.75" customHeight="1">
      <c r="A1303" s="168"/>
      <c r="B1303" s="340"/>
      <c r="C1303" s="334"/>
      <c r="D1303" s="341"/>
      <c r="E1303" s="342"/>
      <c r="F1303" s="343"/>
    </row>
    <row r="1304" spans="1:6" ht="30.75" customHeight="1">
      <c r="A1304" s="168"/>
      <c r="B1304" s="340"/>
      <c r="C1304" s="334"/>
      <c r="D1304" s="341"/>
      <c r="E1304" s="342"/>
      <c r="F1304" s="343"/>
    </row>
    <row r="1305" spans="1:6" ht="30.75" customHeight="1">
      <c r="A1305" s="168"/>
      <c r="B1305" s="340"/>
      <c r="C1305" s="334"/>
      <c r="D1305" s="341"/>
      <c r="E1305" s="342"/>
      <c r="F1305" s="343"/>
    </row>
    <row r="1306" spans="1:6" ht="30.75" customHeight="1">
      <c r="A1306" s="168"/>
      <c r="B1306" s="340"/>
      <c r="C1306" s="334"/>
      <c r="D1306" s="341"/>
      <c r="E1306" s="342"/>
      <c r="F1306" s="343"/>
    </row>
    <row r="1307" spans="1:6" ht="30.75" customHeight="1">
      <c r="A1307" s="168"/>
      <c r="B1307" s="340"/>
      <c r="C1307" s="334"/>
      <c r="D1307" s="341"/>
      <c r="E1307" s="342"/>
      <c r="F1307" s="343"/>
    </row>
    <row r="1308" spans="1:6" ht="30.75" customHeight="1">
      <c r="A1308" s="168"/>
      <c r="B1308" s="340"/>
      <c r="C1308" s="334"/>
      <c r="D1308" s="341"/>
      <c r="E1308" s="342"/>
      <c r="F1308" s="343"/>
    </row>
    <row r="1309" spans="1:6" ht="30.75" customHeight="1">
      <c r="A1309" s="168"/>
      <c r="B1309" s="340"/>
      <c r="C1309" s="334"/>
      <c r="D1309" s="341"/>
      <c r="E1309" s="342"/>
      <c r="F1309" s="343"/>
    </row>
    <row r="1310" spans="1:6" ht="30.75" customHeight="1">
      <c r="A1310" s="168"/>
      <c r="B1310" s="340"/>
      <c r="C1310" s="334"/>
      <c r="D1310" s="341"/>
      <c r="E1310" s="342"/>
      <c r="F1310" s="343"/>
    </row>
    <row r="1311" spans="1:6" ht="30.75" customHeight="1">
      <c r="A1311" s="168"/>
      <c r="B1311" s="340"/>
      <c r="C1311" s="334"/>
      <c r="D1311" s="341"/>
      <c r="E1311" s="342"/>
      <c r="F1311" s="343"/>
    </row>
    <row r="1312" spans="1:6" ht="30.75" customHeight="1">
      <c r="A1312" s="168"/>
      <c r="B1312" s="340"/>
      <c r="C1312" s="334"/>
      <c r="D1312" s="341"/>
      <c r="E1312" s="342"/>
      <c r="F1312" s="343"/>
    </row>
    <row r="1313" spans="1:6" ht="30.75" customHeight="1">
      <c r="A1313" s="168"/>
      <c r="B1313" s="340"/>
      <c r="C1313" s="334"/>
      <c r="D1313" s="341"/>
      <c r="E1313" s="342"/>
      <c r="F1313" s="343"/>
    </row>
    <row r="1314" spans="1:6" ht="30.75" customHeight="1">
      <c r="A1314" s="168"/>
      <c r="B1314" s="340"/>
      <c r="C1314" s="334"/>
      <c r="D1314" s="341"/>
      <c r="E1314" s="342"/>
      <c r="F1314" s="343"/>
    </row>
    <row r="1315" spans="1:6" ht="30.75" customHeight="1">
      <c r="A1315" s="168"/>
      <c r="B1315" s="340"/>
      <c r="C1315" s="334"/>
      <c r="D1315" s="341"/>
      <c r="E1315" s="342"/>
      <c r="F1315" s="343"/>
    </row>
    <row r="1316" spans="1:6" ht="30.75" customHeight="1">
      <c r="A1316" s="168"/>
      <c r="B1316" s="340"/>
      <c r="C1316" s="334"/>
      <c r="D1316" s="341"/>
      <c r="E1316" s="342"/>
      <c r="F1316" s="343"/>
    </row>
    <row r="1317" spans="1:6" ht="30.75" customHeight="1">
      <c r="A1317" s="168"/>
      <c r="B1317" s="340"/>
      <c r="C1317" s="334"/>
      <c r="D1317" s="341"/>
      <c r="E1317" s="342"/>
      <c r="F1317" s="343"/>
    </row>
    <row r="1318" spans="1:6" ht="30.75" customHeight="1">
      <c r="A1318" s="168"/>
      <c r="B1318" s="340"/>
      <c r="C1318" s="334"/>
      <c r="D1318" s="341"/>
      <c r="E1318" s="342"/>
      <c r="F1318" s="343"/>
    </row>
    <row r="1319" spans="1:6" ht="30.75" customHeight="1">
      <c r="A1319" s="168"/>
      <c r="B1319" s="340"/>
      <c r="C1319" s="334"/>
      <c r="D1319" s="341"/>
      <c r="E1319" s="342"/>
      <c r="F1319" s="343"/>
    </row>
    <row r="1320" spans="1:6" ht="30.75" customHeight="1">
      <c r="A1320" s="168"/>
      <c r="B1320" s="340"/>
      <c r="C1320" s="334"/>
      <c r="D1320" s="341"/>
      <c r="E1320" s="342"/>
      <c r="F1320" s="343"/>
    </row>
    <row r="1321" spans="1:6" ht="30.75" customHeight="1">
      <c r="A1321" s="168"/>
      <c r="B1321" s="340"/>
      <c r="C1321" s="334"/>
      <c r="D1321" s="341"/>
      <c r="E1321" s="342"/>
      <c r="F1321" s="343"/>
    </row>
    <row r="1322" spans="1:6" ht="30.75" customHeight="1">
      <c r="A1322" s="168"/>
      <c r="B1322" s="340"/>
      <c r="C1322" s="334"/>
      <c r="D1322" s="341"/>
      <c r="E1322" s="342"/>
      <c r="F1322" s="343"/>
    </row>
    <row r="1323" spans="1:6" ht="30.75" customHeight="1">
      <c r="A1323" s="168"/>
      <c r="B1323" s="340"/>
      <c r="C1323" s="334"/>
      <c r="D1323" s="341"/>
      <c r="E1323" s="342"/>
      <c r="F1323" s="343"/>
    </row>
    <row r="1324" spans="1:6" ht="30.75" customHeight="1">
      <c r="A1324" s="168"/>
      <c r="B1324" s="340"/>
      <c r="C1324" s="334"/>
      <c r="D1324" s="341"/>
      <c r="E1324" s="342"/>
      <c r="F1324" s="343"/>
    </row>
    <row r="1325" spans="1:6" ht="30.75" customHeight="1">
      <c r="A1325" s="168"/>
      <c r="B1325" s="340"/>
      <c r="C1325" s="334"/>
      <c r="D1325" s="341"/>
      <c r="E1325" s="342"/>
      <c r="F1325" s="343"/>
    </row>
    <row r="1326" spans="1:6" ht="30.75" customHeight="1">
      <c r="A1326" s="168"/>
      <c r="B1326" s="340"/>
      <c r="C1326" s="334"/>
      <c r="D1326" s="341"/>
      <c r="E1326" s="342"/>
      <c r="F1326" s="343"/>
    </row>
    <row r="1327" spans="1:6" ht="30.75" customHeight="1">
      <c r="A1327" s="168"/>
      <c r="B1327" s="340"/>
      <c r="C1327" s="334"/>
      <c r="D1327" s="341"/>
      <c r="E1327" s="342"/>
      <c r="F1327" s="343"/>
    </row>
    <row r="1328" spans="1:6" ht="30.75" customHeight="1">
      <c r="A1328" s="168"/>
      <c r="B1328" s="340"/>
      <c r="C1328" s="334"/>
      <c r="D1328" s="341"/>
      <c r="E1328" s="342"/>
      <c r="F1328" s="343"/>
    </row>
    <row r="1329" spans="1:6" ht="30.75" customHeight="1">
      <c r="A1329" s="168"/>
      <c r="B1329" s="340"/>
      <c r="C1329" s="334"/>
      <c r="D1329" s="341"/>
      <c r="E1329" s="342"/>
      <c r="F1329" s="343"/>
    </row>
    <row r="1330" spans="1:6" ht="30.75" customHeight="1">
      <c r="A1330" s="168"/>
      <c r="B1330" s="340"/>
      <c r="C1330" s="334"/>
      <c r="D1330" s="341"/>
      <c r="E1330" s="342"/>
      <c r="F1330" s="343"/>
    </row>
    <row r="1331" spans="1:6" ht="30.75" customHeight="1">
      <c r="A1331" s="168"/>
      <c r="B1331" s="340"/>
      <c r="C1331" s="334"/>
      <c r="D1331" s="341"/>
      <c r="E1331" s="342"/>
      <c r="F1331" s="343"/>
    </row>
    <row r="1332" spans="1:6" ht="30.75" customHeight="1">
      <c r="A1332" s="168"/>
      <c r="B1332" s="340"/>
      <c r="C1332" s="334"/>
      <c r="D1332" s="341"/>
      <c r="E1332" s="342"/>
      <c r="F1332" s="343"/>
    </row>
    <row r="1333" spans="1:6" ht="30.75" customHeight="1">
      <c r="A1333" s="168"/>
      <c r="B1333" s="340"/>
      <c r="C1333" s="334"/>
      <c r="D1333" s="341"/>
      <c r="E1333" s="342"/>
      <c r="F1333" s="343"/>
    </row>
    <row r="1334" spans="1:6" ht="30.75" customHeight="1">
      <c r="A1334" s="168"/>
      <c r="B1334" s="340"/>
      <c r="C1334" s="334"/>
      <c r="D1334" s="341"/>
      <c r="E1334" s="342"/>
      <c r="F1334" s="343"/>
    </row>
    <row r="1335" spans="1:6" ht="30.75" customHeight="1">
      <c r="A1335" s="168"/>
      <c r="B1335" s="340"/>
      <c r="C1335" s="334"/>
      <c r="D1335" s="341"/>
      <c r="E1335" s="342"/>
      <c r="F1335" s="343"/>
    </row>
    <row r="1336" spans="1:6" ht="30.75" customHeight="1">
      <c r="A1336" s="168"/>
      <c r="B1336" s="340"/>
      <c r="C1336" s="334"/>
      <c r="D1336" s="341"/>
      <c r="E1336" s="342"/>
      <c r="F1336" s="343"/>
    </row>
    <row r="1337" spans="1:6" ht="30.75" customHeight="1">
      <c r="A1337" s="168"/>
      <c r="B1337" s="340"/>
      <c r="C1337" s="334"/>
      <c r="D1337" s="341"/>
      <c r="E1337" s="342"/>
      <c r="F1337" s="343"/>
    </row>
    <row r="1338" spans="1:6" ht="30.75" customHeight="1">
      <c r="A1338" s="168"/>
      <c r="B1338" s="340"/>
      <c r="C1338" s="334"/>
      <c r="D1338" s="341"/>
      <c r="E1338" s="342"/>
      <c r="F1338" s="343"/>
    </row>
    <row r="1339" spans="1:6" ht="30.75" customHeight="1">
      <c r="A1339" s="168"/>
      <c r="B1339" s="340"/>
      <c r="C1339" s="334"/>
      <c r="D1339" s="341"/>
      <c r="E1339" s="342"/>
      <c r="F1339" s="343"/>
    </row>
    <row r="1340" spans="1:6" ht="30.75" customHeight="1">
      <c r="A1340" s="168"/>
      <c r="B1340" s="340"/>
      <c r="C1340" s="334"/>
      <c r="D1340" s="341"/>
      <c r="E1340" s="342"/>
      <c r="F1340" s="343"/>
    </row>
    <row r="1341" spans="1:6" ht="30.75" customHeight="1">
      <c r="A1341" s="168"/>
      <c r="B1341" s="340"/>
      <c r="C1341" s="334"/>
      <c r="D1341" s="341"/>
      <c r="E1341" s="342"/>
      <c r="F1341" s="343"/>
    </row>
    <row r="1342" spans="1:6" ht="30.75" customHeight="1">
      <c r="A1342" s="168"/>
      <c r="B1342" s="340"/>
      <c r="C1342" s="334"/>
      <c r="D1342" s="341"/>
      <c r="E1342" s="342"/>
      <c r="F1342" s="343"/>
    </row>
    <row r="1343" spans="1:6" ht="30.75" customHeight="1">
      <c r="A1343" s="168"/>
      <c r="B1343" s="340"/>
      <c r="C1343" s="334"/>
      <c r="D1343" s="341"/>
      <c r="E1343" s="342"/>
      <c r="F1343" s="343"/>
    </row>
    <row r="1344" spans="1:6" ht="30.75" customHeight="1">
      <c r="A1344" s="168"/>
      <c r="B1344" s="340"/>
      <c r="C1344" s="334"/>
      <c r="D1344" s="341"/>
      <c r="E1344" s="342"/>
      <c r="F1344" s="343"/>
    </row>
    <row r="1345" spans="1:6" ht="30.75" customHeight="1">
      <c r="A1345" s="168"/>
      <c r="B1345" s="340"/>
      <c r="C1345" s="334"/>
      <c r="D1345" s="341"/>
      <c r="E1345" s="342"/>
      <c r="F1345" s="343"/>
    </row>
    <row r="1346" spans="1:6" ht="30.75" customHeight="1">
      <c r="A1346" s="168"/>
      <c r="B1346" s="340"/>
      <c r="C1346" s="334"/>
      <c r="D1346" s="341"/>
      <c r="E1346" s="342"/>
      <c r="F1346" s="343"/>
    </row>
    <row r="1347" spans="1:6" ht="30.75" customHeight="1">
      <c r="A1347" s="168"/>
      <c r="B1347" s="340"/>
      <c r="C1347" s="334"/>
      <c r="D1347" s="341"/>
      <c r="E1347" s="342"/>
      <c r="F1347" s="343"/>
    </row>
    <row r="1348" spans="1:6" ht="30.75" customHeight="1">
      <c r="A1348" s="168"/>
      <c r="B1348" s="340"/>
      <c r="C1348" s="334"/>
      <c r="D1348" s="341"/>
      <c r="E1348" s="342"/>
      <c r="F1348" s="343"/>
    </row>
    <row r="1349" spans="1:6" ht="30.75" customHeight="1">
      <c r="A1349" s="168"/>
      <c r="B1349" s="340"/>
      <c r="C1349" s="334"/>
      <c r="D1349" s="341"/>
      <c r="E1349" s="342"/>
      <c r="F1349" s="343"/>
    </row>
    <row r="1350" spans="1:6" ht="30.75" customHeight="1">
      <c r="A1350" s="168"/>
      <c r="B1350" s="340"/>
      <c r="C1350" s="334"/>
      <c r="D1350" s="341"/>
      <c r="E1350" s="342"/>
      <c r="F1350" s="343"/>
    </row>
    <row r="1351" spans="1:6" ht="30.75" customHeight="1">
      <c r="A1351" s="168"/>
      <c r="B1351" s="340"/>
      <c r="C1351" s="334"/>
      <c r="D1351" s="341"/>
      <c r="E1351" s="342"/>
      <c r="F1351" s="343"/>
    </row>
    <row r="1352" spans="1:6" ht="30.75" customHeight="1">
      <c r="A1352" s="168"/>
      <c r="B1352" s="340"/>
      <c r="C1352" s="334"/>
      <c r="D1352" s="341"/>
      <c r="E1352" s="342"/>
      <c r="F1352" s="343"/>
    </row>
    <row r="1353" spans="1:6" ht="30.75" customHeight="1">
      <c r="A1353" s="168"/>
      <c r="B1353" s="340"/>
      <c r="C1353" s="334"/>
      <c r="D1353" s="341"/>
      <c r="E1353" s="342"/>
      <c r="F1353" s="343"/>
    </row>
    <row r="1354" spans="1:6" ht="30.75" customHeight="1">
      <c r="A1354" s="168"/>
      <c r="B1354" s="340"/>
      <c r="C1354" s="334"/>
      <c r="D1354" s="341"/>
      <c r="E1354" s="342"/>
      <c r="F1354" s="343"/>
    </row>
    <row r="1355" spans="1:6" ht="30.75" customHeight="1">
      <c r="A1355" s="168"/>
      <c r="B1355" s="340"/>
      <c r="C1355" s="334"/>
      <c r="D1355" s="341"/>
      <c r="E1355" s="342"/>
      <c r="F1355" s="343"/>
    </row>
    <row r="1356" spans="1:6" ht="30.75" customHeight="1">
      <c r="A1356" s="168"/>
      <c r="B1356" s="340"/>
      <c r="C1356" s="334"/>
      <c r="D1356" s="341"/>
      <c r="E1356" s="342"/>
      <c r="F1356" s="343"/>
    </row>
    <row r="1357" spans="1:6" ht="30.75" customHeight="1">
      <c r="A1357" s="168"/>
      <c r="B1357" s="340"/>
      <c r="C1357" s="334"/>
      <c r="D1357" s="341"/>
      <c r="E1357" s="342"/>
      <c r="F1357" s="343"/>
    </row>
    <row r="1358" spans="1:6" ht="30.75" customHeight="1">
      <c r="A1358" s="168"/>
      <c r="B1358" s="340"/>
      <c r="C1358" s="334"/>
      <c r="D1358" s="341"/>
      <c r="E1358" s="342"/>
      <c r="F1358" s="343"/>
    </row>
    <row r="1359" spans="1:6" ht="30.75" customHeight="1">
      <c r="A1359" s="168"/>
      <c r="B1359" s="340"/>
      <c r="C1359" s="334"/>
      <c r="D1359" s="341"/>
      <c r="E1359" s="342"/>
      <c r="F1359" s="343"/>
    </row>
    <row r="1360" spans="1:6" ht="30.75" customHeight="1">
      <c r="A1360" s="168"/>
      <c r="B1360" s="340"/>
      <c r="C1360" s="334"/>
      <c r="D1360" s="341"/>
      <c r="E1360" s="342"/>
      <c r="F1360" s="343"/>
    </row>
    <row r="1361" spans="1:6" ht="30.75" customHeight="1">
      <c r="A1361" s="168"/>
      <c r="B1361" s="340"/>
      <c r="C1361" s="334"/>
      <c r="D1361" s="341"/>
      <c r="E1361" s="342"/>
      <c r="F1361" s="343"/>
    </row>
    <row r="1362" spans="1:6" ht="30.75" customHeight="1">
      <c r="A1362" s="168"/>
      <c r="B1362" s="340"/>
      <c r="C1362" s="334"/>
      <c r="D1362" s="341"/>
      <c r="E1362" s="342"/>
      <c r="F1362" s="343"/>
    </row>
    <row r="1363" spans="1:6" ht="30.75" customHeight="1">
      <c r="A1363" s="168"/>
      <c r="B1363" s="340"/>
      <c r="C1363" s="334"/>
      <c r="D1363" s="341"/>
      <c r="E1363" s="342"/>
      <c r="F1363" s="343"/>
    </row>
    <row r="1364" spans="1:6" ht="30.75" customHeight="1">
      <c r="A1364" s="168"/>
      <c r="B1364" s="340"/>
      <c r="C1364" s="334"/>
      <c r="D1364" s="341"/>
      <c r="E1364" s="342"/>
      <c r="F1364" s="343"/>
    </row>
    <row r="1365" spans="1:6" ht="30.75" customHeight="1">
      <c r="A1365" s="168"/>
      <c r="B1365" s="340"/>
      <c r="C1365" s="334"/>
      <c r="D1365" s="341"/>
      <c r="E1365" s="342"/>
      <c r="F1365" s="343"/>
    </row>
    <row r="1366" spans="1:6" ht="30.75" customHeight="1">
      <c r="A1366" s="168"/>
      <c r="B1366" s="340"/>
      <c r="C1366" s="334"/>
      <c r="D1366" s="341"/>
      <c r="E1366" s="342"/>
      <c r="F1366" s="343"/>
    </row>
    <row r="1367" spans="1:6" ht="30.75" customHeight="1">
      <c r="A1367" s="168"/>
      <c r="B1367" s="340"/>
      <c r="C1367" s="334"/>
      <c r="D1367" s="341"/>
      <c r="E1367" s="342"/>
      <c r="F1367" s="343"/>
    </row>
    <row r="1368" spans="1:6" ht="30.75" customHeight="1">
      <c r="A1368" s="168"/>
      <c r="B1368" s="340"/>
      <c r="C1368" s="334"/>
      <c r="D1368" s="341"/>
      <c r="E1368" s="342"/>
      <c r="F1368" s="343"/>
    </row>
    <row r="1369" spans="1:6" ht="30.75" customHeight="1">
      <c r="A1369" s="168"/>
      <c r="B1369" s="340"/>
      <c r="C1369" s="334"/>
      <c r="D1369" s="341"/>
      <c r="E1369" s="342"/>
      <c r="F1369" s="343"/>
    </row>
    <row r="1370" spans="1:6" ht="30.75" customHeight="1">
      <c r="A1370" s="168"/>
      <c r="B1370" s="340"/>
      <c r="C1370" s="334"/>
      <c r="D1370" s="341"/>
      <c r="E1370" s="342"/>
      <c r="F1370" s="343"/>
    </row>
    <row r="1371" spans="1:6" ht="30.75" customHeight="1">
      <c r="A1371" s="168"/>
      <c r="B1371" s="340"/>
      <c r="C1371" s="334"/>
      <c r="D1371" s="341"/>
      <c r="E1371" s="342"/>
      <c r="F1371" s="343"/>
    </row>
    <row r="1372" spans="1:6" ht="30.75" customHeight="1">
      <c r="A1372" s="168"/>
      <c r="B1372" s="340"/>
      <c r="C1372" s="334"/>
      <c r="D1372" s="341"/>
      <c r="E1372" s="342"/>
      <c r="F1372" s="343"/>
    </row>
    <row r="1373" spans="1:6" ht="30.75" customHeight="1">
      <c r="A1373" s="168"/>
      <c r="B1373" s="340"/>
      <c r="C1373" s="334"/>
      <c r="D1373" s="341"/>
      <c r="E1373" s="342"/>
      <c r="F1373" s="343"/>
    </row>
    <row r="1374" spans="1:6" ht="30.75" customHeight="1">
      <c r="A1374" s="168"/>
      <c r="B1374" s="340"/>
      <c r="C1374" s="334"/>
      <c r="D1374" s="341"/>
      <c r="E1374" s="342"/>
      <c r="F1374" s="343"/>
    </row>
    <row r="1375" spans="1:6" ht="30.75" customHeight="1">
      <c r="A1375" s="168"/>
      <c r="B1375" s="340"/>
      <c r="C1375" s="334"/>
      <c r="D1375" s="341"/>
      <c r="E1375" s="342"/>
      <c r="F1375" s="343"/>
    </row>
    <row r="1376" spans="1:6" ht="30.75" customHeight="1">
      <c r="A1376" s="168"/>
      <c r="B1376" s="340"/>
      <c r="C1376" s="334"/>
      <c r="D1376" s="341"/>
      <c r="E1376" s="342"/>
      <c r="F1376" s="343"/>
    </row>
    <row r="1377" spans="1:6" ht="30.75" customHeight="1">
      <c r="A1377" s="168"/>
      <c r="B1377" s="340"/>
      <c r="C1377" s="334"/>
      <c r="D1377" s="341"/>
      <c r="E1377" s="342"/>
      <c r="F1377" s="343"/>
    </row>
    <row r="1378" spans="1:6" ht="30.75" customHeight="1">
      <c r="A1378" s="168"/>
      <c r="B1378" s="340"/>
      <c r="C1378" s="334"/>
      <c r="D1378" s="341"/>
      <c r="E1378" s="342"/>
      <c r="F1378" s="343"/>
    </row>
    <row r="1379" spans="1:6" ht="30.75" customHeight="1">
      <c r="A1379" s="168"/>
      <c r="B1379" s="340"/>
      <c r="C1379" s="334"/>
      <c r="D1379" s="341"/>
      <c r="E1379" s="342"/>
      <c r="F1379" s="343"/>
    </row>
    <row r="1380" spans="1:6" ht="30.75" customHeight="1">
      <c r="A1380" s="168"/>
      <c r="B1380" s="340"/>
      <c r="C1380" s="334"/>
      <c r="D1380" s="341"/>
      <c r="E1380" s="342"/>
      <c r="F1380" s="343"/>
    </row>
    <row r="1381" spans="1:6" ht="30.75" customHeight="1">
      <c r="A1381" s="168"/>
      <c r="B1381" s="340"/>
      <c r="C1381" s="334"/>
      <c r="D1381" s="341"/>
      <c r="E1381" s="342"/>
      <c r="F1381" s="343"/>
    </row>
    <row r="1382" spans="1:6" ht="30.75" customHeight="1">
      <c r="A1382" s="168"/>
      <c r="B1382" s="340"/>
      <c r="C1382" s="334"/>
      <c r="D1382" s="341"/>
      <c r="E1382" s="342"/>
      <c r="F1382" s="343"/>
    </row>
    <row r="1383" spans="1:6" ht="30.75" customHeight="1">
      <c r="A1383" s="168"/>
      <c r="B1383" s="340"/>
      <c r="C1383" s="334"/>
      <c r="D1383" s="341"/>
      <c r="E1383" s="342"/>
      <c r="F1383" s="343"/>
    </row>
    <row r="1384" spans="1:6" ht="30.75" customHeight="1">
      <c r="A1384" s="168"/>
      <c r="B1384" s="340"/>
      <c r="C1384" s="334"/>
      <c r="D1384" s="341"/>
      <c r="E1384" s="342"/>
      <c r="F1384" s="343"/>
    </row>
    <row r="1385" spans="1:6" ht="30.75" customHeight="1">
      <c r="A1385" s="168"/>
      <c r="B1385" s="340"/>
      <c r="C1385" s="334"/>
      <c r="D1385" s="341"/>
      <c r="E1385" s="342"/>
      <c r="F1385" s="343"/>
    </row>
    <row r="1386" spans="1:6" ht="30.75" customHeight="1">
      <c r="A1386" s="168"/>
      <c r="B1386" s="340"/>
      <c r="C1386" s="334"/>
      <c r="D1386" s="341"/>
      <c r="E1386" s="342"/>
      <c r="F1386" s="343"/>
    </row>
    <row r="1387" spans="1:6" ht="30.75" customHeight="1">
      <c r="A1387" s="168"/>
      <c r="B1387" s="340"/>
      <c r="C1387" s="334"/>
      <c r="D1387" s="341"/>
      <c r="E1387" s="342"/>
      <c r="F1387" s="343"/>
    </row>
    <row r="1388" spans="1:6" ht="30.75" customHeight="1">
      <c r="A1388" s="168"/>
      <c r="B1388" s="340"/>
      <c r="C1388" s="334"/>
      <c r="D1388" s="341"/>
      <c r="E1388" s="342"/>
      <c r="F1388" s="343"/>
    </row>
    <row r="1389" spans="1:6" ht="30.75" customHeight="1">
      <c r="A1389" s="168"/>
      <c r="B1389" s="340"/>
      <c r="C1389" s="334"/>
      <c r="D1389" s="341"/>
      <c r="E1389" s="342"/>
      <c r="F1389" s="343"/>
    </row>
    <row r="1390" spans="1:6" ht="30.75" customHeight="1">
      <c r="A1390" s="168"/>
      <c r="B1390" s="340"/>
      <c r="C1390" s="334"/>
      <c r="D1390" s="341"/>
      <c r="E1390" s="342"/>
      <c r="F1390" s="343"/>
    </row>
    <row r="1391" spans="1:6" ht="30.75" customHeight="1">
      <c r="A1391" s="168"/>
      <c r="B1391" s="340"/>
      <c r="C1391" s="334"/>
      <c r="D1391" s="341"/>
      <c r="E1391" s="342"/>
      <c r="F1391" s="343"/>
    </row>
    <row r="1392" spans="1:6" ht="30.75" customHeight="1">
      <c r="A1392" s="168"/>
      <c r="B1392" s="340"/>
      <c r="C1392" s="334"/>
      <c r="D1392" s="341"/>
      <c r="E1392" s="342"/>
      <c r="F1392" s="343"/>
    </row>
    <row r="1393" spans="1:6" ht="30.75" customHeight="1">
      <c r="A1393" s="168"/>
      <c r="B1393" s="340"/>
      <c r="C1393" s="334"/>
      <c r="D1393" s="341"/>
      <c r="E1393" s="342"/>
      <c r="F1393" s="343"/>
    </row>
    <row r="1394" spans="1:6" ht="30.75" customHeight="1">
      <c r="A1394" s="168"/>
      <c r="B1394" s="340"/>
      <c r="C1394" s="334"/>
      <c r="D1394" s="341"/>
      <c r="E1394" s="342"/>
      <c r="F1394" s="343"/>
    </row>
    <row r="1395" spans="1:6" ht="30.75" customHeight="1">
      <c r="A1395" s="168"/>
      <c r="B1395" s="340"/>
      <c r="C1395" s="334"/>
      <c r="D1395" s="341"/>
      <c r="E1395" s="342"/>
      <c r="F1395" s="343"/>
    </row>
    <row r="1396" spans="1:6" ht="30.75" customHeight="1">
      <c r="A1396" s="168"/>
      <c r="B1396" s="340"/>
      <c r="C1396" s="334"/>
      <c r="D1396" s="341"/>
      <c r="E1396" s="342"/>
      <c r="F1396" s="343"/>
    </row>
    <row r="1397" spans="1:6" ht="30.75" customHeight="1">
      <c r="A1397" s="168"/>
      <c r="B1397" s="340"/>
      <c r="C1397" s="334"/>
      <c r="D1397" s="341"/>
      <c r="E1397" s="342"/>
      <c r="F1397" s="343"/>
    </row>
    <row r="1398" spans="1:6" ht="30.75" customHeight="1">
      <c r="A1398" s="168"/>
      <c r="B1398" s="340"/>
      <c r="C1398" s="334"/>
      <c r="D1398" s="341"/>
      <c r="E1398" s="342"/>
      <c r="F1398" s="343"/>
    </row>
    <row r="1399" spans="1:6" ht="30.75" customHeight="1">
      <c r="A1399" s="168"/>
      <c r="B1399" s="340"/>
      <c r="C1399" s="334"/>
      <c r="D1399" s="341"/>
      <c r="E1399" s="342"/>
      <c r="F1399" s="343"/>
    </row>
    <row r="1400" spans="1:6" ht="30.75" customHeight="1">
      <c r="A1400" s="168"/>
      <c r="B1400" s="340"/>
      <c r="C1400" s="334"/>
      <c r="D1400" s="341"/>
      <c r="E1400" s="342"/>
      <c r="F1400" s="343"/>
    </row>
    <row r="1401" spans="1:6" ht="30.75" customHeight="1">
      <c r="A1401" s="168"/>
      <c r="B1401" s="340"/>
      <c r="C1401" s="334"/>
      <c r="D1401" s="341"/>
      <c r="E1401" s="342"/>
      <c r="F1401" s="343"/>
    </row>
    <row r="1402" spans="1:6" ht="30.75" customHeight="1">
      <c r="A1402" s="168"/>
      <c r="B1402" s="340"/>
      <c r="C1402" s="334"/>
      <c r="D1402" s="341"/>
      <c r="E1402" s="342"/>
      <c r="F1402" s="343"/>
    </row>
    <row r="1403" spans="1:6" ht="30.75" customHeight="1">
      <c r="A1403" s="168"/>
      <c r="B1403" s="340"/>
      <c r="C1403" s="334"/>
      <c r="D1403" s="341"/>
      <c r="E1403" s="342"/>
      <c r="F1403" s="343"/>
    </row>
    <row r="1404" spans="1:6" ht="30.75" customHeight="1">
      <c r="A1404" s="168"/>
      <c r="B1404" s="340"/>
      <c r="C1404" s="334"/>
      <c r="D1404" s="341"/>
      <c r="E1404" s="342"/>
      <c r="F1404" s="343"/>
    </row>
    <row r="1405" spans="1:6" ht="30.75" customHeight="1">
      <c r="A1405" s="168"/>
      <c r="B1405" s="340"/>
      <c r="C1405" s="334"/>
      <c r="D1405" s="341"/>
      <c r="E1405" s="342"/>
      <c r="F1405" s="343"/>
    </row>
    <row r="1406" spans="1:6" ht="30.75" customHeight="1">
      <c r="A1406" s="168"/>
      <c r="B1406" s="340"/>
      <c r="C1406" s="334"/>
      <c r="D1406" s="341"/>
      <c r="E1406" s="342"/>
      <c r="F1406" s="343"/>
    </row>
    <row r="1407" spans="1:6" ht="30.75" customHeight="1">
      <c r="A1407" s="168"/>
      <c r="B1407" s="340"/>
      <c r="C1407" s="334"/>
      <c r="D1407" s="341"/>
      <c r="E1407" s="342"/>
      <c r="F1407" s="343"/>
    </row>
    <row r="1408" spans="1:6" ht="30.75" customHeight="1">
      <c r="A1408" s="168"/>
      <c r="B1408" s="340"/>
      <c r="C1408" s="334"/>
      <c r="D1408" s="341"/>
      <c r="E1408" s="342"/>
      <c r="F1408" s="343"/>
    </row>
    <row r="1409" spans="1:6" ht="30.75" customHeight="1">
      <c r="A1409" s="168"/>
      <c r="B1409" s="340"/>
      <c r="C1409" s="334"/>
      <c r="D1409" s="341"/>
      <c r="E1409" s="342"/>
      <c r="F1409" s="343"/>
    </row>
    <row r="1410" spans="1:6" ht="30.75" customHeight="1">
      <c r="A1410" s="168"/>
      <c r="B1410" s="340"/>
      <c r="C1410" s="334"/>
      <c r="D1410" s="341"/>
      <c r="E1410" s="342"/>
      <c r="F1410" s="343"/>
    </row>
    <row r="1411" spans="1:6" ht="30.75" customHeight="1">
      <c r="A1411" s="168"/>
      <c r="B1411" s="340"/>
      <c r="C1411" s="334"/>
      <c r="D1411" s="341"/>
      <c r="E1411" s="342"/>
      <c r="F1411" s="343"/>
    </row>
    <row r="1412" spans="1:6" ht="30.75" customHeight="1">
      <c r="A1412" s="168"/>
      <c r="B1412" s="340"/>
      <c r="C1412" s="334"/>
      <c r="D1412" s="341"/>
      <c r="E1412" s="342"/>
      <c r="F1412" s="343"/>
    </row>
    <row r="1413" spans="1:6" ht="30.75" customHeight="1">
      <c r="A1413" s="168"/>
      <c r="B1413" s="340"/>
      <c r="C1413" s="334"/>
      <c r="D1413" s="341"/>
      <c r="E1413" s="342"/>
      <c r="F1413" s="343"/>
    </row>
    <row r="1414" spans="1:6" ht="30.75" customHeight="1">
      <c r="A1414" s="168"/>
      <c r="B1414" s="340"/>
      <c r="C1414" s="334"/>
      <c r="D1414" s="341"/>
      <c r="E1414" s="342"/>
      <c r="F1414" s="343"/>
    </row>
    <row r="1415" spans="1:6" ht="30.75" customHeight="1">
      <c r="A1415" s="168"/>
      <c r="B1415" s="340"/>
      <c r="C1415" s="334"/>
      <c r="D1415" s="341"/>
      <c r="E1415" s="342"/>
      <c r="F1415" s="343"/>
    </row>
    <row r="1416" spans="1:6" ht="30.75" customHeight="1">
      <c r="A1416" s="168"/>
      <c r="B1416" s="340"/>
      <c r="C1416" s="334"/>
      <c r="D1416" s="341"/>
      <c r="E1416" s="342"/>
      <c r="F1416" s="343"/>
    </row>
    <row r="1417" spans="1:6" ht="30.75" customHeight="1">
      <c r="A1417" s="168"/>
      <c r="B1417" s="340"/>
      <c r="C1417" s="334"/>
      <c r="D1417" s="341"/>
      <c r="E1417" s="342"/>
      <c r="F1417" s="343"/>
    </row>
    <row r="1418" spans="1:6" ht="30.75" customHeight="1">
      <c r="A1418" s="168"/>
      <c r="B1418" s="340"/>
      <c r="C1418" s="334"/>
      <c r="D1418" s="341"/>
      <c r="E1418" s="342"/>
      <c r="F1418" s="343"/>
    </row>
    <row r="1419" spans="1:6" ht="30.75" customHeight="1">
      <c r="A1419" s="168"/>
      <c r="B1419" s="340"/>
      <c r="C1419" s="334"/>
      <c r="D1419" s="341"/>
      <c r="E1419" s="342"/>
      <c r="F1419" s="343"/>
    </row>
    <row r="1420" spans="1:6" ht="30.75" customHeight="1">
      <c r="A1420" s="168"/>
      <c r="B1420" s="340"/>
      <c r="C1420" s="334"/>
      <c r="D1420" s="341"/>
      <c r="E1420" s="342"/>
      <c r="F1420" s="343"/>
    </row>
    <row r="1421" spans="1:6" ht="30.75" customHeight="1">
      <c r="A1421" s="168"/>
      <c r="B1421" s="340"/>
      <c r="C1421" s="334"/>
      <c r="D1421" s="341"/>
      <c r="E1421" s="342"/>
      <c r="F1421" s="343"/>
    </row>
    <row r="1422" spans="1:6" ht="30.75" customHeight="1">
      <c r="A1422" s="168"/>
      <c r="B1422" s="340"/>
      <c r="C1422" s="334"/>
      <c r="D1422" s="341"/>
      <c r="E1422" s="342"/>
      <c r="F1422" s="343"/>
    </row>
    <row r="1423" spans="1:6" ht="30.75" customHeight="1">
      <c r="A1423" s="168"/>
      <c r="B1423" s="340"/>
      <c r="C1423" s="334"/>
      <c r="D1423" s="341"/>
      <c r="E1423" s="342"/>
      <c r="F1423" s="343"/>
    </row>
    <row r="1424" spans="1:6" ht="30.75" customHeight="1">
      <c r="A1424" s="168"/>
      <c r="B1424" s="340"/>
      <c r="C1424" s="334"/>
      <c r="D1424" s="341"/>
      <c r="E1424" s="342"/>
      <c r="F1424" s="343"/>
    </row>
    <row r="1425" spans="1:6" ht="30.75" customHeight="1">
      <c r="A1425" s="168"/>
      <c r="B1425" s="340"/>
      <c r="C1425" s="334"/>
      <c r="D1425" s="341"/>
      <c r="E1425" s="342"/>
      <c r="F1425" s="343"/>
    </row>
    <row r="1426" spans="1:6" ht="30.75" customHeight="1">
      <c r="A1426" s="168"/>
      <c r="B1426" s="340"/>
      <c r="C1426" s="334"/>
      <c r="D1426" s="341"/>
      <c r="E1426" s="342"/>
      <c r="F1426" s="343"/>
    </row>
    <row r="1427" spans="1:6" ht="30.75" customHeight="1">
      <c r="A1427" s="168"/>
      <c r="B1427" s="340"/>
      <c r="C1427" s="334"/>
      <c r="D1427" s="341"/>
      <c r="E1427" s="342"/>
      <c r="F1427" s="343"/>
    </row>
    <row r="1428" spans="1:6" ht="30.75" customHeight="1">
      <c r="A1428" s="168"/>
      <c r="B1428" s="340"/>
      <c r="C1428" s="334"/>
      <c r="D1428" s="341"/>
      <c r="E1428" s="342"/>
      <c r="F1428" s="343"/>
    </row>
    <row r="1429" spans="1:6" ht="30.75" customHeight="1">
      <c r="A1429" s="168"/>
      <c r="B1429" s="340"/>
      <c r="C1429" s="334"/>
      <c r="D1429" s="341"/>
      <c r="E1429" s="342"/>
      <c r="F1429" s="343"/>
    </row>
    <row r="1430" spans="1:6" ht="30.75" customHeight="1">
      <c r="A1430" s="168"/>
      <c r="B1430" s="340"/>
      <c r="C1430" s="334"/>
      <c r="D1430" s="341"/>
      <c r="E1430" s="342"/>
      <c r="F1430" s="343"/>
    </row>
    <row r="1431" spans="1:6" ht="30.75" customHeight="1">
      <c r="A1431" s="168"/>
      <c r="B1431" s="340"/>
      <c r="C1431" s="334"/>
      <c r="D1431" s="341"/>
      <c r="E1431" s="342"/>
      <c r="F1431" s="343"/>
    </row>
    <row r="1432" spans="1:6" ht="30.75" customHeight="1">
      <c r="A1432" s="168"/>
      <c r="B1432" s="340"/>
      <c r="C1432" s="334"/>
      <c r="D1432" s="341"/>
      <c r="E1432" s="342"/>
      <c r="F1432" s="343"/>
    </row>
    <row r="1433" spans="1:6" ht="30.75" customHeight="1">
      <c r="A1433" s="168"/>
      <c r="B1433" s="340"/>
      <c r="C1433" s="334"/>
      <c r="D1433" s="341"/>
      <c r="E1433" s="342"/>
      <c r="F1433" s="343"/>
    </row>
    <row r="1434" spans="1:6" ht="30.75" customHeight="1">
      <c r="A1434" s="168"/>
      <c r="B1434" s="340"/>
      <c r="C1434" s="334"/>
      <c r="D1434" s="341"/>
      <c r="E1434" s="342"/>
      <c r="F1434" s="343"/>
    </row>
    <row r="1435" spans="1:6" ht="30.75" customHeight="1">
      <c r="A1435" s="168"/>
      <c r="B1435" s="340"/>
      <c r="C1435" s="334"/>
      <c r="D1435" s="341"/>
      <c r="E1435" s="342"/>
      <c r="F1435" s="343"/>
    </row>
    <row r="1436" spans="1:6" ht="30.75" customHeight="1">
      <c r="A1436" s="168"/>
      <c r="B1436" s="340"/>
      <c r="C1436" s="334"/>
      <c r="D1436" s="341"/>
      <c r="E1436" s="342"/>
      <c r="F1436" s="343"/>
    </row>
    <row r="1437" spans="1:6" ht="30.75" customHeight="1">
      <c r="A1437" s="168"/>
      <c r="B1437" s="340"/>
      <c r="C1437" s="334"/>
      <c r="D1437" s="341"/>
      <c r="E1437" s="342"/>
      <c r="F1437" s="343"/>
    </row>
    <row r="1438" spans="1:6" ht="30.75" customHeight="1">
      <c r="A1438" s="168"/>
      <c r="B1438" s="340"/>
      <c r="C1438" s="334"/>
      <c r="D1438" s="341"/>
      <c r="E1438" s="342"/>
      <c r="F1438" s="343"/>
    </row>
    <row r="1439" spans="1:6" ht="30.75" customHeight="1">
      <c r="A1439" s="168"/>
      <c r="B1439" s="340"/>
      <c r="C1439" s="334"/>
      <c r="D1439" s="341"/>
      <c r="E1439" s="342"/>
      <c r="F1439" s="343"/>
    </row>
    <row r="1440" spans="1:6" ht="30.75" customHeight="1">
      <c r="A1440" s="168"/>
      <c r="B1440" s="340"/>
      <c r="C1440" s="334"/>
      <c r="D1440" s="341"/>
      <c r="E1440" s="342"/>
      <c r="F1440" s="343"/>
    </row>
    <row r="1441" spans="1:6" ht="30.75" customHeight="1">
      <c r="A1441" s="168"/>
      <c r="B1441" s="340"/>
      <c r="C1441" s="334"/>
      <c r="D1441" s="341"/>
      <c r="E1441" s="342"/>
      <c r="F1441" s="343"/>
    </row>
    <row r="1442" spans="1:6" ht="30.75" customHeight="1">
      <c r="A1442" s="168"/>
      <c r="B1442" s="340"/>
      <c r="C1442" s="334"/>
      <c r="D1442" s="341"/>
      <c r="E1442" s="342"/>
      <c r="F1442" s="343"/>
    </row>
    <row r="1443" spans="1:6" ht="30.75" customHeight="1">
      <c r="A1443" s="168"/>
      <c r="B1443" s="340"/>
      <c r="C1443" s="334"/>
      <c r="D1443" s="341"/>
      <c r="E1443" s="342"/>
      <c r="F1443" s="343"/>
    </row>
    <row r="1444" spans="1:6" ht="30.75" customHeight="1">
      <c r="A1444" s="168"/>
      <c r="B1444" s="340"/>
      <c r="C1444" s="334"/>
      <c r="D1444" s="341"/>
      <c r="E1444" s="342"/>
      <c r="F1444" s="343"/>
    </row>
    <row r="1445" spans="1:6" ht="30.75" customHeight="1">
      <c r="A1445" s="168"/>
      <c r="B1445" s="340"/>
      <c r="C1445" s="334"/>
      <c r="D1445" s="341"/>
      <c r="E1445" s="342"/>
      <c r="F1445" s="343"/>
    </row>
    <row r="1446" spans="1:6" ht="30.75" customHeight="1">
      <c r="A1446" s="168"/>
      <c r="B1446" s="340"/>
      <c r="C1446" s="334"/>
      <c r="D1446" s="341"/>
      <c r="E1446" s="342"/>
      <c r="F1446" s="343"/>
    </row>
    <row r="1447" spans="1:6" ht="30.75" customHeight="1">
      <c r="A1447" s="168"/>
      <c r="B1447" s="340"/>
      <c r="C1447" s="334"/>
      <c r="D1447" s="341"/>
      <c r="E1447" s="342"/>
      <c r="F1447" s="343"/>
    </row>
    <row r="1448" spans="1:6" ht="30.75" customHeight="1">
      <c r="A1448" s="168"/>
      <c r="B1448" s="340"/>
      <c r="C1448" s="334"/>
      <c r="D1448" s="341"/>
      <c r="E1448" s="342"/>
      <c r="F1448" s="343"/>
    </row>
    <row r="1449" spans="1:6" ht="30.75" customHeight="1">
      <c r="A1449" s="168"/>
      <c r="B1449" s="340"/>
      <c r="C1449" s="334"/>
      <c r="D1449" s="341"/>
      <c r="E1449" s="342"/>
      <c r="F1449" s="343"/>
    </row>
    <row r="1450" spans="1:6" ht="30.75" customHeight="1">
      <c r="A1450" s="168"/>
      <c r="B1450" s="340"/>
      <c r="C1450" s="334"/>
      <c r="D1450" s="341"/>
      <c r="E1450" s="342"/>
      <c r="F1450" s="343"/>
    </row>
    <row r="1451" spans="1:6" ht="30.75" customHeight="1">
      <c r="A1451" s="168"/>
      <c r="B1451" s="340"/>
      <c r="C1451" s="334"/>
      <c r="D1451" s="341"/>
      <c r="E1451" s="342"/>
      <c r="F1451" s="343"/>
    </row>
    <row r="1452" spans="1:6" ht="30.75" customHeight="1">
      <c r="A1452" s="168"/>
      <c r="B1452" s="340"/>
      <c r="C1452" s="334"/>
      <c r="D1452" s="341"/>
      <c r="E1452" s="342"/>
      <c r="F1452" s="343"/>
    </row>
    <row r="1453" spans="1:6" ht="30.75" customHeight="1">
      <c r="A1453" s="168"/>
      <c r="B1453" s="340"/>
      <c r="C1453" s="334"/>
      <c r="D1453" s="341"/>
      <c r="E1453" s="342"/>
      <c r="F1453" s="343"/>
    </row>
    <row r="1454" spans="1:6" ht="30.75" customHeight="1">
      <c r="A1454" s="168"/>
      <c r="B1454" s="340"/>
      <c r="C1454" s="334"/>
      <c r="D1454" s="341"/>
      <c r="E1454" s="342"/>
      <c r="F1454" s="343"/>
    </row>
    <row r="1455" spans="1:6" ht="30.75" customHeight="1">
      <c r="A1455" s="168"/>
      <c r="B1455" s="340"/>
      <c r="C1455" s="334"/>
      <c r="D1455" s="341"/>
      <c r="E1455" s="342"/>
      <c r="F1455" s="343"/>
    </row>
    <row r="1456" spans="1:6" ht="30.75" customHeight="1">
      <c r="A1456" s="168"/>
      <c r="B1456" s="340"/>
      <c r="C1456" s="334"/>
      <c r="D1456" s="341"/>
      <c r="E1456" s="342"/>
      <c r="F1456" s="343"/>
    </row>
    <row r="1457" spans="1:6" ht="30.75" customHeight="1">
      <c r="A1457" s="168"/>
      <c r="B1457" s="340"/>
      <c r="C1457" s="334"/>
      <c r="D1457" s="341"/>
      <c r="E1457" s="342"/>
      <c r="F1457" s="343"/>
    </row>
    <row r="1458" spans="1:6" ht="30.75" customHeight="1">
      <c r="A1458" s="168"/>
      <c r="B1458" s="340"/>
      <c r="C1458" s="334"/>
      <c r="D1458" s="341"/>
      <c r="E1458" s="342"/>
      <c r="F1458" s="343"/>
    </row>
    <row r="1459" spans="1:6" ht="30.75" customHeight="1">
      <c r="A1459" s="168"/>
      <c r="B1459" s="340"/>
      <c r="C1459" s="334"/>
      <c r="D1459" s="341"/>
      <c r="E1459" s="342"/>
      <c r="F1459" s="343"/>
    </row>
    <row r="1460" spans="1:6" ht="30.75" customHeight="1">
      <c r="A1460" s="168"/>
      <c r="B1460" s="340"/>
      <c r="C1460" s="334"/>
      <c r="D1460" s="341"/>
      <c r="E1460" s="342"/>
      <c r="F1460" s="343"/>
    </row>
    <row r="1461" spans="1:6" ht="30.75" customHeight="1">
      <c r="A1461" s="168"/>
      <c r="B1461" s="340"/>
      <c r="C1461" s="334"/>
      <c r="D1461" s="341"/>
      <c r="E1461" s="342"/>
      <c r="F1461" s="343"/>
    </row>
    <row r="1462" spans="1:6" ht="30.75" customHeight="1">
      <c r="A1462" s="168"/>
      <c r="B1462" s="340"/>
      <c r="C1462" s="334"/>
      <c r="D1462" s="341"/>
      <c r="E1462" s="342"/>
      <c r="F1462" s="343"/>
    </row>
    <row r="1463" spans="1:6" ht="30.75" customHeight="1">
      <c r="A1463" s="168"/>
      <c r="B1463" s="340"/>
      <c r="C1463" s="334"/>
      <c r="D1463" s="341"/>
      <c r="E1463" s="342"/>
      <c r="F1463" s="343"/>
    </row>
    <row r="1464" spans="1:6" ht="30.75" customHeight="1">
      <c r="A1464" s="168"/>
      <c r="B1464" s="340"/>
      <c r="C1464" s="334"/>
      <c r="D1464" s="341"/>
      <c r="E1464" s="342"/>
      <c r="F1464" s="343"/>
    </row>
    <row r="1465" spans="1:6" ht="30.75" customHeight="1">
      <c r="A1465" s="168"/>
      <c r="B1465" s="340"/>
      <c r="C1465" s="334"/>
      <c r="D1465" s="341"/>
      <c r="E1465" s="342"/>
      <c r="F1465" s="343"/>
    </row>
    <row r="1466" spans="1:6" ht="30.75" customHeight="1">
      <c r="A1466" s="168"/>
      <c r="B1466" s="340"/>
      <c r="C1466" s="334"/>
      <c r="D1466" s="341"/>
      <c r="E1466" s="342"/>
      <c r="F1466" s="343"/>
    </row>
    <row r="1467" spans="1:6" ht="30.75" customHeight="1">
      <c r="A1467" s="168"/>
      <c r="B1467" s="340"/>
      <c r="C1467" s="334"/>
      <c r="D1467" s="341"/>
      <c r="E1467" s="342"/>
      <c r="F1467" s="343"/>
    </row>
    <row r="1468" spans="1:6" ht="30.75" customHeight="1">
      <c r="A1468" s="168"/>
      <c r="B1468" s="340"/>
      <c r="C1468" s="334"/>
      <c r="D1468" s="341"/>
      <c r="E1468" s="342"/>
      <c r="F1468" s="343"/>
    </row>
    <row r="1469" spans="1:6" ht="30.75" customHeight="1">
      <c r="A1469" s="168"/>
      <c r="B1469" s="340"/>
      <c r="C1469" s="334"/>
      <c r="D1469" s="341"/>
      <c r="E1469" s="342"/>
      <c r="F1469" s="343"/>
    </row>
    <row r="1470" spans="1:6" ht="30.75" customHeight="1">
      <c r="A1470" s="168"/>
      <c r="B1470" s="340"/>
      <c r="C1470" s="334"/>
      <c r="D1470" s="341"/>
      <c r="E1470" s="342"/>
      <c r="F1470" s="343"/>
    </row>
    <row r="1471" spans="1:6" ht="30.75" customHeight="1">
      <c r="A1471" s="168"/>
      <c r="B1471" s="340"/>
      <c r="C1471" s="334"/>
      <c r="D1471" s="341"/>
      <c r="E1471" s="342"/>
      <c r="F1471" s="343"/>
    </row>
    <row r="1472" spans="1:6" ht="30.75" customHeight="1">
      <c r="A1472" s="168"/>
      <c r="B1472" s="340"/>
      <c r="C1472" s="334"/>
      <c r="D1472" s="341"/>
      <c r="E1472" s="342"/>
      <c r="F1472" s="343"/>
    </row>
    <row r="1473" spans="1:6" ht="30.75" customHeight="1">
      <c r="A1473" s="168"/>
      <c r="B1473" s="340"/>
      <c r="C1473" s="334"/>
      <c r="D1473" s="341"/>
      <c r="E1473" s="342"/>
      <c r="F1473" s="343"/>
    </row>
    <row r="1474" spans="1:6" ht="30.75" customHeight="1">
      <c r="A1474" s="168"/>
      <c r="B1474" s="340"/>
      <c r="C1474" s="334"/>
      <c r="D1474" s="341"/>
      <c r="E1474" s="342"/>
      <c r="F1474" s="343"/>
    </row>
    <row r="1475" spans="1:6" ht="30.75" customHeight="1">
      <c r="A1475" s="168"/>
      <c r="B1475" s="340"/>
      <c r="C1475" s="334"/>
      <c r="D1475" s="341"/>
      <c r="E1475" s="342"/>
      <c r="F1475" s="343"/>
    </row>
    <row r="1476" spans="1:6" ht="30.75" customHeight="1">
      <c r="A1476" s="168"/>
      <c r="B1476" s="340"/>
      <c r="C1476" s="334"/>
      <c r="D1476" s="341"/>
      <c r="E1476" s="342"/>
      <c r="F1476" s="343"/>
    </row>
    <row r="1477" spans="1:6" ht="30.75" customHeight="1">
      <c r="A1477" s="168"/>
      <c r="B1477" s="340"/>
      <c r="C1477" s="334"/>
      <c r="D1477" s="341"/>
      <c r="E1477" s="342"/>
      <c r="F1477" s="343"/>
    </row>
    <row r="1478" spans="1:6" ht="30.75" customHeight="1">
      <c r="A1478" s="168"/>
      <c r="B1478" s="340"/>
      <c r="C1478" s="334"/>
      <c r="D1478" s="341"/>
      <c r="E1478" s="342"/>
      <c r="F1478" s="343"/>
    </row>
    <row r="1479" spans="1:6" ht="30.75" customHeight="1">
      <c r="A1479" s="168"/>
      <c r="B1479" s="340"/>
      <c r="C1479" s="334"/>
      <c r="D1479" s="341"/>
      <c r="E1479" s="342"/>
      <c r="F1479" s="343"/>
    </row>
    <row r="1480" spans="1:6" ht="30.75" customHeight="1">
      <c r="A1480" s="168"/>
      <c r="B1480" s="340"/>
      <c r="C1480" s="334"/>
      <c r="D1480" s="341"/>
      <c r="E1480" s="342"/>
      <c r="F1480" s="343"/>
    </row>
    <row r="1481" spans="1:6" ht="30.75" customHeight="1">
      <c r="A1481" s="168"/>
      <c r="B1481" s="340"/>
      <c r="C1481" s="334"/>
      <c r="D1481" s="341"/>
      <c r="E1481" s="342"/>
      <c r="F1481" s="343"/>
    </row>
    <row r="1482" spans="1:6" ht="30.75" customHeight="1">
      <c r="A1482" s="168"/>
      <c r="B1482" s="340"/>
      <c r="C1482" s="334"/>
      <c r="D1482" s="341"/>
      <c r="E1482" s="342"/>
      <c r="F1482" s="343"/>
    </row>
    <row r="1483" spans="1:6" ht="30.75" customHeight="1">
      <c r="A1483" s="168"/>
      <c r="B1483" s="340"/>
      <c r="C1483" s="334"/>
      <c r="D1483" s="341"/>
      <c r="E1483" s="342"/>
      <c r="F1483" s="343"/>
    </row>
    <row r="1484" spans="1:6" ht="30.75" customHeight="1">
      <c r="A1484" s="168"/>
      <c r="B1484" s="340"/>
      <c r="C1484" s="334"/>
      <c r="D1484" s="341"/>
      <c r="E1484" s="342"/>
      <c r="F1484" s="343"/>
    </row>
    <row r="1485" spans="1:6" ht="30.75" customHeight="1">
      <c r="A1485" s="168"/>
      <c r="B1485" s="340"/>
      <c r="C1485" s="334"/>
      <c r="D1485" s="341"/>
      <c r="E1485" s="342"/>
      <c r="F1485" s="343"/>
    </row>
    <row r="1486" spans="1:6" ht="30.75" customHeight="1">
      <c r="A1486" s="168"/>
      <c r="B1486" s="340"/>
      <c r="C1486" s="334"/>
      <c r="D1486" s="341"/>
      <c r="E1486" s="342"/>
      <c r="F1486" s="343"/>
    </row>
    <row r="1487" spans="1:6" ht="30.75" customHeight="1">
      <c r="A1487" s="168"/>
      <c r="B1487" s="340"/>
      <c r="C1487" s="334"/>
      <c r="D1487" s="341"/>
      <c r="E1487" s="342"/>
      <c r="F1487" s="343"/>
    </row>
    <row r="1488" spans="1:6" ht="30.75" customHeight="1">
      <c r="A1488" s="168"/>
      <c r="B1488" s="340"/>
      <c r="C1488" s="334"/>
      <c r="D1488" s="341"/>
      <c r="E1488" s="342"/>
      <c r="F1488" s="343"/>
    </row>
    <row r="1489" spans="1:6" ht="30.75" customHeight="1">
      <c r="A1489" s="168"/>
      <c r="B1489" s="340"/>
      <c r="C1489" s="334"/>
      <c r="D1489" s="341"/>
      <c r="E1489" s="342"/>
      <c r="F1489" s="343"/>
    </row>
    <row r="1490" spans="1:6" ht="30.75" customHeight="1">
      <c r="A1490" s="168"/>
      <c r="B1490" s="340"/>
      <c r="C1490" s="334"/>
      <c r="D1490" s="341"/>
      <c r="E1490" s="342"/>
      <c r="F1490" s="343"/>
    </row>
    <row r="1491" spans="1:6" ht="30.75" customHeight="1">
      <c r="A1491" s="168"/>
      <c r="B1491" s="340"/>
      <c r="C1491" s="334"/>
      <c r="D1491" s="341"/>
      <c r="E1491" s="342"/>
      <c r="F1491" s="343"/>
    </row>
    <row r="1492" spans="1:6" ht="30.75" customHeight="1">
      <c r="A1492" s="168"/>
      <c r="B1492" s="340"/>
      <c r="C1492" s="334"/>
      <c r="D1492" s="341"/>
      <c r="E1492" s="342"/>
      <c r="F1492" s="343"/>
    </row>
    <row r="1493" spans="1:6" ht="30.75" customHeight="1">
      <c r="A1493" s="168"/>
      <c r="B1493" s="340"/>
      <c r="C1493" s="334"/>
      <c r="D1493" s="341"/>
      <c r="E1493" s="342"/>
      <c r="F1493" s="343"/>
    </row>
    <row r="1494" spans="1:6" ht="30.75" customHeight="1">
      <c r="A1494" s="168"/>
      <c r="B1494" s="340"/>
      <c r="C1494" s="334"/>
      <c r="D1494" s="341"/>
      <c r="E1494" s="342"/>
      <c r="F1494" s="343"/>
    </row>
    <row r="1495" spans="1:6" ht="30.75" customHeight="1">
      <c r="A1495" s="168"/>
      <c r="B1495" s="340"/>
      <c r="C1495" s="334"/>
      <c r="D1495" s="341"/>
      <c r="E1495" s="342"/>
      <c r="F1495" s="343"/>
    </row>
    <row r="1496" spans="1:6" ht="30.75" customHeight="1">
      <c r="A1496" s="168"/>
      <c r="B1496" s="340"/>
      <c r="C1496" s="334"/>
      <c r="D1496" s="341"/>
      <c r="E1496" s="342"/>
      <c r="F1496" s="343"/>
    </row>
    <row r="1497" spans="1:6" ht="30.75" customHeight="1">
      <c r="A1497" s="168"/>
      <c r="B1497" s="340"/>
      <c r="C1497" s="334"/>
      <c r="D1497" s="341"/>
      <c r="E1497" s="342"/>
      <c r="F1497" s="343"/>
    </row>
    <row r="1498" spans="1:6" ht="30.75" customHeight="1">
      <c r="A1498" s="168"/>
      <c r="B1498" s="340"/>
      <c r="C1498" s="334"/>
      <c r="D1498" s="341"/>
      <c r="E1498" s="342"/>
      <c r="F1498" s="343"/>
    </row>
    <row r="1499" spans="1:6" ht="30.75" customHeight="1">
      <c r="A1499" s="168"/>
      <c r="B1499" s="340"/>
      <c r="C1499" s="334"/>
      <c r="D1499" s="341"/>
      <c r="E1499" s="342"/>
      <c r="F1499" s="343"/>
    </row>
    <row r="1500" spans="1:6" ht="30.75" customHeight="1">
      <c r="A1500" s="168"/>
      <c r="B1500" s="340"/>
      <c r="C1500" s="334"/>
      <c r="D1500" s="341"/>
      <c r="E1500" s="342"/>
      <c r="F1500" s="343"/>
    </row>
    <row r="1501" spans="1:6" ht="30.75" customHeight="1">
      <c r="A1501" s="168"/>
      <c r="B1501" s="340"/>
      <c r="C1501" s="334"/>
      <c r="D1501" s="341"/>
      <c r="E1501" s="342"/>
      <c r="F1501" s="343"/>
    </row>
    <row r="1502" spans="1:6" ht="30.75" customHeight="1">
      <c r="A1502" s="168"/>
      <c r="B1502" s="340"/>
      <c r="C1502" s="334"/>
      <c r="D1502" s="341"/>
      <c r="E1502" s="342"/>
      <c r="F1502" s="343"/>
    </row>
    <row r="1503" spans="1:6" ht="30.75" customHeight="1">
      <c r="A1503" s="168"/>
      <c r="B1503" s="340"/>
      <c r="C1503" s="334"/>
      <c r="D1503" s="341"/>
      <c r="E1503" s="342"/>
      <c r="F1503" s="343"/>
    </row>
    <row r="1504" spans="1:6" ht="30.75" customHeight="1">
      <c r="A1504" s="168"/>
      <c r="B1504" s="340"/>
      <c r="C1504" s="334"/>
      <c r="D1504" s="341"/>
      <c r="E1504" s="342"/>
      <c r="F1504" s="343"/>
    </row>
    <row r="1505" spans="1:6" ht="30.75" customHeight="1">
      <c r="A1505" s="168"/>
      <c r="B1505" s="340"/>
      <c r="C1505" s="334"/>
      <c r="D1505" s="341"/>
      <c r="E1505" s="342"/>
      <c r="F1505" s="343"/>
    </row>
    <row r="1506" spans="1:6" ht="30.75" customHeight="1">
      <c r="A1506" s="168"/>
      <c r="B1506" s="340"/>
      <c r="C1506" s="334"/>
      <c r="D1506" s="341"/>
      <c r="E1506" s="342"/>
      <c r="F1506" s="343"/>
    </row>
    <row r="1507" spans="1:6" ht="30.75" customHeight="1">
      <c r="A1507" s="168"/>
      <c r="B1507" s="340"/>
      <c r="C1507" s="334"/>
      <c r="D1507" s="341"/>
      <c r="E1507" s="342"/>
      <c r="F1507" s="343"/>
    </row>
    <row r="1508" spans="1:6" ht="30.75" customHeight="1">
      <c r="A1508" s="168"/>
      <c r="B1508" s="340"/>
      <c r="C1508" s="334"/>
      <c r="D1508" s="341"/>
      <c r="E1508" s="342"/>
      <c r="F1508" s="343"/>
    </row>
    <row r="1509" spans="1:6" ht="30.75" customHeight="1">
      <c r="A1509" s="168"/>
      <c r="B1509" s="340"/>
      <c r="C1509" s="334"/>
      <c r="D1509" s="341"/>
      <c r="E1509" s="342"/>
      <c r="F1509" s="343"/>
    </row>
    <row r="1510" spans="1:6" ht="30.75" customHeight="1">
      <c r="A1510" s="168"/>
      <c r="B1510" s="340"/>
      <c r="C1510" s="334"/>
      <c r="D1510" s="341"/>
      <c r="E1510" s="342"/>
      <c r="F1510" s="343"/>
    </row>
    <row r="1511" spans="1:6" ht="30.75" customHeight="1">
      <c r="A1511" s="168"/>
      <c r="B1511" s="340"/>
      <c r="C1511" s="334"/>
      <c r="D1511" s="341"/>
      <c r="E1511" s="342"/>
      <c r="F1511" s="343"/>
    </row>
    <row r="1512" spans="1:6" ht="30.75" customHeight="1">
      <c r="A1512" s="168"/>
      <c r="B1512" s="340"/>
      <c r="C1512" s="334"/>
      <c r="D1512" s="341"/>
      <c r="E1512" s="342"/>
      <c r="F1512" s="343"/>
    </row>
    <row r="1513" spans="1:6" ht="30.75" customHeight="1">
      <c r="A1513" s="168"/>
      <c r="B1513" s="340"/>
      <c r="C1513" s="334"/>
      <c r="D1513" s="341"/>
      <c r="E1513" s="342"/>
      <c r="F1513" s="343"/>
    </row>
    <row r="1514" spans="1:6" ht="30.75" customHeight="1">
      <c r="A1514" s="168"/>
      <c r="B1514" s="340"/>
      <c r="C1514" s="334"/>
      <c r="D1514" s="341"/>
      <c r="E1514" s="342"/>
      <c r="F1514" s="343"/>
    </row>
    <row r="1515" spans="1:6" ht="30.75" customHeight="1">
      <c r="A1515" s="168"/>
      <c r="B1515" s="340"/>
      <c r="C1515" s="334"/>
      <c r="D1515" s="341"/>
      <c r="E1515" s="342"/>
      <c r="F1515" s="343"/>
    </row>
    <row r="1516" spans="1:6" ht="30.75" customHeight="1">
      <c r="A1516" s="168"/>
      <c r="B1516" s="340"/>
      <c r="C1516" s="334"/>
      <c r="D1516" s="341"/>
      <c r="E1516" s="342"/>
      <c r="F1516" s="343"/>
    </row>
    <row r="1517" spans="1:6" ht="30.75" customHeight="1">
      <c r="A1517" s="168"/>
      <c r="B1517" s="340"/>
      <c r="C1517" s="334"/>
      <c r="D1517" s="341"/>
      <c r="E1517" s="342"/>
      <c r="F1517" s="343"/>
    </row>
    <row r="1518" spans="1:6" ht="30.75" customHeight="1">
      <c r="A1518" s="168"/>
      <c r="B1518" s="340"/>
      <c r="C1518" s="334"/>
      <c r="D1518" s="341"/>
      <c r="E1518" s="342"/>
      <c r="F1518" s="343"/>
    </row>
    <row r="1519" spans="1:6" ht="30.75" customHeight="1">
      <c r="A1519" s="168"/>
      <c r="B1519" s="340"/>
      <c r="C1519" s="334"/>
      <c r="D1519" s="341"/>
      <c r="E1519" s="342"/>
      <c r="F1519" s="343"/>
    </row>
    <row r="1520" spans="1:6" ht="30.75" customHeight="1">
      <c r="A1520" s="168"/>
      <c r="B1520" s="340"/>
      <c r="C1520" s="334"/>
      <c r="D1520" s="341"/>
      <c r="E1520" s="342"/>
      <c r="F1520" s="343"/>
    </row>
    <row r="1521" spans="1:6" ht="30.75" customHeight="1">
      <c r="A1521" s="168"/>
      <c r="B1521" s="340"/>
      <c r="C1521" s="334"/>
      <c r="D1521" s="341"/>
      <c r="E1521" s="342"/>
      <c r="F1521" s="343"/>
    </row>
    <row r="1522" spans="1:6" ht="30.75" customHeight="1">
      <c r="A1522" s="168"/>
      <c r="B1522" s="340"/>
      <c r="C1522" s="334"/>
      <c r="D1522" s="341"/>
      <c r="E1522" s="342"/>
      <c r="F1522" s="343"/>
    </row>
    <row r="1523" spans="1:6" ht="30.75" customHeight="1">
      <c r="A1523" s="168"/>
      <c r="B1523" s="340"/>
      <c r="C1523" s="334"/>
      <c r="D1523" s="341"/>
      <c r="E1523" s="342"/>
      <c r="F1523" s="343"/>
    </row>
    <row r="1524" spans="1:6" ht="30.75" customHeight="1">
      <c r="A1524" s="168"/>
      <c r="B1524" s="340"/>
      <c r="C1524" s="334"/>
      <c r="D1524" s="341"/>
      <c r="E1524" s="342"/>
      <c r="F1524" s="343"/>
    </row>
    <row r="1525" spans="1:6" ht="30.75" customHeight="1">
      <c r="A1525" s="168"/>
      <c r="B1525" s="340"/>
      <c r="C1525" s="334"/>
      <c r="D1525" s="341"/>
      <c r="E1525" s="342"/>
      <c r="F1525" s="343"/>
    </row>
    <row r="1526" spans="1:6" ht="30.75" customHeight="1">
      <c r="A1526" s="168"/>
      <c r="B1526" s="340"/>
      <c r="C1526" s="334"/>
      <c r="D1526" s="341"/>
      <c r="E1526" s="342"/>
      <c r="F1526" s="343"/>
    </row>
    <row r="1527" spans="1:6" ht="30.75" customHeight="1">
      <c r="A1527" s="168"/>
      <c r="B1527" s="340"/>
      <c r="C1527" s="334"/>
      <c r="D1527" s="341"/>
      <c r="E1527" s="342"/>
      <c r="F1527" s="343"/>
    </row>
    <row r="1528" spans="1:6" ht="30.75" customHeight="1">
      <c r="A1528" s="168"/>
      <c r="B1528" s="340"/>
      <c r="C1528" s="334"/>
      <c r="D1528" s="341"/>
      <c r="E1528" s="342"/>
      <c r="F1528" s="343"/>
    </row>
    <row r="1529" spans="1:6" ht="30.75" customHeight="1">
      <c r="A1529" s="168"/>
      <c r="B1529" s="340"/>
      <c r="C1529" s="334"/>
      <c r="D1529" s="341"/>
      <c r="E1529" s="342"/>
      <c r="F1529" s="343"/>
    </row>
    <row r="1530" spans="1:6" ht="30.75" customHeight="1">
      <c r="A1530" s="168"/>
      <c r="B1530" s="340"/>
      <c r="C1530" s="334"/>
      <c r="D1530" s="341"/>
      <c r="E1530" s="342"/>
      <c r="F1530" s="343"/>
    </row>
    <row r="1531" spans="1:6" ht="30.75" customHeight="1">
      <c r="A1531" s="168"/>
      <c r="B1531" s="340"/>
      <c r="C1531" s="334"/>
      <c r="D1531" s="341"/>
      <c r="E1531" s="342"/>
      <c r="F1531" s="343"/>
    </row>
    <row r="1532" spans="1:6" ht="30.75" customHeight="1">
      <c r="A1532" s="168"/>
      <c r="B1532" s="340"/>
      <c r="C1532" s="334"/>
      <c r="D1532" s="341"/>
      <c r="E1532" s="342"/>
      <c r="F1532" s="343"/>
    </row>
    <row r="1533" spans="1:6" ht="30.75" customHeight="1">
      <c r="A1533" s="168"/>
      <c r="B1533" s="340"/>
      <c r="C1533" s="334"/>
      <c r="D1533" s="341"/>
      <c r="E1533" s="342"/>
      <c r="F1533" s="343"/>
    </row>
    <row r="1534" spans="1:6" ht="30.75" customHeight="1">
      <c r="A1534" s="168"/>
      <c r="B1534" s="340"/>
      <c r="C1534" s="334"/>
      <c r="D1534" s="341"/>
      <c r="E1534" s="342"/>
      <c r="F1534" s="343"/>
    </row>
    <row r="1535" spans="1:6" ht="30.75" customHeight="1">
      <c r="A1535" s="168"/>
      <c r="B1535" s="340"/>
      <c r="C1535" s="334"/>
      <c r="D1535" s="341"/>
      <c r="E1535" s="342"/>
      <c r="F1535" s="343"/>
    </row>
    <row r="1536" spans="1:6" ht="30.75" customHeight="1">
      <c r="A1536" s="168"/>
      <c r="B1536" s="340"/>
      <c r="C1536" s="334"/>
      <c r="D1536" s="341"/>
      <c r="E1536" s="342"/>
      <c r="F1536" s="343"/>
    </row>
    <row r="1537" spans="1:6" ht="30.75" customHeight="1">
      <c r="A1537" s="168"/>
      <c r="B1537" s="340"/>
      <c r="C1537" s="334"/>
      <c r="D1537" s="341"/>
      <c r="E1537" s="342"/>
      <c r="F1537" s="343"/>
    </row>
    <row r="1538" spans="1:6" ht="30.75" customHeight="1">
      <c r="A1538" s="168"/>
      <c r="B1538" s="340"/>
      <c r="C1538" s="334"/>
      <c r="D1538" s="341"/>
      <c r="E1538" s="342"/>
      <c r="F1538" s="343"/>
    </row>
    <row r="1539" spans="1:6" ht="30.75" customHeight="1">
      <c r="A1539" s="168"/>
      <c r="B1539" s="340"/>
      <c r="C1539" s="334"/>
      <c r="D1539" s="341"/>
      <c r="E1539" s="342"/>
      <c r="F1539" s="343"/>
    </row>
    <row r="1540" spans="1:6" ht="30.75" customHeight="1">
      <c r="A1540" s="168"/>
      <c r="B1540" s="340"/>
      <c r="C1540" s="334"/>
      <c r="D1540" s="341"/>
      <c r="E1540" s="342"/>
      <c r="F1540" s="343"/>
    </row>
    <row r="1541" spans="1:6" ht="30.75" customHeight="1">
      <c r="A1541" s="168"/>
      <c r="B1541" s="340"/>
      <c r="C1541" s="334"/>
      <c r="D1541" s="341"/>
      <c r="E1541" s="342"/>
      <c r="F1541" s="343"/>
    </row>
    <row r="1542" spans="1:6" ht="30.75" customHeight="1">
      <c r="A1542" s="168"/>
      <c r="B1542" s="340"/>
      <c r="C1542" s="334"/>
      <c r="D1542" s="341"/>
      <c r="E1542" s="342"/>
      <c r="F1542" s="343"/>
    </row>
    <row r="1543" spans="1:6" ht="30.75" customHeight="1">
      <c r="A1543" s="168"/>
      <c r="B1543" s="340"/>
      <c r="C1543" s="334"/>
      <c r="D1543" s="341"/>
      <c r="E1543" s="342"/>
      <c r="F1543" s="343"/>
    </row>
    <row r="1544" spans="1:6" ht="30.75" customHeight="1">
      <c r="A1544" s="168"/>
      <c r="B1544" s="340"/>
      <c r="C1544" s="334"/>
      <c r="D1544" s="341"/>
      <c r="E1544" s="342"/>
      <c r="F1544" s="343"/>
    </row>
    <row r="1545" spans="1:6" ht="30.75" customHeight="1">
      <c r="A1545" s="168"/>
      <c r="B1545" s="340"/>
      <c r="C1545" s="334"/>
      <c r="D1545" s="341"/>
      <c r="E1545" s="342"/>
      <c r="F1545" s="343"/>
    </row>
    <row r="1546" spans="1:6" ht="30.75" customHeight="1">
      <c r="A1546" s="168"/>
      <c r="B1546" s="340"/>
      <c r="C1546" s="334"/>
      <c r="D1546" s="341"/>
      <c r="E1546" s="342"/>
      <c r="F1546" s="343"/>
    </row>
    <row r="1547" spans="1:6" ht="30.75" customHeight="1">
      <c r="A1547" s="168"/>
      <c r="B1547" s="340"/>
      <c r="C1547" s="334"/>
      <c r="D1547" s="341"/>
      <c r="E1547" s="342"/>
      <c r="F1547" s="343"/>
    </row>
    <row r="1548" spans="1:6" ht="30.75" customHeight="1">
      <c r="A1548" s="168"/>
      <c r="B1548" s="340"/>
      <c r="C1548" s="334"/>
      <c r="D1548" s="341"/>
      <c r="E1548" s="342"/>
      <c r="F1548" s="343"/>
    </row>
    <row r="1549" spans="1:6" ht="30.75" customHeight="1">
      <c r="A1549" s="168"/>
      <c r="B1549" s="340"/>
      <c r="C1549" s="334"/>
      <c r="D1549" s="341"/>
      <c r="E1549" s="342"/>
      <c r="F1549" s="343"/>
    </row>
    <row r="1550" spans="1:6" ht="30.75" customHeight="1">
      <c r="A1550" s="168"/>
      <c r="B1550" s="340"/>
      <c r="C1550" s="334"/>
      <c r="D1550" s="341"/>
      <c r="E1550" s="342"/>
      <c r="F1550" s="343"/>
    </row>
    <row r="1551" spans="1:6" ht="30.75" customHeight="1">
      <c r="A1551" s="168"/>
      <c r="B1551" s="340"/>
      <c r="C1551" s="334"/>
      <c r="D1551" s="341"/>
      <c r="E1551" s="342"/>
      <c r="F1551" s="343"/>
    </row>
    <row r="1552" spans="1:6" ht="30.75" customHeight="1">
      <c r="A1552" s="168"/>
      <c r="B1552" s="340"/>
      <c r="C1552" s="334"/>
      <c r="D1552" s="341"/>
      <c r="E1552" s="342"/>
      <c r="F1552" s="343"/>
    </row>
    <row r="1553" spans="1:6" ht="30.75" customHeight="1">
      <c r="A1553" s="168"/>
      <c r="B1553" s="340"/>
      <c r="C1553" s="334"/>
      <c r="D1553" s="341"/>
      <c r="E1553" s="342"/>
      <c r="F1553" s="343"/>
    </row>
    <row r="1554" spans="1:6" ht="30.75" customHeight="1">
      <c r="A1554" s="168"/>
      <c r="B1554" s="340"/>
      <c r="C1554" s="334"/>
      <c r="D1554" s="341"/>
      <c r="E1554" s="342"/>
      <c r="F1554" s="343"/>
    </row>
    <row r="1555" spans="1:6" ht="30.75" customHeight="1">
      <c r="A1555" s="168"/>
      <c r="B1555" s="340"/>
      <c r="C1555" s="334"/>
      <c r="D1555" s="341"/>
      <c r="E1555" s="342"/>
      <c r="F1555" s="343"/>
    </row>
    <row r="1556" spans="1:6" ht="30.75" customHeight="1">
      <c r="A1556" s="168"/>
      <c r="B1556" s="340"/>
      <c r="C1556" s="334"/>
      <c r="D1556" s="341"/>
      <c r="E1556" s="342"/>
      <c r="F1556" s="343"/>
    </row>
    <row r="1557" spans="1:6" ht="30.75" customHeight="1">
      <c r="A1557" s="168"/>
      <c r="B1557" s="340"/>
      <c r="C1557" s="334"/>
      <c r="D1557" s="341"/>
      <c r="E1557" s="342"/>
      <c r="F1557" s="343"/>
    </row>
    <row r="1558" spans="1:6" ht="30.75" customHeight="1">
      <c r="A1558" s="168"/>
      <c r="B1558" s="340"/>
      <c r="C1558" s="334"/>
      <c r="D1558" s="341"/>
      <c r="E1558" s="342"/>
      <c r="F1558" s="343"/>
    </row>
    <row r="1559" spans="1:6" ht="30.75" customHeight="1">
      <c r="A1559" s="168"/>
      <c r="B1559" s="340"/>
      <c r="C1559" s="334"/>
      <c r="D1559" s="341"/>
      <c r="E1559" s="342"/>
      <c r="F1559" s="343"/>
    </row>
    <row r="1560" spans="1:6" ht="30.75" customHeight="1">
      <c r="A1560" s="168"/>
      <c r="B1560" s="340"/>
      <c r="C1560" s="334"/>
      <c r="D1560" s="341"/>
      <c r="E1560" s="342"/>
      <c r="F1560" s="343"/>
    </row>
    <row r="1561" spans="1:6" ht="30.75" customHeight="1">
      <c r="A1561" s="168"/>
      <c r="B1561" s="340"/>
      <c r="C1561" s="334"/>
      <c r="D1561" s="341"/>
      <c r="E1561" s="342"/>
      <c r="F1561" s="343"/>
    </row>
    <row r="1562" spans="1:6" ht="30.75" customHeight="1">
      <c r="A1562" s="168"/>
      <c r="B1562" s="340"/>
      <c r="C1562" s="334"/>
      <c r="D1562" s="341"/>
      <c r="E1562" s="342"/>
      <c r="F1562" s="343"/>
    </row>
    <row r="1563" spans="1:6" ht="30.75" customHeight="1">
      <c r="A1563" s="168"/>
      <c r="B1563" s="340"/>
      <c r="C1563" s="334"/>
      <c r="D1563" s="341"/>
      <c r="E1563" s="342"/>
      <c r="F1563" s="343"/>
    </row>
    <row r="1564" spans="1:6" ht="30.75" customHeight="1">
      <c r="A1564" s="168"/>
      <c r="B1564" s="340"/>
      <c r="C1564" s="334"/>
      <c r="D1564" s="341"/>
      <c r="E1564" s="342"/>
      <c r="F1564" s="343"/>
    </row>
    <row r="1565" spans="1:6" ht="30.75" customHeight="1">
      <c r="A1565" s="168"/>
      <c r="B1565" s="340"/>
      <c r="C1565" s="334"/>
      <c r="D1565" s="341"/>
      <c r="E1565" s="342"/>
      <c r="F1565" s="343"/>
    </row>
    <row r="1566" spans="1:6" ht="30.75" customHeight="1">
      <c r="A1566" s="168"/>
      <c r="B1566" s="340"/>
      <c r="C1566" s="334"/>
      <c r="D1566" s="341"/>
      <c r="E1566" s="342"/>
      <c r="F1566" s="343"/>
    </row>
    <row r="1567" spans="1:6" ht="30.75" customHeight="1">
      <c r="A1567" s="168"/>
      <c r="B1567" s="340"/>
      <c r="C1567" s="334"/>
      <c r="D1567" s="341"/>
      <c r="E1567" s="342"/>
      <c r="F1567" s="343"/>
    </row>
    <row r="1568" spans="1:6" ht="30.75" customHeight="1">
      <c r="A1568" s="168"/>
      <c r="B1568" s="340"/>
      <c r="C1568" s="334"/>
      <c r="D1568" s="341"/>
      <c r="E1568" s="342"/>
      <c r="F1568" s="343"/>
    </row>
    <row r="1569" spans="1:6" ht="30.75" customHeight="1">
      <c r="A1569" s="168"/>
      <c r="B1569" s="340"/>
      <c r="C1569" s="334"/>
      <c r="D1569" s="341"/>
      <c r="E1569" s="342"/>
      <c r="F1569" s="343"/>
    </row>
    <row r="1570" spans="1:6" ht="30.75" customHeight="1">
      <c r="A1570" s="168"/>
      <c r="B1570" s="340"/>
      <c r="C1570" s="334"/>
      <c r="D1570" s="341"/>
      <c r="E1570" s="342"/>
      <c r="F1570" s="343"/>
    </row>
    <row r="1571" spans="1:6" ht="30.75" customHeight="1">
      <c r="A1571" s="168"/>
      <c r="B1571" s="340"/>
      <c r="C1571" s="334"/>
      <c r="D1571" s="341"/>
      <c r="E1571" s="342"/>
      <c r="F1571" s="343"/>
    </row>
    <row r="1572" spans="1:6" ht="30.75" customHeight="1">
      <c r="A1572" s="168"/>
      <c r="B1572" s="340"/>
      <c r="C1572" s="334"/>
      <c r="D1572" s="341"/>
      <c r="E1572" s="342"/>
      <c r="F1572" s="343"/>
    </row>
    <row r="1573" spans="1:6" ht="30.75" customHeight="1">
      <c r="A1573" s="168"/>
      <c r="B1573" s="340"/>
      <c r="C1573" s="334"/>
      <c r="D1573" s="341"/>
      <c r="E1573" s="342"/>
      <c r="F1573" s="343"/>
    </row>
    <row r="1574" spans="1:6" ht="30.75" customHeight="1">
      <c r="A1574" s="168"/>
      <c r="B1574" s="340"/>
      <c r="C1574" s="334"/>
      <c r="D1574" s="341"/>
      <c r="E1574" s="342"/>
      <c r="F1574" s="343"/>
    </row>
    <row r="1575" spans="1:6" ht="30.75" customHeight="1">
      <c r="A1575" s="168"/>
      <c r="B1575" s="340"/>
      <c r="C1575" s="334"/>
      <c r="D1575" s="341"/>
      <c r="E1575" s="342"/>
      <c r="F1575" s="343"/>
    </row>
    <row r="1576" spans="1:6" ht="30.75" customHeight="1">
      <c r="A1576" s="168"/>
      <c r="B1576" s="340"/>
      <c r="C1576" s="334"/>
      <c r="D1576" s="341"/>
      <c r="E1576" s="342"/>
      <c r="F1576" s="343"/>
    </row>
    <row r="1577" spans="1:6" ht="30.75" customHeight="1">
      <c r="A1577" s="168"/>
      <c r="B1577" s="340"/>
      <c r="C1577" s="334"/>
      <c r="D1577" s="341"/>
      <c r="E1577" s="342"/>
      <c r="F1577" s="343"/>
    </row>
    <row r="1578" spans="1:6" ht="30.75" customHeight="1">
      <c r="A1578" s="168"/>
      <c r="B1578" s="340"/>
      <c r="C1578" s="334"/>
      <c r="D1578" s="341"/>
      <c r="E1578" s="342"/>
      <c r="F1578" s="343"/>
    </row>
    <row r="1579" spans="1:6" ht="30.75" customHeight="1">
      <c r="A1579" s="168"/>
      <c r="B1579" s="340"/>
      <c r="C1579" s="334"/>
      <c r="D1579" s="341"/>
      <c r="E1579" s="342"/>
      <c r="F1579" s="343"/>
    </row>
    <row r="1580" spans="1:6" ht="30.75" customHeight="1">
      <c r="A1580" s="168"/>
      <c r="B1580" s="340"/>
      <c r="C1580" s="334"/>
      <c r="D1580" s="341"/>
      <c r="E1580" s="342"/>
      <c r="F1580" s="343"/>
    </row>
    <row r="1581" spans="1:6" ht="30.75" customHeight="1">
      <c r="A1581" s="168"/>
      <c r="B1581" s="340"/>
      <c r="C1581" s="334"/>
      <c r="D1581" s="341"/>
      <c r="E1581" s="342"/>
      <c r="F1581" s="343"/>
    </row>
    <row r="1582" spans="1:6" ht="30.75" customHeight="1">
      <c r="A1582" s="168"/>
      <c r="B1582" s="340"/>
      <c r="C1582" s="334"/>
      <c r="D1582" s="341"/>
      <c r="E1582" s="342"/>
      <c r="F1582" s="343"/>
    </row>
    <row r="1583" spans="1:6" ht="30.75" customHeight="1">
      <c r="A1583" s="168"/>
      <c r="B1583" s="340"/>
      <c r="C1583" s="334"/>
      <c r="D1583" s="341"/>
      <c r="E1583" s="342"/>
      <c r="F1583" s="343"/>
    </row>
    <row r="1584" spans="1:6" ht="30.75" customHeight="1">
      <c r="A1584" s="168"/>
      <c r="B1584" s="340"/>
      <c r="C1584" s="334"/>
      <c r="D1584" s="341"/>
      <c r="E1584" s="342"/>
      <c r="F1584" s="343"/>
    </row>
    <row r="1585" spans="1:6" ht="30.75" customHeight="1">
      <c r="A1585" s="168"/>
      <c r="B1585" s="340"/>
      <c r="C1585" s="334"/>
      <c r="D1585" s="341"/>
      <c r="E1585" s="342"/>
      <c r="F1585" s="343"/>
    </row>
    <row r="1586" spans="1:6" ht="30.75" customHeight="1">
      <c r="A1586" s="168"/>
      <c r="B1586" s="340"/>
      <c r="C1586" s="334"/>
      <c r="D1586" s="341"/>
      <c r="E1586" s="342"/>
      <c r="F1586" s="343"/>
    </row>
    <row r="1587" spans="1:6" ht="30.75" customHeight="1">
      <c r="A1587" s="168"/>
      <c r="B1587" s="340"/>
      <c r="C1587" s="334"/>
      <c r="D1587" s="341"/>
      <c r="E1587" s="342"/>
      <c r="F1587" s="343"/>
    </row>
    <row r="1588" spans="1:6" ht="30.75" customHeight="1">
      <c r="A1588" s="168"/>
      <c r="B1588" s="340"/>
      <c r="C1588" s="334"/>
      <c r="D1588" s="341"/>
      <c r="E1588" s="342"/>
      <c r="F1588" s="343"/>
    </row>
    <row r="1589" spans="1:6" ht="30.75" customHeight="1">
      <c r="A1589" s="168"/>
      <c r="B1589" s="340"/>
      <c r="C1589" s="334"/>
      <c r="D1589" s="341"/>
      <c r="E1589" s="342"/>
      <c r="F1589" s="343"/>
    </row>
    <row r="1590" spans="1:6" ht="30.75" customHeight="1">
      <c r="A1590" s="168"/>
      <c r="B1590" s="340"/>
      <c r="C1590" s="334"/>
      <c r="D1590" s="341"/>
      <c r="E1590" s="342"/>
      <c r="F1590" s="343"/>
    </row>
    <row r="1591" spans="1:6" ht="30.75" customHeight="1" thickBot="1">
      <c r="A1591" s="169"/>
      <c r="B1591" s="344"/>
      <c r="C1591" s="335"/>
      <c r="D1591" s="345"/>
      <c r="E1591" s="346"/>
      <c r="F1591" s="347"/>
    </row>
    <row r="1592" spans="1:6" ht="15.75" thickTop="1"/>
  </sheetData>
  <sheetProtection password="CAA7" sheet="1" objects="1" scenarios="1" insertRows="0" deleteRows="0"/>
  <protectedRanges>
    <protectedRange sqref="A2:A1591" name="ID Obra"/>
    <protectedRange sqref="B2:F1591" name="Datos Ejecución Puentes"/>
  </protectedRanges>
  <dataValidations count="3">
    <dataValidation type="list" allowBlank="1" showInputMessage="1" showErrorMessage="1" sqref="B2:B1591">
      <formula1>Hoja2!$H$7:$H$8</formula1>
    </dataValidation>
    <dataValidation type="list" allowBlank="1" showInputMessage="1" showErrorMessage="1" sqref="A3:A1591">
      <formula1>OBRAS!$A$2:$A$1591</formula1>
    </dataValidation>
    <dataValidation type="list" allowBlank="1" showInputMessage="1" showErrorMessage="1" sqref="A2">
      <formula1>OBRAS!$A$2:$A$1591</formula1>
    </dataValidation>
  </dataValidation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sheetPr codeName="Hoja1"/>
  <dimension ref="A1:E1592"/>
  <sheetViews>
    <sheetView zoomScale="90" zoomScaleNormal="90" workbookViewId="0">
      <selection activeCell="A5" sqref="A5"/>
    </sheetView>
  </sheetViews>
  <sheetFormatPr baseColWidth="10" defaultRowHeight="15"/>
  <cols>
    <col min="1" max="1" width="54" style="5" customWidth="1"/>
    <col min="2" max="2" width="28.5703125" style="146" customWidth="1"/>
    <col min="3" max="3" width="19.7109375" style="113" customWidth="1"/>
    <col min="4" max="4" width="25" style="18" customWidth="1"/>
    <col min="5" max="5" width="76.42578125" style="147" customWidth="1"/>
    <col min="6" max="16384" width="11.42578125" style="5"/>
  </cols>
  <sheetData>
    <row r="1" spans="1:5" ht="49.5" customHeight="1" thickTop="1" thickBot="1">
      <c r="A1" s="166" t="s">
        <v>195</v>
      </c>
      <c r="B1" s="170" t="s">
        <v>108</v>
      </c>
      <c r="C1" s="160" t="s">
        <v>109</v>
      </c>
      <c r="D1" s="161" t="s">
        <v>110</v>
      </c>
      <c r="E1" s="156" t="s">
        <v>81</v>
      </c>
    </row>
    <row r="2" spans="1:5" ht="28.5" customHeight="1" thickTop="1">
      <c r="A2" s="167"/>
      <c r="B2" s="171"/>
      <c r="C2" s="151"/>
      <c r="D2" s="153"/>
      <c r="E2" s="157"/>
    </row>
    <row r="3" spans="1:5" ht="28.5" customHeight="1">
      <c r="A3" s="168"/>
      <c r="B3" s="172"/>
      <c r="C3" s="148"/>
      <c r="D3" s="154"/>
      <c r="E3" s="158"/>
    </row>
    <row r="4" spans="1:5" ht="28.5" customHeight="1">
      <c r="A4" s="168"/>
      <c r="B4" s="172"/>
      <c r="C4" s="148"/>
      <c r="D4" s="154"/>
      <c r="E4" s="158"/>
    </row>
    <row r="5" spans="1:5" ht="28.5" customHeight="1">
      <c r="A5" s="168"/>
      <c r="B5" s="172"/>
      <c r="C5" s="148"/>
      <c r="D5" s="154"/>
      <c r="E5" s="158"/>
    </row>
    <row r="6" spans="1:5" ht="28.5" customHeight="1">
      <c r="A6" s="168"/>
      <c r="B6" s="172"/>
      <c r="C6" s="148"/>
      <c r="D6" s="154"/>
      <c r="E6" s="158"/>
    </row>
    <row r="7" spans="1:5" ht="28.5" customHeight="1">
      <c r="A7" s="168"/>
      <c r="B7" s="172"/>
      <c r="C7" s="148"/>
      <c r="D7" s="154"/>
      <c r="E7" s="158"/>
    </row>
    <row r="8" spans="1:5" ht="28.5" customHeight="1">
      <c r="A8" s="168"/>
      <c r="B8" s="172"/>
      <c r="C8" s="148"/>
      <c r="D8" s="154"/>
      <c r="E8" s="158"/>
    </row>
    <row r="9" spans="1:5" ht="28.5" customHeight="1">
      <c r="A9" s="168"/>
      <c r="B9" s="172"/>
      <c r="C9" s="148"/>
      <c r="D9" s="154"/>
      <c r="E9" s="158"/>
    </row>
    <row r="10" spans="1:5" ht="28.5" customHeight="1">
      <c r="A10" s="168"/>
      <c r="B10" s="172"/>
      <c r="C10" s="148"/>
      <c r="D10" s="154"/>
      <c r="E10" s="158"/>
    </row>
    <row r="11" spans="1:5" ht="28.5" customHeight="1">
      <c r="A11" s="168"/>
      <c r="B11" s="172"/>
      <c r="C11" s="148"/>
      <c r="D11" s="154"/>
      <c r="E11" s="158"/>
    </row>
    <row r="12" spans="1:5" ht="28.5" customHeight="1">
      <c r="A12" s="168"/>
      <c r="B12" s="172"/>
      <c r="C12" s="148"/>
      <c r="D12" s="154"/>
      <c r="E12" s="158"/>
    </row>
    <row r="13" spans="1:5" ht="28.5" customHeight="1">
      <c r="A13" s="168"/>
      <c r="B13" s="172"/>
      <c r="C13" s="148"/>
      <c r="D13" s="154"/>
      <c r="E13" s="158"/>
    </row>
    <row r="14" spans="1:5" ht="28.5" customHeight="1">
      <c r="A14" s="168"/>
      <c r="B14" s="172"/>
      <c r="C14" s="148"/>
      <c r="D14" s="154"/>
      <c r="E14" s="158"/>
    </row>
    <row r="15" spans="1:5" ht="28.5" customHeight="1">
      <c r="A15" s="168"/>
      <c r="B15" s="172"/>
      <c r="C15" s="148"/>
      <c r="D15" s="154"/>
      <c r="E15" s="158"/>
    </row>
    <row r="16" spans="1:5" ht="28.5" customHeight="1">
      <c r="A16" s="168"/>
      <c r="B16" s="172"/>
      <c r="C16" s="148"/>
      <c r="D16" s="154"/>
      <c r="E16" s="158"/>
    </row>
    <row r="17" spans="1:5" ht="28.5" customHeight="1">
      <c r="A17" s="168"/>
      <c r="B17" s="172"/>
      <c r="C17" s="148"/>
      <c r="D17" s="154"/>
      <c r="E17" s="158"/>
    </row>
    <row r="18" spans="1:5" ht="28.5" customHeight="1">
      <c r="A18" s="168"/>
      <c r="B18" s="172"/>
      <c r="C18" s="148"/>
      <c r="D18" s="154"/>
      <c r="E18" s="158"/>
    </row>
    <row r="19" spans="1:5" ht="28.5" customHeight="1">
      <c r="A19" s="168"/>
      <c r="B19" s="172"/>
      <c r="C19" s="148"/>
      <c r="D19" s="154"/>
      <c r="E19" s="158"/>
    </row>
    <row r="20" spans="1:5" ht="28.5" customHeight="1">
      <c r="A20" s="168"/>
      <c r="B20" s="172"/>
      <c r="C20" s="148"/>
      <c r="D20" s="154"/>
      <c r="E20" s="158"/>
    </row>
    <row r="21" spans="1:5" ht="28.5" customHeight="1">
      <c r="A21" s="168"/>
      <c r="B21" s="172"/>
      <c r="C21" s="148"/>
      <c r="D21" s="154"/>
      <c r="E21" s="158"/>
    </row>
    <row r="22" spans="1:5" ht="28.5" customHeight="1">
      <c r="A22" s="168"/>
      <c r="B22" s="172"/>
      <c r="C22" s="148"/>
      <c r="D22" s="154"/>
      <c r="E22" s="158"/>
    </row>
    <row r="23" spans="1:5" ht="28.5" customHeight="1">
      <c r="A23" s="168"/>
      <c r="B23" s="172"/>
      <c r="C23" s="148"/>
      <c r="D23" s="154"/>
      <c r="E23" s="158"/>
    </row>
    <row r="24" spans="1:5" ht="28.5" customHeight="1">
      <c r="A24" s="168"/>
      <c r="B24" s="172"/>
      <c r="C24" s="148"/>
      <c r="D24" s="154"/>
      <c r="E24" s="158"/>
    </row>
    <row r="25" spans="1:5" ht="28.5" customHeight="1">
      <c r="A25" s="168"/>
      <c r="B25" s="172"/>
      <c r="C25" s="148"/>
      <c r="D25" s="154"/>
      <c r="E25" s="158"/>
    </row>
    <row r="26" spans="1:5" ht="28.5" customHeight="1">
      <c r="A26" s="168"/>
      <c r="B26" s="172"/>
      <c r="C26" s="148"/>
      <c r="D26" s="154"/>
      <c r="E26" s="158"/>
    </row>
    <row r="27" spans="1:5" ht="28.5" customHeight="1">
      <c r="A27" s="168"/>
      <c r="B27" s="172"/>
      <c r="C27" s="148"/>
      <c r="D27" s="154"/>
      <c r="E27" s="158"/>
    </row>
    <row r="28" spans="1:5" ht="28.5" customHeight="1">
      <c r="A28" s="168"/>
      <c r="B28" s="172"/>
      <c r="C28" s="148"/>
      <c r="D28" s="154"/>
      <c r="E28" s="158"/>
    </row>
    <row r="29" spans="1:5" ht="28.5" customHeight="1">
      <c r="A29" s="168"/>
      <c r="B29" s="172"/>
      <c r="C29" s="148"/>
      <c r="D29" s="154"/>
      <c r="E29" s="158"/>
    </row>
    <row r="30" spans="1:5" ht="28.5" customHeight="1">
      <c r="A30" s="168"/>
      <c r="B30" s="172"/>
      <c r="C30" s="148"/>
      <c r="D30" s="154"/>
      <c r="E30" s="158"/>
    </row>
    <row r="31" spans="1:5" ht="28.5" customHeight="1">
      <c r="A31" s="168"/>
      <c r="B31" s="172"/>
      <c r="C31" s="148"/>
      <c r="D31" s="154"/>
      <c r="E31" s="158"/>
    </row>
    <row r="32" spans="1:5" ht="28.5" customHeight="1">
      <c r="A32" s="168"/>
      <c r="B32" s="172"/>
      <c r="C32" s="148"/>
      <c r="D32" s="154"/>
      <c r="E32" s="158"/>
    </row>
    <row r="33" spans="1:5" ht="28.5" customHeight="1">
      <c r="A33" s="168"/>
      <c r="B33" s="172"/>
      <c r="C33" s="148"/>
      <c r="D33" s="154"/>
      <c r="E33" s="158"/>
    </row>
    <row r="34" spans="1:5" ht="28.5" customHeight="1">
      <c r="A34" s="168"/>
      <c r="B34" s="172"/>
      <c r="C34" s="148"/>
      <c r="D34" s="154"/>
      <c r="E34" s="158"/>
    </row>
    <row r="35" spans="1:5" ht="28.5" customHeight="1">
      <c r="A35" s="168"/>
      <c r="B35" s="172"/>
      <c r="C35" s="148"/>
      <c r="D35" s="154"/>
      <c r="E35" s="158"/>
    </row>
    <row r="36" spans="1:5" ht="28.5" customHeight="1">
      <c r="A36" s="168"/>
      <c r="B36" s="172"/>
      <c r="C36" s="148"/>
      <c r="D36" s="154"/>
      <c r="E36" s="158"/>
    </row>
    <row r="37" spans="1:5" ht="28.5" customHeight="1">
      <c r="A37" s="168"/>
      <c r="B37" s="172"/>
      <c r="C37" s="148"/>
      <c r="D37" s="154"/>
      <c r="E37" s="158"/>
    </row>
    <row r="38" spans="1:5" ht="28.5" customHeight="1">
      <c r="A38" s="168"/>
      <c r="B38" s="172"/>
      <c r="C38" s="148"/>
      <c r="D38" s="154"/>
      <c r="E38" s="158"/>
    </row>
    <row r="39" spans="1:5" ht="28.5" customHeight="1">
      <c r="A39" s="168"/>
      <c r="B39" s="172"/>
      <c r="C39" s="148"/>
      <c r="D39" s="154"/>
      <c r="E39" s="158"/>
    </row>
    <row r="40" spans="1:5" ht="28.5" customHeight="1">
      <c r="A40" s="168"/>
      <c r="B40" s="172"/>
      <c r="C40" s="148"/>
      <c r="D40" s="154"/>
      <c r="E40" s="158"/>
    </row>
    <row r="41" spans="1:5" ht="28.5" customHeight="1">
      <c r="A41" s="168"/>
      <c r="B41" s="172"/>
      <c r="C41" s="148"/>
      <c r="D41" s="154"/>
      <c r="E41" s="158"/>
    </row>
    <row r="42" spans="1:5" ht="28.5" customHeight="1">
      <c r="A42" s="168"/>
      <c r="B42" s="172"/>
      <c r="C42" s="148"/>
      <c r="D42" s="154"/>
      <c r="E42" s="158"/>
    </row>
    <row r="43" spans="1:5" ht="28.5" customHeight="1">
      <c r="A43" s="168"/>
      <c r="B43" s="172"/>
      <c r="C43" s="148"/>
      <c r="D43" s="154"/>
      <c r="E43" s="158"/>
    </row>
    <row r="44" spans="1:5" ht="28.5" customHeight="1">
      <c r="A44" s="168"/>
      <c r="B44" s="172"/>
      <c r="C44" s="148"/>
      <c r="D44" s="154"/>
      <c r="E44" s="158"/>
    </row>
    <row r="45" spans="1:5" ht="28.5" customHeight="1">
      <c r="A45" s="168"/>
      <c r="B45" s="172"/>
      <c r="C45" s="148"/>
      <c r="D45" s="154"/>
      <c r="E45" s="158"/>
    </row>
    <row r="46" spans="1:5" ht="28.5" customHeight="1">
      <c r="A46" s="168"/>
      <c r="B46" s="172"/>
      <c r="C46" s="148"/>
      <c r="D46" s="154"/>
      <c r="E46" s="158"/>
    </row>
    <row r="47" spans="1:5" ht="28.5" customHeight="1">
      <c r="A47" s="168"/>
      <c r="B47" s="172"/>
      <c r="C47" s="148"/>
      <c r="D47" s="154"/>
      <c r="E47" s="158"/>
    </row>
    <row r="48" spans="1:5" ht="28.5" customHeight="1">
      <c r="A48" s="168"/>
      <c r="B48" s="172"/>
      <c r="C48" s="148"/>
      <c r="D48" s="154"/>
      <c r="E48" s="158"/>
    </row>
    <row r="49" spans="1:5" ht="28.5" customHeight="1">
      <c r="A49" s="168"/>
      <c r="B49" s="172"/>
      <c r="C49" s="148"/>
      <c r="D49" s="154"/>
      <c r="E49" s="158"/>
    </row>
    <row r="50" spans="1:5" ht="28.5" customHeight="1">
      <c r="A50" s="168"/>
      <c r="B50" s="172"/>
      <c r="C50" s="148"/>
      <c r="D50" s="154"/>
      <c r="E50" s="158"/>
    </row>
    <row r="51" spans="1:5" ht="28.5" customHeight="1">
      <c r="A51" s="168"/>
      <c r="B51" s="172"/>
      <c r="C51" s="148"/>
      <c r="D51" s="154"/>
      <c r="E51" s="158"/>
    </row>
    <row r="52" spans="1:5" ht="28.5" customHeight="1">
      <c r="A52" s="168"/>
      <c r="B52" s="172"/>
      <c r="C52" s="148"/>
      <c r="D52" s="154"/>
      <c r="E52" s="158"/>
    </row>
    <row r="53" spans="1:5" ht="28.5" customHeight="1">
      <c r="A53" s="168"/>
      <c r="B53" s="172"/>
      <c r="C53" s="148"/>
      <c r="D53" s="154"/>
      <c r="E53" s="158"/>
    </row>
    <row r="54" spans="1:5" ht="28.5" customHeight="1">
      <c r="A54" s="168"/>
      <c r="B54" s="172"/>
      <c r="C54" s="148"/>
      <c r="D54" s="154"/>
      <c r="E54" s="158"/>
    </row>
    <row r="55" spans="1:5" ht="28.5" customHeight="1">
      <c r="A55" s="168"/>
      <c r="B55" s="172"/>
      <c r="C55" s="148"/>
      <c r="D55" s="154"/>
      <c r="E55" s="158"/>
    </row>
    <row r="56" spans="1:5" ht="28.5" customHeight="1">
      <c r="A56" s="168"/>
      <c r="B56" s="172"/>
      <c r="C56" s="148"/>
      <c r="D56" s="154"/>
      <c r="E56" s="158"/>
    </row>
    <row r="57" spans="1:5" ht="28.5" customHeight="1">
      <c r="A57" s="168"/>
      <c r="B57" s="172"/>
      <c r="C57" s="148"/>
      <c r="D57" s="154"/>
      <c r="E57" s="158"/>
    </row>
    <row r="58" spans="1:5" ht="28.5" customHeight="1">
      <c r="A58" s="168"/>
      <c r="B58" s="172"/>
      <c r="C58" s="148"/>
      <c r="D58" s="154"/>
      <c r="E58" s="158"/>
    </row>
    <row r="59" spans="1:5" ht="28.5" customHeight="1">
      <c r="A59" s="168"/>
      <c r="B59" s="172"/>
      <c r="C59" s="148"/>
      <c r="D59" s="154"/>
      <c r="E59" s="158"/>
    </row>
    <row r="60" spans="1:5" ht="28.5" customHeight="1">
      <c r="A60" s="168"/>
      <c r="B60" s="172"/>
      <c r="C60" s="148"/>
      <c r="D60" s="154"/>
      <c r="E60" s="158"/>
    </row>
    <row r="61" spans="1:5" ht="28.5" customHeight="1">
      <c r="A61" s="168"/>
      <c r="B61" s="172"/>
      <c r="C61" s="148"/>
      <c r="D61" s="154"/>
      <c r="E61" s="158"/>
    </row>
    <row r="62" spans="1:5" ht="28.5" customHeight="1">
      <c r="A62" s="168"/>
      <c r="B62" s="172"/>
      <c r="C62" s="148"/>
      <c r="D62" s="154"/>
      <c r="E62" s="158"/>
    </row>
    <row r="63" spans="1:5" ht="28.5" customHeight="1">
      <c r="A63" s="168"/>
      <c r="B63" s="172"/>
      <c r="C63" s="148"/>
      <c r="D63" s="154"/>
      <c r="E63" s="158"/>
    </row>
    <row r="64" spans="1:5" ht="28.5" customHeight="1">
      <c r="A64" s="168"/>
      <c r="B64" s="172"/>
      <c r="C64" s="148"/>
      <c r="D64" s="154"/>
      <c r="E64" s="158"/>
    </row>
    <row r="65" spans="1:5" ht="28.5" customHeight="1">
      <c r="A65" s="168"/>
      <c r="B65" s="172"/>
      <c r="C65" s="148"/>
      <c r="D65" s="154"/>
      <c r="E65" s="158"/>
    </row>
    <row r="66" spans="1:5" ht="28.5" customHeight="1">
      <c r="A66" s="168"/>
      <c r="B66" s="172"/>
      <c r="C66" s="148"/>
      <c r="D66" s="154"/>
      <c r="E66" s="158"/>
    </row>
    <row r="67" spans="1:5" ht="28.5" customHeight="1">
      <c r="A67" s="168"/>
      <c r="B67" s="172"/>
      <c r="C67" s="148"/>
      <c r="D67" s="154"/>
      <c r="E67" s="158"/>
    </row>
    <row r="68" spans="1:5" ht="28.5" customHeight="1">
      <c r="A68" s="168"/>
      <c r="B68" s="172"/>
      <c r="C68" s="148"/>
      <c r="D68" s="154"/>
      <c r="E68" s="158"/>
    </row>
    <row r="69" spans="1:5" ht="28.5" customHeight="1">
      <c r="A69" s="168"/>
      <c r="B69" s="172"/>
      <c r="C69" s="148"/>
      <c r="D69" s="154"/>
      <c r="E69" s="158"/>
    </row>
    <row r="70" spans="1:5" ht="28.5" customHeight="1">
      <c r="A70" s="168"/>
      <c r="B70" s="172"/>
      <c r="C70" s="148"/>
      <c r="D70" s="154"/>
      <c r="E70" s="158"/>
    </row>
    <row r="71" spans="1:5" ht="28.5" customHeight="1">
      <c r="A71" s="168"/>
      <c r="B71" s="172"/>
      <c r="C71" s="148"/>
      <c r="D71" s="154"/>
      <c r="E71" s="158"/>
    </row>
    <row r="72" spans="1:5" ht="28.5" customHeight="1">
      <c r="A72" s="168"/>
      <c r="B72" s="172"/>
      <c r="C72" s="148"/>
      <c r="D72" s="154"/>
      <c r="E72" s="158"/>
    </row>
    <row r="73" spans="1:5" ht="28.5" customHeight="1">
      <c r="A73" s="168"/>
      <c r="B73" s="172"/>
      <c r="C73" s="148"/>
      <c r="D73" s="154"/>
      <c r="E73" s="158"/>
    </row>
    <row r="74" spans="1:5" ht="28.5" customHeight="1">
      <c r="A74" s="168"/>
      <c r="B74" s="172"/>
      <c r="C74" s="148"/>
      <c r="D74" s="154"/>
      <c r="E74" s="158"/>
    </row>
    <row r="75" spans="1:5" ht="28.5" customHeight="1">
      <c r="A75" s="168"/>
      <c r="B75" s="172"/>
      <c r="C75" s="148"/>
      <c r="D75" s="154"/>
      <c r="E75" s="158"/>
    </row>
    <row r="76" spans="1:5" ht="28.5" customHeight="1">
      <c r="A76" s="168"/>
      <c r="B76" s="172"/>
      <c r="C76" s="148"/>
      <c r="D76" s="154"/>
      <c r="E76" s="158"/>
    </row>
    <row r="77" spans="1:5" ht="28.5" customHeight="1">
      <c r="A77" s="168"/>
      <c r="B77" s="172"/>
      <c r="C77" s="148"/>
      <c r="D77" s="154"/>
      <c r="E77" s="158"/>
    </row>
    <row r="78" spans="1:5" ht="28.5" customHeight="1">
      <c r="A78" s="168"/>
      <c r="B78" s="172"/>
      <c r="C78" s="148"/>
      <c r="D78" s="154"/>
      <c r="E78" s="158"/>
    </row>
    <row r="79" spans="1:5" ht="28.5" customHeight="1">
      <c r="A79" s="168"/>
      <c r="B79" s="172"/>
      <c r="C79" s="148"/>
      <c r="D79" s="154"/>
      <c r="E79" s="158"/>
    </row>
    <row r="80" spans="1:5" ht="28.5" customHeight="1">
      <c r="A80" s="168"/>
      <c r="B80" s="172"/>
      <c r="C80" s="148"/>
      <c r="D80" s="154"/>
      <c r="E80" s="158"/>
    </row>
    <row r="81" spans="1:5" ht="28.5" customHeight="1">
      <c r="A81" s="168"/>
      <c r="B81" s="172"/>
      <c r="C81" s="148"/>
      <c r="D81" s="154"/>
      <c r="E81" s="158"/>
    </row>
    <row r="82" spans="1:5" ht="28.5" customHeight="1">
      <c r="A82" s="168"/>
      <c r="B82" s="172"/>
      <c r="C82" s="148"/>
      <c r="D82" s="154"/>
      <c r="E82" s="158"/>
    </row>
    <row r="83" spans="1:5" ht="28.5" customHeight="1">
      <c r="A83" s="168"/>
      <c r="B83" s="172"/>
      <c r="C83" s="148"/>
      <c r="D83" s="154"/>
      <c r="E83" s="158"/>
    </row>
    <row r="84" spans="1:5" ht="28.5" customHeight="1">
      <c r="A84" s="168"/>
      <c r="B84" s="172"/>
      <c r="C84" s="148"/>
      <c r="D84" s="154"/>
      <c r="E84" s="158"/>
    </row>
    <row r="85" spans="1:5" ht="28.5" customHeight="1">
      <c r="A85" s="168"/>
      <c r="B85" s="172"/>
      <c r="C85" s="148"/>
      <c r="D85" s="154"/>
      <c r="E85" s="158"/>
    </row>
    <row r="86" spans="1:5" ht="28.5" customHeight="1">
      <c r="A86" s="168"/>
      <c r="B86" s="172"/>
      <c r="C86" s="148"/>
      <c r="D86" s="154"/>
      <c r="E86" s="158"/>
    </row>
    <row r="87" spans="1:5" ht="28.5" customHeight="1">
      <c r="A87" s="168"/>
      <c r="B87" s="172"/>
      <c r="C87" s="148"/>
      <c r="D87" s="154"/>
      <c r="E87" s="158"/>
    </row>
    <row r="88" spans="1:5" ht="28.5" customHeight="1">
      <c r="A88" s="168"/>
      <c r="B88" s="172"/>
      <c r="C88" s="148"/>
      <c r="D88" s="154"/>
      <c r="E88" s="158"/>
    </row>
    <row r="89" spans="1:5" ht="28.5" customHeight="1">
      <c r="A89" s="168"/>
      <c r="B89" s="172"/>
      <c r="C89" s="148"/>
      <c r="D89" s="154"/>
      <c r="E89" s="158"/>
    </row>
    <row r="90" spans="1:5" ht="28.5" customHeight="1">
      <c r="A90" s="168"/>
      <c r="B90" s="172"/>
      <c r="C90" s="148"/>
      <c r="D90" s="154"/>
      <c r="E90" s="158"/>
    </row>
    <row r="91" spans="1:5" ht="28.5" customHeight="1">
      <c r="A91" s="168"/>
      <c r="B91" s="172"/>
      <c r="C91" s="148"/>
      <c r="D91" s="154"/>
      <c r="E91" s="158"/>
    </row>
    <row r="92" spans="1:5" ht="28.5" customHeight="1">
      <c r="A92" s="168"/>
      <c r="B92" s="172"/>
      <c r="C92" s="148"/>
      <c r="D92" s="154"/>
      <c r="E92" s="158"/>
    </row>
    <row r="93" spans="1:5" ht="28.5" customHeight="1">
      <c r="A93" s="168"/>
      <c r="B93" s="172"/>
      <c r="C93" s="148"/>
      <c r="D93" s="154"/>
      <c r="E93" s="158"/>
    </row>
    <row r="94" spans="1:5" ht="28.5" customHeight="1">
      <c r="A94" s="168"/>
      <c r="B94" s="172"/>
      <c r="C94" s="148"/>
      <c r="D94" s="154"/>
      <c r="E94" s="158"/>
    </row>
    <row r="95" spans="1:5" ht="28.5" customHeight="1">
      <c r="A95" s="168"/>
      <c r="B95" s="172"/>
      <c r="C95" s="148"/>
      <c r="D95" s="154"/>
      <c r="E95" s="158"/>
    </row>
    <row r="96" spans="1:5" ht="28.5" customHeight="1">
      <c r="A96" s="168"/>
      <c r="B96" s="172"/>
      <c r="C96" s="148"/>
      <c r="D96" s="154"/>
      <c r="E96" s="158"/>
    </row>
    <row r="97" spans="1:5" ht="28.5" customHeight="1">
      <c r="A97" s="168"/>
      <c r="B97" s="172"/>
      <c r="C97" s="148"/>
      <c r="D97" s="154"/>
      <c r="E97" s="158"/>
    </row>
    <row r="98" spans="1:5" ht="28.5" customHeight="1">
      <c r="A98" s="168"/>
      <c r="B98" s="172"/>
      <c r="C98" s="148"/>
      <c r="D98" s="154"/>
      <c r="E98" s="158"/>
    </row>
    <row r="99" spans="1:5" ht="28.5" customHeight="1">
      <c r="A99" s="168"/>
      <c r="B99" s="172"/>
      <c r="C99" s="148"/>
      <c r="D99" s="154"/>
      <c r="E99" s="158"/>
    </row>
    <row r="100" spans="1:5" ht="28.5" customHeight="1">
      <c r="A100" s="168"/>
      <c r="B100" s="172"/>
      <c r="C100" s="148"/>
      <c r="D100" s="154"/>
      <c r="E100" s="158"/>
    </row>
    <row r="101" spans="1:5" ht="28.5" customHeight="1">
      <c r="A101" s="168"/>
      <c r="B101" s="172"/>
      <c r="C101" s="148"/>
      <c r="D101" s="154"/>
      <c r="E101" s="158"/>
    </row>
    <row r="102" spans="1:5" ht="28.5" customHeight="1">
      <c r="A102" s="168"/>
      <c r="B102" s="172"/>
      <c r="C102" s="148"/>
      <c r="D102" s="154"/>
      <c r="E102" s="158"/>
    </row>
    <row r="103" spans="1:5" ht="28.5" customHeight="1">
      <c r="A103" s="168"/>
      <c r="B103" s="172"/>
      <c r="C103" s="148"/>
      <c r="D103" s="154"/>
      <c r="E103" s="158"/>
    </row>
    <row r="104" spans="1:5" ht="28.5" customHeight="1">
      <c r="A104" s="168"/>
      <c r="B104" s="172"/>
      <c r="C104" s="148"/>
      <c r="D104" s="154"/>
      <c r="E104" s="158"/>
    </row>
    <row r="105" spans="1:5" ht="28.5" customHeight="1">
      <c r="A105" s="168"/>
      <c r="B105" s="172"/>
      <c r="C105" s="148"/>
      <c r="D105" s="154"/>
      <c r="E105" s="158"/>
    </row>
    <row r="106" spans="1:5" ht="28.5" customHeight="1">
      <c r="A106" s="168"/>
      <c r="B106" s="172"/>
      <c r="C106" s="148"/>
      <c r="D106" s="154"/>
      <c r="E106" s="158"/>
    </row>
    <row r="107" spans="1:5" ht="28.5" customHeight="1">
      <c r="A107" s="168"/>
      <c r="B107" s="172"/>
      <c r="C107" s="148"/>
      <c r="D107" s="154"/>
      <c r="E107" s="158"/>
    </row>
    <row r="108" spans="1:5" ht="28.5" customHeight="1">
      <c r="A108" s="168"/>
      <c r="B108" s="172"/>
      <c r="C108" s="148"/>
      <c r="D108" s="154"/>
      <c r="E108" s="158"/>
    </row>
    <row r="109" spans="1:5" ht="28.5" customHeight="1">
      <c r="A109" s="168"/>
      <c r="B109" s="172"/>
      <c r="C109" s="148"/>
      <c r="D109" s="154"/>
      <c r="E109" s="158"/>
    </row>
    <row r="110" spans="1:5" ht="28.5" customHeight="1">
      <c r="A110" s="168"/>
      <c r="B110" s="172"/>
      <c r="C110" s="148"/>
      <c r="D110" s="154"/>
      <c r="E110" s="158"/>
    </row>
    <row r="111" spans="1:5" ht="28.5" customHeight="1">
      <c r="A111" s="168"/>
      <c r="B111" s="172"/>
      <c r="C111" s="148"/>
      <c r="D111" s="154"/>
      <c r="E111" s="158"/>
    </row>
    <row r="112" spans="1:5" ht="28.5" customHeight="1">
      <c r="A112" s="168"/>
      <c r="B112" s="172"/>
      <c r="C112" s="148"/>
      <c r="D112" s="154"/>
      <c r="E112" s="158"/>
    </row>
    <row r="113" spans="1:5" ht="28.5" customHeight="1">
      <c r="A113" s="168"/>
      <c r="B113" s="172"/>
      <c r="C113" s="148"/>
      <c r="D113" s="154"/>
      <c r="E113" s="158"/>
    </row>
    <row r="114" spans="1:5" ht="28.5" customHeight="1">
      <c r="A114" s="168"/>
      <c r="B114" s="172"/>
      <c r="C114" s="148"/>
      <c r="D114" s="154"/>
      <c r="E114" s="158"/>
    </row>
    <row r="115" spans="1:5" ht="28.5" customHeight="1">
      <c r="A115" s="168"/>
      <c r="B115" s="172"/>
      <c r="C115" s="148"/>
      <c r="D115" s="154"/>
      <c r="E115" s="158"/>
    </row>
    <row r="116" spans="1:5" ht="28.5" customHeight="1">
      <c r="A116" s="168"/>
      <c r="B116" s="172"/>
      <c r="C116" s="148"/>
      <c r="D116" s="154"/>
      <c r="E116" s="158"/>
    </row>
    <row r="117" spans="1:5" ht="28.5" customHeight="1">
      <c r="A117" s="168"/>
      <c r="B117" s="172"/>
      <c r="C117" s="148"/>
      <c r="D117" s="154"/>
      <c r="E117" s="158"/>
    </row>
    <row r="118" spans="1:5" ht="28.5" customHeight="1">
      <c r="A118" s="168"/>
      <c r="B118" s="172"/>
      <c r="C118" s="148"/>
      <c r="D118" s="154"/>
      <c r="E118" s="158"/>
    </row>
    <row r="119" spans="1:5" ht="28.5" customHeight="1">
      <c r="A119" s="168"/>
      <c r="B119" s="172"/>
      <c r="C119" s="148"/>
      <c r="D119" s="154"/>
      <c r="E119" s="158"/>
    </row>
    <row r="120" spans="1:5" ht="28.5" customHeight="1">
      <c r="A120" s="168"/>
      <c r="B120" s="172"/>
      <c r="C120" s="148"/>
      <c r="D120" s="154"/>
      <c r="E120" s="158"/>
    </row>
    <row r="121" spans="1:5" ht="28.5" customHeight="1">
      <c r="A121" s="168"/>
      <c r="B121" s="172"/>
      <c r="C121" s="148"/>
      <c r="D121" s="154"/>
      <c r="E121" s="158"/>
    </row>
    <row r="122" spans="1:5" ht="28.5" customHeight="1">
      <c r="A122" s="168"/>
      <c r="B122" s="172"/>
      <c r="C122" s="148"/>
      <c r="D122" s="154"/>
      <c r="E122" s="158"/>
    </row>
    <row r="123" spans="1:5" ht="28.5" customHeight="1">
      <c r="A123" s="168"/>
      <c r="B123" s="172"/>
      <c r="C123" s="148"/>
      <c r="D123" s="154"/>
      <c r="E123" s="158"/>
    </row>
    <row r="124" spans="1:5" ht="28.5" customHeight="1">
      <c r="A124" s="168"/>
      <c r="B124" s="172"/>
      <c r="C124" s="148"/>
      <c r="D124" s="154"/>
      <c r="E124" s="158"/>
    </row>
    <row r="125" spans="1:5" ht="28.5" customHeight="1">
      <c r="A125" s="168"/>
      <c r="B125" s="172"/>
      <c r="C125" s="148"/>
      <c r="D125" s="154"/>
      <c r="E125" s="158"/>
    </row>
    <row r="126" spans="1:5" ht="28.5" customHeight="1">
      <c r="A126" s="168"/>
      <c r="B126" s="172"/>
      <c r="C126" s="148"/>
      <c r="D126" s="154"/>
      <c r="E126" s="158"/>
    </row>
    <row r="127" spans="1:5" ht="28.5" customHeight="1">
      <c r="A127" s="168"/>
      <c r="B127" s="172"/>
      <c r="C127" s="148"/>
      <c r="D127" s="154"/>
      <c r="E127" s="158"/>
    </row>
    <row r="128" spans="1:5" ht="28.5" customHeight="1">
      <c r="A128" s="168"/>
      <c r="B128" s="172"/>
      <c r="C128" s="148"/>
      <c r="D128" s="154"/>
      <c r="E128" s="158"/>
    </row>
    <row r="129" spans="1:5" ht="28.5" customHeight="1">
      <c r="A129" s="168"/>
      <c r="B129" s="172"/>
      <c r="C129" s="148"/>
      <c r="D129" s="154"/>
      <c r="E129" s="158"/>
    </row>
    <row r="130" spans="1:5" ht="28.5" customHeight="1">
      <c r="A130" s="168"/>
      <c r="B130" s="172"/>
      <c r="C130" s="148"/>
      <c r="D130" s="154"/>
      <c r="E130" s="158"/>
    </row>
    <row r="131" spans="1:5" ht="28.5" customHeight="1">
      <c r="A131" s="168"/>
      <c r="B131" s="172"/>
      <c r="C131" s="148"/>
      <c r="D131" s="154"/>
      <c r="E131" s="158"/>
    </row>
    <row r="132" spans="1:5" ht="28.5" customHeight="1">
      <c r="A132" s="168"/>
      <c r="B132" s="172"/>
      <c r="C132" s="148"/>
      <c r="D132" s="154"/>
      <c r="E132" s="158"/>
    </row>
    <row r="133" spans="1:5" ht="28.5" customHeight="1">
      <c r="A133" s="168"/>
      <c r="B133" s="172"/>
      <c r="C133" s="148"/>
      <c r="D133" s="154"/>
      <c r="E133" s="158"/>
    </row>
    <row r="134" spans="1:5" ht="28.5" customHeight="1">
      <c r="A134" s="168"/>
      <c r="B134" s="172"/>
      <c r="C134" s="148"/>
      <c r="D134" s="154"/>
      <c r="E134" s="158"/>
    </row>
    <row r="135" spans="1:5" ht="28.5" customHeight="1">
      <c r="A135" s="168"/>
      <c r="B135" s="172"/>
      <c r="C135" s="148"/>
      <c r="D135" s="154"/>
      <c r="E135" s="158"/>
    </row>
    <row r="136" spans="1:5" ht="28.5" customHeight="1">
      <c r="A136" s="168"/>
      <c r="B136" s="172"/>
      <c r="C136" s="148"/>
      <c r="D136" s="154"/>
      <c r="E136" s="158"/>
    </row>
    <row r="137" spans="1:5" ht="28.5" customHeight="1">
      <c r="A137" s="168"/>
      <c r="B137" s="172"/>
      <c r="C137" s="148"/>
      <c r="D137" s="154"/>
      <c r="E137" s="158"/>
    </row>
    <row r="138" spans="1:5" ht="28.5" customHeight="1">
      <c r="A138" s="168"/>
      <c r="B138" s="172"/>
      <c r="C138" s="148"/>
      <c r="D138" s="154"/>
      <c r="E138" s="158"/>
    </row>
    <row r="139" spans="1:5" ht="28.5" customHeight="1">
      <c r="A139" s="168"/>
      <c r="B139" s="172"/>
      <c r="C139" s="148"/>
      <c r="D139" s="154"/>
      <c r="E139" s="158"/>
    </row>
    <row r="140" spans="1:5" ht="28.5" customHeight="1">
      <c r="A140" s="168"/>
      <c r="B140" s="172"/>
      <c r="C140" s="148"/>
      <c r="D140" s="154"/>
      <c r="E140" s="158"/>
    </row>
    <row r="141" spans="1:5" ht="28.5" customHeight="1">
      <c r="A141" s="168"/>
      <c r="B141" s="172"/>
      <c r="C141" s="148"/>
      <c r="D141" s="154"/>
      <c r="E141" s="158"/>
    </row>
    <row r="142" spans="1:5" ht="28.5" customHeight="1">
      <c r="A142" s="168"/>
      <c r="B142" s="172"/>
      <c r="C142" s="148"/>
      <c r="D142" s="154"/>
      <c r="E142" s="158"/>
    </row>
    <row r="143" spans="1:5" ht="28.5" customHeight="1">
      <c r="A143" s="168"/>
      <c r="B143" s="172"/>
      <c r="C143" s="148"/>
      <c r="D143" s="154"/>
      <c r="E143" s="158"/>
    </row>
    <row r="144" spans="1:5" ht="28.5" customHeight="1">
      <c r="A144" s="168"/>
      <c r="B144" s="172"/>
      <c r="C144" s="148"/>
      <c r="D144" s="154"/>
      <c r="E144" s="158"/>
    </row>
    <row r="145" spans="1:5" ht="28.5" customHeight="1">
      <c r="A145" s="168"/>
      <c r="B145" s="172"/>
      <c r="C145" s="148"/>
      <c r="D145" s="154"/>
      <c r="E145" s="158"/>
    </row>
    <row r="146" spans="1:5" ht="28.5" customHeight="1">
      <c r="A146" s="168"/>
      <c r="B146" s="172"/>
      <c r="C146" s="148"/>
      <c r="D146" s="154"/>
      <c r="E146" s="158"/>
    </row>
    <row r="147" spans="1:5" ht="28.5" customHeight="1">
      <c r="A147" s="168"/>
      <c r="B147" s="172"/>
      <c r="C147" s="148"/>
      <c r="D147" s="154"/>
      <c r="E147" s="158"/>
    </row>
    <row r="148" spans="1:5" ht="28.5" customHeight="1">
      <c r="A148" s="168"/>
      <c r="B148" s="172"/>
      <c r="C148" s="148"/>
      <c r="D148" s="154"/>
      <c r="E148" s="158"/>
    </row>
    <row r="149" spans="1:5" ht="28.5" customHeight="1">
      <c r="A149" s="168"/>
      <c r="B149" s="172"/>
      <c r="C149" s="148"/>
      <c r="D149" s="154"/>
      <c r="E149" s="158"/>
    </row>
    <row r="150" spans="1:5" ht="28.5" customHeight="1">
      <c r="A150" s="168"/>
      <c r="B150" s="172"/>
      <c r="C150" s="148"/>
      <c r="D150" s="154"/>
      <c r="E150" s="158"/>
    </row>
    <row r="151" spans="1:5" ht="28.5" customHeight="1">
      <c r="A151" s="168"/>
      <c r="B151" s="172"/>
      <c r="C151" s="148"/>
      <c r="D151" s="154"/>
      <c r="E151" s="158"/>
    </row>
    <row r="152" spans="1:5" ht="28.5" customHeight="1">
      <c r="A152" s="168"/>
      <c r="B152" s="172"/>
      <c r="C152" s="148"/>
      <c r="D152" s="154"/>
      <c r="E152" s="158"/>
    </row>
    <row r="153" spans="1:5" ht="28.5" customHeight="1">
      <c r="A153" s="168"/>
      <c r="B153" s="172"/>
      <c r="C153" s="148"/>
      <c r="D153" s="154"/>
      <c r="E153" s="158"/>
    </row>
    <row r="154" spans="1:5" ht="28.5" customHeight="1">
      <c r="A154" s="168"/>
      <c r="B154" s="172"/>
      <c r="C154" s="148"/>
      <c r="D154" s="154"/>
      <c r="E154" s="158"/>
    </row>
    <row r="155" spans="1:5" ht="28.5" customHeight="1">
      <c r="A155" s="168"/>
      <c r="B155" s="172"/>
      <c r="C155" s="148"/>
      <c r="D155" s="154"/>
      <c r="E155" s="158"/>
    </row>
    <row r="156" spans="1:5" ht="28.5" customHeight="1">
      <c r="A156" s="168"/>
      <c r="B156" s="172"/>
      <c r="C156" s="148"/>
      <c r="D156" s="154"/>
      <c r="E156" s="158"/>
    </row>
    <row r="157" spans="1:5" ht="28.5" customHeight="1">
      <c r="A157" s="168"/>
      <c r="B157" s="172"/>
      <c r="C157" s="148"/>
      <c r="D157" s="154"/>
      <c r="E157" s="158"/>
    </row>
    <row r="158" spans="1:5" ht="28.5" customHeight="1">
      <c r="A158" s="168"/>
      <c r="B158" s="172"/>
      <c r="C158" s="148"/>
      <c r="D158" s="154"/>
      <c r="E158" s="158"/>
    </row>
    <row r="159" spans="1:5" ht="28.5" customHeight="1">
      <c r="A159" s="168"/>
      <c r="B159" s="172"/>
      <c r="C159" s="148"/>
      <c r="D159" s="154"/>
      <c r="E159" s="158"/>
    </row>
    <row r="160" spans="1:5" ht="28.5" customHeight="1">
      <c r="A160" s="168"/>
      <c r="B160" s="172"/>
      <c r="C160" s="148"/>
      <c r="D160" s="154"/>
      <c r="E160" s="158"/>
    </row>
    <row r="161" spans="1:5" ht="28.5" customHeight="1">
      <c r="A161" s="168"/>
      <c r="B161" s="172"/>
      <c r="C161" s="148"/>
      <c r="D161" s="154"/>
      <c r="E161" s="158"/>
    </row>
    <row r="162" spans="1:5" ht="28.5" customHeight="1">
      <c r="A162" s="168"/>
      <c r="B162" s="172"/>
      <c r="C162" s="148"/>
      <c r="D162" s="154"/>
      <c r="E162" s="158"/>
    </row>
    <row r="163" spans="1:5" ht="28.5" customHeight="1">
      <c r="A163" s="168"/>
      <c r="B163" s="172"/>
      <c r="C163" s="148"/>
      <c r="D163" s="154"/>
      <c r="E163" s="158"/>
    </row>
    <row r="164" spans="1:5" ht="28.5" customHeight="1">
      <c r="A164" s="168"/>
      <c r="B164" s="172"/>
      <c r="C164" s="148"/>
      <c r="D164" s="154"/>
      <c r="E164" s="158"/>
    </row>
    <row r="165" spans="1:5" ht="28.5" customHeight="1">
      <c r="A165" s="168"/>
      <c r="B165" s="172"/>
      <c r="C165" s="148"/>
      <c r="D165" s="154"/>
      <c r="E165" s="158"/>
    </row>
    <row r="166" spans="1:5" ht="28.5" customHeight="1">
      <c r="A166" s="168"/>
      <c r="B166" s="172"/>
      <c r="C166" s="148"/>
      <c r="D166" s="154"/>
      <c r="E166" s="158"/>
    </row>
    <row r="167" spans="1:5" ht="28.5" customHeight="1">
      <c r="A167" s="168"/>
      <c r="B167" s="172"/>
      <c r="C167" s="148"/>
      <c r="D167" s="154"/>
      <c r="E167" s="158"/>
    </row>
    <row r="168" spans="1:5" ht="28.5" customHeight="1">
      <c r="A168" s="168"/>
      <c r="B168" s="172"/>
      <c r="C168" s="148"/>
      <c r="D168" s="154"/>
      <c r="E168" s="158"/>
    </row>
    <row r="169" spans="1:5" ht="28.5" customHeight="1">
      <c r="A169" s="168"/>
      <c r="B169" s="172"/>
      <c r="C169" s="148"/>
      <c r="D169" s="154"/>
      <c r="E169" s="158"/>
    </row>
    <row r="170" spans="1:5" ht="28.5" customHeight="1">
      <c r="A170" s="168"/>
      <c r="B170" s="172"/>
      <c r="C170" s="148"/>
      <c r="D170" s="154"/>
      <c r="E170" s="158"/>
    </row>
    <row r="171" spans="1:5" ht="28.5" customHeight="1">
      <c r="A171" s="168"/>
      <c r="B171" s="172"/>
      <c r="C171" s="148"/>
      <c r="D171" s="154"/>
      <c r="E171" s="158"/>
    </row>
    <row r="172" spans="1:5" ht="28.5" customHeight="1">
      <c r="A172" s="168"/>
      <c r="B172" s="172"/>
      <c r="C172" s="148"/>
      <c r="D172" s="154"/>
      <c r="E172" s="158"/>
    </row>
    <row r="173" spans="1:5" ht="28.5" customHeight="1">
      <c r="A173" s="168"/>
      <c r="B173" s="172"/>
      <c r="C173" s="148"/>
      <c r="D173" s="154"/>
      <c r="E173" s="158"/>
    </row>
    <row r="174" spans="1:5" ht="28.5" customHeight="1">
      <c r="A174" s="168"/>
      <c r="B174" s="172"/>
      <c r="C174" s="148"/>
      <c r="D174" s="154"/>
      <c r="E174" s="158"/>
    </row>
    <row r="175" spans="1:5" ht="28.5" customHeight="1">
      <c r="A175" s="168"/>
      <c r="B175" s="172"/>
      <c r="C175" s="148"/>
      <c r="D175" s="154"/>
      <c r="E175" s="158"/>
    </row>
    <row r="176" spans="1:5" ht="28.5" customHeight="1">
      <c r="A176" s="168"/>
      <c r="B176" s="172"/>
      <c r="C176" s="148"/>
      <c r="D176" s="154"/>
      <c r="E176" s="158"/>
    </row>
    <row r="177" spans="1:5" ht="28.5" customHeight="1">
      <c r="A177" s="168"/>
      <c r="B177" s="172"/>
      <c r="C177" s="148"/>
      <c r="D177" s="154"/>
      <c r="E177" s="158"/>
    </row>
    <row r="178" spans="1:5" ht="28.5" customHeight="1">
      <c r="A178" s="168"/>
      <c r="B178" s="172"/>
      <c r="C178" s="148"/>
      <c r="D178" s="154"/>
      <c r="E178" s="158"/>
    </row>
    <row r="179" spans="1:5" ht="28.5" customHeight="1">
      <c r="A179" s="168"/>
      <c r="B179" s="172"/>
      <c r="C179" s="148"/>
      <c r="D179" s="154"/>
      <c r="E179" s="158"/>
    </row>
    <row r="180" spans="1:5" ht="28.5" customHeight="1">
      <c r="A180" s="168"/>
      <c r="B180" s="172"/>
      <c r="C180" s="148"/>
      <c r="D180" s="154"/>
      <c r="E180" s="158"/>
    </row>
    <row r="181" spans="1:5" ht="28.5" customHeight="1">
      <c r="A181" s="168"/>
      <c r="B181" s="172"/>
      <c r="C181" s="148"/>
      <c r="D181" s="154"/>
      <c r="E181" s="158"/>
    </row>
    <row r="182" spans="1:5" ht="28.5" customHeight="1">
      <c r="A182" s="168"/>
      <c r="B182" s="172"/>
      <c r="C182" s="148"/>
      <c r="D182" s="154"/>
      <c r="E182" s="158"/>
    </row>
    <row r="183" spans="1:5" ht="28.5" customHeight="1">
      <c r="A183" s="168"/>
      <c r="B183" s="172"/>
      <c r="C183" s="148"/>
      <c r="D183" s="154"/>
      <c r="E183" s="158"/>
    </row>
    <row r="184" spans="1:5" ht="28.5" customHeight="1">
      <c r="A184" s="168"/>
      <c r="B184" s="172"/>
      <c r="C184" s="148"/>
      <c r="D184" s="154"/>
      <c r="E184" s="158"/>
    </row>
    <row r="185" spans="1:5" ht="28.5" customHeight="1">
      <c r="A185" s="168"/>
      <c r="B185" s="172"/>
      <c r="C185" s="148"/>
      <c r="D185" s="154"/>
      <c r="E185" s="158"/>
    </row>
    <row r="186" spans="1:5" ht="28.5" customHeight="1">
      <c r="A186" s="168"/>
      <c r="B186" s="172"/>
      <c r="C186" s="148"/>
      <c r="D186" s="154"/>
      <c r="E186" s="158"/>
    </row>
    <row r="187" spans="1:5" ht="28.5" customHeight="1">
      <c r="A187" s="168"/>
      <c r="B187" s="172"/>
      <c r="C187" s="148"/>
      <c r="D187" s="154"/>
      <c r="E187" s="158"/>
    </row>
    <row r="188" spans="1:5" ht="28.5" customHeight="1">
      <c r="A188" s="168"/>
      <c r="B188" s="172"/>
      <c r="C188" s="148"/>
      <c r="D188" s="154"/>
      <c r="E188" s="158"/>
    </row>
    <row r="189" spans="1:5" ht="28.5" customHeight="1">
      <c r="A189" s="168"/>
      <c r="B189" s="172"/>
      <c r="C189" s="148"/>
      <c r="D189" s="154"/>
      <c r="E189" s="158"/>
    </row>
    <row r="190" spans="1:5" ht="28.5" customHeight="1">
      <c r="A190" s="168"/>
      <c r="B190" s="172"/>
      <c r="C190" s="148"/>
      <c r="D190" s="154"/>
      <c r="E190" s="158"/>
    </row>
    <row r="191" spans="1:5" ht="28.5" customHeight="1">
      <c r="A191" s="168"/>
      <c r="B191" s="172"/>
      <c r="C191" s="148"/>
      <c r="D191" s="154"/>
      <c r="E191" s="158"/>
    </row>
    <row r="192" spans="1:5" ht="28.5" customHeight="1">
      <c r="A192" s="168"/>
      <c r="B192" s="172"/>
      <c r="C192" s="148"/>
      <c r="D192" s="154"/>
      <c r="E192" s="158"/>
    </row>
    <row r="193" spans="1:5" ht="28.5" customHeight="1">
      <c r="A193" s="168"/>
      <c r="B193" s="172"/>
      <c r="C193" s="148"/>
      <c r="D193" s="154"/>
      <c r="E193" s="158"/>
    </row>
    <row r="194" spans="1:5" ht="28.5" customHeight="1">
      <c r="A194" s="168"/>
      <c r="B194" s="172"/>
      <c r="C194" s="148"/>
      <c r="D194" s="154"/>
      <c r="E194" s="158"/>
    </row>
    <row r="195" spans="1:5" ht="28.5" customHeight="1">
      <c r="A195" s="168"/>
      <c r="B195" s="172"/>
      <c r="C195" s="148"/>
      <c r="D195" s="154"/>
      <c r="E195" s="158"/>
    </row>
    <row r="196" spans="1:5" ht="28.5" customHeight="1">
      <c r="A196" s="168"/>
      <c r="B196" s="172"/>
      <c r="C196" s="148"/>
      <c r="D196" s="154"/>
      <c r="E196" s="158"/>
    </row>
    <row r="197" spans="1:5" ht="28.5" customHeight="1">
      <c r="A197" s="168"/>
      <c r="B197" s="172"/>
      <c r="C197" s="148"/>
      <c r="D197" s="154"/>
      <c r="E197" s="158"/>
    </row>
    <row r="198" spans="1:5" ht="28.5" customHeight="1">
      <c r="A198" s="168"/>
      <c r="B198" s="172"/>
      <c r="C198" s="148"/>
      <c r="D198" s="154"/>
      <c r="E198" s="158"/>
    </row>
    <row r="199" spans="1:5" ht="28.5" customHeight="1">
      <c r="A199" s="168"/>
      <c r="B199" s="172"/>
      <c r="C199" s="148"/>
      <c r="D199" s="154"/>
      <c r="E199" s="158"/>
    </row>
    <row r="200" spans="1:5" ht="28.5" customHeight="1">
      <c r="A200" s="168"/>
      <c r="B200" s="172"/>
      <c r="C200" s="148"/>
      <c r="D200" s="154"/>
      <c r="E200" s="158"/>
    </row>
    <row r="201" spans="1:5" ht="28.5" customHeight="1">
      <c r="A201" s="168"/>
      <c r="B201" s="172"/>
      <c r="C201" s="148"/>
      <c r="D201" s="154"/>
      <c r="E201" s="158"/>
    </row>
    <row r="202" spans="1:5" ht="28.5" customHeight="1">
      <c r="A202" s="168"/>
      <c r="B202" s="172"/>
      <c r="C202" s="148"/>
      <c r="D202" s="154"/>
      <c r="E202" s="158"/>
    </row>
    <row r="203" spans="1:5" ht="28.5" customHeight="1">
      <c r="A203" s="168"/>
      <c r="B203" s="172"/>
      <c r="C203" s="148"/>
      <c r="D203" s="154"/>
      <c r="E203" s="158"/>
    </row>
    <row r="204" spans="1:5" ht="28.5" customHeight="1">
      <c r="A204" s="168"/>
      <c r="B204" s="172"/>
      <c r="C204" s="148"/>
      <c r="D204" s="154"/>
      <c r="E204" s="158"/>
    </row>
    <row r="205" spans="1:5" ht="28.5" customHeight="1">
      <c r="A205" s="168"/>
      <c r="B205" s="172"/>
      <c r="C205" s="148"/>
      <c r="D205" s="154"/>
      <c r="E205" s="158"/>
    </row>
    <row r="206" spans="1:5" ht="28.5" customHeight="1">
      <c r="A206" s="168"/>
      <c r="B206" s="172"/>
      <c r="C206" s="148"/>
      <c r="D206" s="154"/>
      <c r="E206" s="158"/>
    </row>
    <row r="207" spans="1:5" ht="28.5" customHeight="1">
      <c r="A207" s="168"/>
      <c r="B207" s="172"/>
      <c r="C207" s="148"/>
      <c r="D207" s="154"/>
      <c r="E207" s="158"/>
    </row>
    <row r="208" spans="1:5" ht="28.5" customHeight="1">
      <c r="A208" s="168"/>
      <c r="B208" s="172"/>
      <c r="C208" s="148"/>
      <c r="D208" s="154"/>
      <c r="E208" s="158"/>
    </row>
    <row r="209" spans="1:5" ht="28.5" customHeight="1">
      <c r="A209" s="168"/>
      <c r="B209" s="172"/>
      <c r="C209" s="148"/>
      <c r="D209" s="154"/>
      <c r="E209" s="158"/>
    </row>
    <row r="210" spans="1:5" ht="28.5" customHeight="1">
      <c r="A210" s="168"/>
      <c r="B210" s="172"/>
      <c r="C210" s="148"/>
      <c r="D210" s="154"/>
      <c r="E210" s="158"/>
    </row>
    <row r="211" spans="1:5" ht="28.5" customHeight="1">
      <c r="A211" s="168"/>
      <c r="B211" s="172"/>
      <c r="C211" s="148"/>
      <c r="D211" s="154"/>
      <c r="E211" s="158"/>
    </row>
    <row r="212" spans="1:5" ht="28.5" customHeight="1">
      <c r="A212" s="168"/>
      <c r="B212" s="172"/>
      <c r="C212" s="148"/>
      <c r="D212" s="154"/>
      <c r="E212" s="158"/>
    </row>
    <row r="213" spans="1:5" ht="28.5" customHeight="1">
      <c r="A213" s="168"/>
      <c r="B213" s="172"/>
      <c r="C213" s="148"/>
      <c r="D213" s="154"/>
      <c r="E213" s="158"/>
    </row>
    <row r="214" spans="1:5" ht="28.5" customHeight="1">
      <c r="A214" s="168"/>
      <c r="B214" s="172"/>
      <c r="C214" s="148"/>
      <c r="D214" s="154"/>
      <c r="E214" s="158"/>
    </row>
    <row r="215" spans="1:5" ht="28.5" customHeight="1">
      <c r="A215" s="168"/>
      <c r="B215" s="172"/>
      <c r="C215" s="148"/>
      <c r="D215" s="154"/>
      <c r="E215" s="158"/>
    </row>
    <row r="216" spans="1:5" ht="28.5" customHeight="1">
      <c r="A216" s="168"/>
      <c r="B216" s="172"/>
      <c r="C216" s="148"/>
      <c r="D216" s="154"/>
      <c r="E216" s="158"/>
    </row>
    <row r="217" spans="1:5" ht="28.5" customHeight="1">
      <c r="A217" s="168"/>
      <c r="B217" s="172"/>
      <c r="C217" s="148"/>
      <c r="D217" s="154"/>
      <c r="E217" s="158"/>
    </row>
    <row r="218" spans="1:5" ht="28.5" customHeight="1">
      <c r="A218" s="168"/>
      <c r="B218" s="172"/>
      <c r="C218" s="148"/>
      <c r="D218" s="154"/>
      <c r="E218" s="158"/>
    </row>
    <row r="219" spans="1:5" ht="28.5" customHeight="1">
      <c r="A219" s="168"/>
      <c r="B219" s="172"/>
      <c r="C219" s="148"/>
      <c r="D219" s="154"/>
      <c r="E219" s="158"/>
    </row>
    <row r="220" spans="1:5" ht="28.5" customHeight="1">
      <c r="A220" s="168"/>
      <c r="B220" s="172"/>
      <c r="C220" s="148"/>
      <c r="D220" s="154"/>
      <c r="E220" s="158"/>
    </row>
    <row r="221" spans="1:5" ht="28.5" customHeight="1">
      <c r="A221" s="168"/>
      <c r="B221" s="172"/>
      <c r="C221" s="148"/>
      <c r="D221" s="154"/>
      <c r="E221" s="158"/>
    </row>
    <row r="222" spans="1:5" ht="28.5" customHeight="1">
      <c r="A222" s="168"/>
      <c r="B222" s="172"/>
      <c r="C222" s="148"/>
      <c r="D222" s="154"/>
      <c r="E222" s="158"/>
    </row>
    <row r="223" spans="1:5" ht="28.5" customHeight="1">
      <c r="A223" s="168"/>
      <c r="B223" s="172"/>
      <c r="C223" s="148"/>
      <c r="D223" s="154"/>
      <c r="E223" s="158"/>
    </row>
    <row r="224" spans="1:5" ht="28.5" customHeight="1">
      <c r="A224" s="168"/>
      <c r="B224" s="172"/>
      <c r="C224" s="148"/>
      <c r="D224" s="154"/>
      <c r="E224" s="158"/>
    </row>
    <row r="225" spans="1:5" ht="28.5" customHeight="1">
      <c r="A225" s="168"/>
      <c r="B225" s="172"/>
      <c r="C225" s="148"/>
      <c r="D225" s="154"/>
      <c r="E225" s="158"/>
    </row>
    <row r="226" spans="1:5" ht="28.5" customHeight="1">
      <c r="A226" s="168"/>
      <c r="B226" s="172"/>
      <c r="C226" s="148"/>
      <c r="D226" s="154"/>
      <c r="E226" s="158"/>
    </row>
    <row r="227" spans="1:5" ht="28.5" customHeight="1">
      <c r="A227" s="168"/>
      <c r="B227" s="172"/>
      <c r="C227" s="148"/>
      <c r="D227" s="154"/>
      <c r="E227" s="158"/>
    </row>
    <row r="228" spans="1:5" ht="28.5" customHeight="1">
      <c r="A228" s="168"/>
      <c r="B228" s="172"/>
      <c r="C228" s="148"/>
      <c r="D228" s="154"/>
      <c r="E228" s="158"/>
    </row>
    <row r="229" spans="1:5" ht="28.5" customHeight="1">
      <c r="A229" s="168"/>
      <c r="B229" s="172"/>
      <c r="C229" s="148"/>
      <c r="D229" s="154"/>
      <c r="E229" s="158"/>
    </row>
    <row r="230" spans="1:5" ht="28.5" customHeight="1">
      <c r="A230" s="168"/>
      <c r="B230" s="172"/>
      <c r="C230" s="148"/>
      <c r="D230" s="154"/>
      <c r="E230" s="158"/>
    </row>
    <row r="231" spans="1:5" ht="28.5" customHeight="1">
      <c r="A231" s="168"/>
      <c r="B231" s="172"/>
      <c r="C231" s="148"/>
      <c r="D231" s="154"/>
      <c r="E231" s="158"/>
    </row>
    <row r="232" spans="1:5" ht="28.5" customHeight="1">
      <c r="A232" s="168"/>
      <c r="B232" s="172"/>
      <c r="C232" s="148"/>
      <c r="D232" s="154"/>
      <c r="E232" s="158"/>
    </row>
    <row r="233" spans="1:5" ht="28.5" customHeight="1">
      <c r="A233" s="168"/>
      <c r="B233" s="172"/>
      <c r="C233" s="148"/>
      <c r="D233" s="154"/>
      <c r="E233" s="158"/>
    </row>
    <row r="234" spans="1:5" ht="28.5" customHeight="1">
      <c r="A234" s="168"/>
      <c r="B234" s="172"/>
      <c r="C234" s="148"/>
      <c r="D234" s="154"/>
      <c r="E234" s="158"/>
    </row>
    <row r="235" spans="1:5" ht="28.5" customHeight="1">
      <c r="A235" s="168"/>
      <c r="B235" s="172"/>
      <c r="C235" s="148"/>
      <c r="D235" s="154"/>
      <c r="E235" s="158"/>
    </row>
    <row r="236" spans="1:5" ht="28.5" customHeight="1">
      <c r="A236" s="168"/>
      <c r="B236" s="172"/>
      <c r="C236" s="148"/>
      <c r="D236" s="154"/>
      <c r="E236" s="158"/>
    </row>
    <row r="237" spans="1:5" ht="28.5" customHeight="1">
      <c r="A237" s="168"/>
      <c r="B237" s="172"/>
      <c r="C237" s="148"/>
      <c r="D237" s="154"/>
      <c r="E237" s="158"/>
    </row>
    <row r="238" spans="1:5" ht="28.5" customHeight="1">
      <c r="A238" s="168"/>
      <c r="B238" s="172"/>
      <c r="C238" s="148"/>
      <c r="D238" s="154"/>
      <c r="E238" s="158"/>
    </row>
    <row r="239" spans="1:5" ht="28.5" customHeight="1">
      <c r="A239" s="168"/>
      <c r="B239" s="172"/>
      <c r="C239" s="148"/>
      <c r="D239" s="154"/>
      <c r="E239" s="158"/>
    </row>
    <row r="240" spans="1:5" ht="28.5" customHeight="1">
      <c r="A240" s="168"/>
      <c r="B240" s="172"/>
      <c r="C240" s="148"/>
      <c r="D240" s="154"/>
      <c r="E240" s="158"/>
    </row>
    <row r="241" spans="1:5" ht="28.5" customHeight="1">
      <c r="A241" s="168"/>
      <c r="B241" s="172"/>
      <c r="C241" s="148"/>
      <c r="D241" s="154"/>
      <c r="E241" s="158"/>
    </row>
    <row r="242" spans="1:5" ht="28.5" customHeight="1">
      <c r="A242" s="168"/>
      <c r="B242" s="172"/>
      <c r="C242" s="148"/>
      <c r="D242" s="154"/>
      <c r="E242" s="158"/>
    </row>
    <row r="243" spans="1:5" ht="28.5" customHeight="1">
      <c r="A243" s="168"/>
      <c r="B243" s="172"/>
      <c r="C243" s="148"/>
      <c r="D243" s="154"/>
      <c r="E243" s="158"/>
    </row>
    <row r="244" spans="1:5" ht="28.5" customHeight="1">
      <c r="A244" s="168"/>
      <c r="B244" s="172"/>
      <c r="C244" s="148"/>
      <c r="D244" s="154"/>
      <c r="E244" s="158"/>
    </row>
    <row r="245" spans="1:5" ht="28.5" customHeight="1">
      <c r="A245" s="168"/>
      <c r="B245" s="172"/>
      <c r="C245" s="148"/>
      <c r="D245" s="154"/>
      <c r="E245" s="158"/>
    </row>
    <row r="246" spans="1:5" ht="28.5" customHeight="1">
      <c r="A246" s="168"/>
      <c r="B246" s="172"/>
      <c r="C246" s="148"/>
      <c r="D246" s="154"/>
      <c r="E246" s="158"/>
    </row>
    <row r="247" spans="1:5" ht="28.5" customHeight="1">
      <c r="A247" s="168"/>
      <c r="B247" s="172"/>
      <c r="C247" s="148"/>
      <c r="D247" s="154"/>
      <c r="E247" s="158"/>
    </row>
    <row r="248" spans="1:5" ht="28.5" customHeight="1">
      <c r="A248" s="168"/>
      <c r="B248" s="172"/>
      <c r="C248" s="148"/>
      <c r="D248" s="154"/>
      <c r="E248" s="158"/>
    </row>
    <row r="249" spans="1:5" ht="28.5" customHeight="1">
      <c r="A249" s="168"/>
      <c r="B249" s="172"/>
      <c r="C249" s="148"/>
      <c r="D249" s="154"/>
      <c r="E249" s="158"/>
    </row>
    <row r="250" spans="1:5" ht="28.5" customHeight="1">
      <c r="A250" s="168"/>
      <c r="B250" s="172"/>
      <c r="C250" s="148"/>
      <c r="D250" s="154"/>
      <c r="E250" s="158"/>
    </row>
    <row r="251" spans="1:5" ht="28.5" customHeight="1">
      <c r="A251" s="168"/>
      <c r="B251" s="172"/>
      <c r="C251" s="148"/>
      <c r="D251" s="154"/>
      <c r="E251" s="158"/>
    </row>
    <row r="252" spans="1:5" ht="28.5" customHeight="1">
      <c r="A252" s="168"/>
      <c r="B252" s="172"/>
      <c r="C252" s="148"/>
      <c r="D252" s="154"/>
      <c r="E252" s="158"/>
    </row>
    <row r="253" spans="1:5" ht="28.5" customHeight="1">
      <c r="A253" s="168"/>
      <c r="B253" s="172"/>
      <c r="C253" s="148"/>
      <c r="D253" s="154"/>
      <c r="E253" s="158"/>
    </row>
    <row r="254" spans="1:5" ht="28.5" customHeight="1">
      <c r="A254" s="168"/>
      <c r="B254" s="172"/>
      <c r="C254" s="148"/>
      <c r="D254" s="154"/>
      <c r="E254" s="158"/>
    </row>
    <row r="255" spans="1:5" ht="28.5" customHeight="1">
      <c r="A255" s="168"/>
      <c r="B255" s="172"/>
      <c r="C255" s="148"/>
      <c r="D255" s="154"/>
      <c r="E255" s="158"/>
    </row>
    <row r="256" spans="1:5" ht="28.5" customHeight="1">
      <c r="A256" s="168"/>
      <c r="B256" s="172"/>
      <c r="C256" s="148"/>
      <c r="D256" s="154"/>
      <c r="E256" s="158"/>
    </row>
    <row r="257" spans="1:5" ht="28.5" customHeight="1">
      <c r="A257" s="168"/>
      <c r="B257" s="172"/>
      <c r="C257" s="148"/>
      <c r="D257" s="154"/>
      <c r="E257" s="158"/>
    </row>
    <row r="258" spans="1:5" ht="28.5" customHeight="1">
      <c r="A258" s="168"/>
      <c r="B258" s="172"/>
      <c r="C258" s="148"/>
      <c r="D258" s="154"/>
      <c r="E258" s="158"/>
    </row>
    <row r="259" spans="1:5" ht="28.5" customHeight="1">
      <c r="A259" s="168"/>
      <c r="B259" s="172"/>
      <c r="C259" s="148"/>
      <c r="D259" s="154"/>
      <c r="E259" s="158"/>
    </row>
    <row r="260" spans="1:5" ht="28.5" customHeight="1">
      <c r="A260" s="168"/>
      <c r="B260" s="172"/>
      <c r="C260" s="148"/>
      <c r="D260" s="154"/>
      <c r="E260" s="158"/>
    </row>
    <row r="261" spans="1:5" ht="28.5" customHeight="1">
      <c r="A261" s="168"/>
      <c r="B261" s="172"/>
      <c r="C261" s="148"/>
      <c r="D261" s="154"/>
      <c r="E261" s="158"/>
    </row>
    <row r="262" spans="1:5" ht="28.5" customHeight="1">
      <c r="A262" s="168"/>
      <c r="B262" s="172"/>
      <c r="C262" s="148"/>
      <c r="D262" s="154"/>
      <c r="E262" s="158"/>
    </row>
    <row r="263" spans="1:5" ht="28.5" customHeight="1">
      <c r="A263" s="168"/>
      <c r="B263" s="172"/>
      <c r="C263" s="148"/>
      <c r="D263" s="154"/>
      <c r="E263" s="158"/>
    </row>
    <row r="264" spans="1:5" ht="28.5" customHeight="1">
      <c r="A264" s="168"/>
      <c r="B264" s="172"/>
      <c r="C264" s="148"/>
      <c r="D264" s="154"/>
      <c r="E264" s="158"/>
    </row>
    <row r="265" spans="1:5" ht="28.5" customHeight="1">
      <c r="A265" s="168"/>
      <c r="B265" s="172"/>
      <c r="C265" s="148"/>
      <c r="D265" s="154"/>
      <c r="E265" s="158"/>
    </row>
    <row r="266" spans="1:5" ht="28.5" customHeight="1">
      <c r="A266" s="168"/>
      <c r="B266" s="172"/>
      <c r="C266" s="148"/>
      <c r="D266" s="154"/>
      <c r="E266" s="158"/>
    </row>
    <row r="267" spans="1:5" ht="28.5" customHeight="1">
      <c r="A267" s="168"/>
      <c r="B267" s="172"/>
      <c r="C267" s="148"/>
      <c r="D267" s="154"/>
      <c r="E267" s="158"/>
    </row>
    <row r="268" spans="1:5" ht="28.5" customHeight="1">
      <c r="A268" s="168"/>
      <c r="B268" s="172"/>
      <c r="C268" s="148"/>
      <c r="D268" s="154"/>
      <c r="E268" s="158"/>
    </row>
    <row r="269" spans="1:5" ht="28.5" customHeight="1">
      <c r="A269" s="168"/>
      <c r="B269" s="172"/>
      <c r="C269" s="148"/>
      <c r="D269" s="154"/>
      <c r="E269" s="158"/>
    </row>
    <row r="270" spans="1:5" ht="28.5" customHeight="1">
      <c r="A270" s="168"/>
      <c r="B270" s="172"/>
      <c r="C270" s="148"/>
      <c r="D270" s="154"/>
      <c r="E270" s="158"/>
    </row>
    <row r="271" spans="1:5" ht="28.5" customHeight="1">
      <c r="A271" s="168"/>
      <c r="B271" s="172"/>
      <c r="C271" s="148"/>
      <c r="D271" s="154"/>
      <c r="E271" s="158"/>
    </row>
    <row r="272" spans="1:5" ht="28.5" customHeight="1">
      <c r="A272" s="168"/>
      <c r="B272" s="172"/>
      <c r="C272" s="148"/>
      <c r="D272" s="154"/>
      <c r="E272" s="158"/>
    </row>
    <row r="273" spans="1:5" ht="28.5" customHeight="1">
      <c r="A273" s="168"/>
      <c r="B273" s="172"/>
      <c r="C273" s="148"/>
      <c r="D273" s="154"/>
      <c r="E273" s="158"/>
    </row>
    <row r="274" spans="1:5" ht="28.5" customHeight="1">
      <c r="A274" s="168"/>
      <c r="B274" s="172"/>
      <c r="C274" s="148"/>
      <c r="D274" s="154"/>
      <c r="E274" s="158"/>
    </row>
    <row r="275" spans="1:5" ht="28.5" customHeight="1">
      <c r="A275" s="168"/>
      <c r="B275" s="172"/>
      <c r="C275" s="148"/>
      <c r="D275" s="154"/>
      <c r="E275" s="158"/>
    </row>
    <row r="276" spans="1:5" ht="28.5" customHeight="1">
      <c r="A276" s="168"/>
      <c r="B276" s="172"/>
      <c r="C276" s="148"/>
      <c r="D276" s="154"/>
      <c r="E276" s="158"/>
    </row>
    <row r="277" spans="1:5" ht="28.5" customHeight="1">
      <c r="A277" s="168"/>
      <c r="B277" s="172"/>
      <c r="C277" s="148"/>
      <c r="D277" s="154"/>
      <c r="E277" s="158"/>
    </row>
    <row r="278" spans="1:5" ht="28.5" customHeight="1">
      <c r="A278" s="168"/>
      <c r="B278" s="172"/>
      <c r="C278" s="148"/>
      <c r="D278" s="154"/>
      <c r="E278" s="158"/>
    </row>
    <row r="279" spans="1:5" ht="28.5" customHeight="1">
      <c r="A279" s="168"/>
      <c r="B279" s="172"/>
      <c r="C279" s="148"/>
      <c r="D279" s="154"/>
      <c r="E279" s="158"/>
    </row>
    <row r="280" spans="1:5" ht="28.5" customHeight="1">
      <c r="A280" s="168"/>
      <c r="B280" s="172"/>
      <c r="C280" s="148"/>
      <c r="D280" s="154"/>
      <c r="E280" s="158"/>
    </row>
    <row r="281" spans="1:5" ht="28.5" customHeight="1">
      <c r="A281" s="168"/>
      <c r="B281" s="172"/>
      <c r="C281" s="148"/>
      <c r="D281" s="154"/>
      <c r="E281" s="158"/>
    </row>
    <row r="282" spans="1:5" ht="28.5" customHeight="1">
      <c r="A282" s="168"/>
      <c r="B282" s="172"/>
      <c r="C282" s="148"/>
      <c r="D282" s="154"/>
      <c r="E282" s="158"/>
    </row>
    <row r="283" spans="1:5" ht="28.5" customHeight="1">
      <c r="A283" s="168"/>
      <c r="B283" s="172"/>
      <c r="C283" s="148"/>
      <c r="D283" s="154"/>
      <c r="E283" s="158"/>
    </row>
    <row r="284" spans="1:5" ht="28.5" customHeight="1">
      <c r="A284" s="168"/>
      <c r="B284" s="172"/>
      <c r="C284" s="148"/>
      <c r="D284" s="154"/>
      <c r="E284" s="158"/>
    </row>
    <row r="285" spans="1:5" ht="28.5" customHeight="1">
      <c r="A285" s="168"/>
      <c r="B285" s="172"/>
      <c r="C285" s="148"/>
      <c r="D285" s="154"/>
      <c r="E285" s="158"/>
    </row>
    <row r="286" spans="1:5" ht="28.5" customHeight="1">
      <c r="A286" s="168"/>
      <c r="B286" s="172"/>
      <c r="C286" s="148"/>
      <c r="D286" s="154"/>
      <c r="E286" s="158"/>
    </row>
    <row r="287" spans="1:5" ht="28.5" customHeight="1">
      <c r="A287" s="168"/>
      <c r="B287" s="172"/>
      <c r="C287" s="148"/>
      <c r="D287" s="154"/>
      <c r="E287" s="158"/>
    </row>
    <row r="288" spans="1:5" ht="28.5" customHeight="1">
      <c r="A288" s="168"/>
      <c r="B288" s="172"/>
      <c r="C288" s="148"/>
      <c r="D288" s="154"/>
      <c r="E288" s="158"/>
    </row>
    <row r="289" spans="1:5" ht="28.5" customHeight="1">
      <c r="A289" s="168"/>
      <c r="B289" s="172"/>
      <c r="C289" s="148"/>
      <c r="D289" s="154"/>
      <c r="E289" s="158"/>
    </row>
    <row r="290" spans="1:5" ht="28.5" customHeight="1">
      <c r="A290" s="168"/>
      <c r="B290" s="172"/>
      <c r="C290" s="148"/>
      <c r="D290" s="154"/>
      <c r="E290" s="158"/>
    </row>
    <row r="291" spans="1:5" ht="28.5" customHeight="1">
      <c r="A291" s="168"/>
      <c r="B291" s="172"/>
      <c r="C291" s="148"/>
      <c r="D291" s="154"/>
      <c r="E291" s="158"/>
    </row>
    <row r="292" spans="1:5" ht="28.5" customHeight="1">
      <c r="A292" s="168"/>
      <c r="B292" s="172"/>
      <c r="C292" s="148"/>
      <c r="D292" s="154"/>
      <c r="E292" s="158"/>
    </row>
    <row r="293" spans="1:5" ht="28.5" customHeight="1">
      <c r="A293" s="168"/>
      <c r="B293" s="172"/>
      <c r="C293" s="148"/>
      <c r="D293" s="154"/>
      <c r="E293" s="158"/>
    </row>
    <row r="294" spans="1:5" ht="28.5" customHeight="1">
      <c r="A294" s="168"/>
      <c r="B294" s="172"/>
      <c r="C294" s="148"/>
      <c r="D294" s="154"/>
      <c r="E294" s="158"/>
    </row>
    <row r="295" spans="1:5" ht="28.5" customHeight="1">
      <c r="A295" s="168"/>
      <c r="B295" s="172"/>
      <c r="C295" s="148"/>
      <c r="D295" s="154"/>
      <c r="E295" s="158"/>
    </row>
    <row r="296" spans="1:5" ht="28.5" customHeight="1">
      <c r="A296" s="168"/>
      <c r="B296" s="172"/>
      <c r="C296" s="148"/>
      <c r="D296" s="154"/>
      <c r="E296" s="158"/>
    </row>
    <row r="297" spans="1:5" ht="28.5" customHeight="1">
      <c r="A297" s="168"/>
      <c r="B297" s="172"/>
      <c r="C297" s="148"/>
      <c r="D297" s="154"/>
      <c r="E297" s="158"/>
    </row>
    <row r="298" spans="1:5" ht="28.5" customHeight="1">
      <c r="A298" s="168"/>
      <c r="B298" s="172"/>
      <c r="C298" s="148"/>
      <c r="D298" s="154"/>
      <c r="E298" s="158"/>
    </row>
    <row r="299" spans="1:5" ht="28.5" customHeight="1">
      <c r="A299" s="168"/>
      <c r="B299" s="172"/>
      <c r="C299" s="148"/>
      <c r="D299" s="154"/>
      <c r="E299" s="158"/>
    </row>
    <row r="300" spans="1:5" ht="28.5" customHeight="1">
      <c r="A300" s="168"/>
      <c r="B300" s="172"/>
      <c r="C300" s="148"/>
      <c r="D300" s="154"/>
      <c r="E300" s="158"/>
    </row>
    <row r="301" spans="1:5" ht="28.5" customHeight="1">
      <c r="A301" s="168"/>
      <c r="B301" s="172"/>
      <c r="C301" s="148"/>
      <c r="D301" s="154"/>
      <c r="E301" s="158"/>
    </row>
    <row r="302" spans="1:5" ht="28.5" customHeight="1">
      <c r="A302" s="168"/>
      <c r="B302" s="172"/>
      <c r="C302" s="148"/>
      <c r="D302" s="154"/>
      <c r="E302" s="158"/>
    </row>
    <row r="303" spans="1:5" ht="28.5" customHeight="1">
      <c r="A303" s="168"/>
      <c r="B303" s="172"/>
      <c r="C303" s="148"/>
      <c r="D303" s="154"/>
      <c r="E303" s="158"/>
    </row>
    <row r="304" spans="1:5" ht="28.5" customHeight="1">
      <c r="A304" s="168"/>
      <c r="B304" s="172"/>
      <c r="C304" s="148"/>
      <c r="D304" s="154"/>
      <c r="E304" s="158"/>
    </row>
    <row r="305" spans="1:5" ht="28.5" customHeight="1">
      <c r="A305" s="168"/>
      <c r="B305" s="172"/>
      <c r="C305" s="148"/>
      <c r="D305" s="154"/>
      <c r="E305" s="158"/>
    </row>
    <row r="306" spans="1:5" ht="28.5" customHeight="1">
      <c r="A306" s="168"/>
      <c r="B306" s="172"/>
      <c r="C306" s="148"/>
      <c r="D306" s="154"/>
      <c r="E306" s="158"/>
    </row>
    <row r="307" spans="1:5" ht="28.5" customHeight="1">
      <c r="A307" s="168"/>
      <c r="B307" s="172"/>
      <c r="C307" s="148"/>
      <c r="D307" s="154"/>
      <c r="E307" s="158"/>
    </row>
    <row r="308" spans="1:5" ht="28.5" customHeight="1">
      <c r="A308" s="168"/>
      <c r="B308" s="172"/>
      <c r="C308" s="148"/>
      <c r="D308" s="154"/>
      <c r="E308" s="158"/>
    </row>
    <row r="309" spans="1:5" ht="28.5" customHeight="1">
      <c r="A309" s="168"/>
      <c r="B309" s="172"/>
      <c r="C309" s="148"/>
      <c r="D309" s="154"/>
      <c r="E309" s="158"/>
    </row>
    <row r="310" spans="1:5" ht="28.5" customHeight="1">
      <c r="A310" s="168"/>
      <c r="B310" s="172"/>
      <c r="C310" s="148"/>
      <c r="D310" s="154"/>
      <c r="E310" s="158"/>
    </row>
    <row r="311" spans="1:5" ht="28.5" customHeight="1">
      <c r="A311" s="168"/>
      <c r="B311" s="172"/>
      <c r="C311" s="148"/>
      <c r="D311" s="154"/>
      <c r="E311" s="158"/>
    </row>
    <row r="312" spans="1:5" ht="28.5" customHeight="1">
      <c r="A312" s="168"/>
      <c r="B312" s="172"/>
      <c r="C312" s="148"/>
      <c r="D312" s="154"/>
      <c r="E312" s="158"/>
    </row>
    <row r="313" spans="1:5" ht="28.5" customHeight="1">
      <c r="A313" s="168"/>
      <c r="B313" s="172"/>
      <c r="C313" s="148"/>
      <c r="D313" s="154"/>
      <c r="E313" s="158"/>
    </row>
    <row r="314" spans="1:5" ht="28.5" customHeight="1">
      <c r="A314" s="168"/>
      <c r="B314" s="172"/>
      <c r="C314" s="148"/>
      <c r="D314" s="154"/>
      <c r="E314" s="158"/>
    </row>
    <row r="315" spans="1:5" ht="28.5" customHeight="1">
      <c r="A315" s="168"/>
      <c r="B315" s="172"/>
      <c r="C315" s="148"/>
      <c r="D315" s="154"/>
      <c r="E315" s="158"/>
    </row>
    <row r="316" spans="1:5" ht="28.5" customHeight="1">
      <c r="A316" s="168"/>
      <c r="B316" s="172"/>
      <c r="C316" s="148"/>
      <c r="D316" s="154"/>
      <c r="E316" s="158"/>
    </row>
    <row r="317" spans="1:5" ht="28.5" customHeight="1">
      <c r="A317" s="168"/>
      <c r="B317" s="172"/>
      <c r="C317" s="148"/>
      <c r="D317" s="154"/>
      <c r="E317" s="158"/>
    </row>
    <row r="318" spans="1:5" ht="28.5" customHeight="1">
      <c r="A318" s="168"/>
      <c r="B318" s="172"/>
      <c r="C318" s="148"/>
      <c r="D318" s="154"/>
      <c r="E318" s="158"/>
    </row>
    <row r="319" spans="1:5" ht="28.5" customHeight="1">
      <c r="A319" s="168"/>
      <c r="B319" s="172"/>
      <c r="C319" s="148"/>
      <c r="D319" s="154"/>
      <c r="E319" s="158"/>
    </row>
    <row r="320" spans="1:5" ht="28.5" customHeight="1">
      <c r="A320" s="168"/>
      <c r="B320" s="172"/>
      <c r="C320" s="148"/>
      <c r="D320" s="154"/>
      <c r="E320" s="158"/>
    </row>
    <row r="321" spans="1:5" ht="28.5" customHeight="1">
      <c r="A321" s="168"/>
      <c r="B321" s="172"/>
      <c r="C321" s="148"/>
      <c r="D321" s="154"/>
      <c r="E321" s="158"/>
    </row>
    <row r="322" spans="1:5" ht="28.5" customHeight="1">
      <c r="A322" s="168"/>
      <c r="B322" s="172"/>
      <c r="C322" s="148"/>
      <c r="D322" s="154"/>
      <c r="E322" s="158"/>
    </row>
    <row r="323" spans="1:5" ht="28.5" customHeight="1">
      <c r="A323" s="168"/>
      <c r="B323" s="172"/>
      <c r="C323" s="148"/>
      <c r="D323" s="154"/>
      <c r="E323" s="158"/>
    </row>
    <row r="324" spans="1:5" ht="28.5" customHeight="1">
      <c r="A324" s="168"/>
      <c r="B324" s="172"/>
      <c r="C324" s="148"/>
      <c r="D324" s="154"/>
      <c r="E324" s="158"/>
    </row>
    <row r="325" spans="1:5" ht="28.5" customHeight="1">
      <c r="A325" s="168"/>
      <c r="B325" s="172"/>
      <c r="C325" s="148"/>
      <c r="D325" s="154"/>
      <c r="E325" s="158"/>
    </row>
    <row r="326" spans="1:5" ht="28.5" customHeight="1">
      <c r="A326" s="168"/>
      <c r="B326" s="172"/>
      <c r="C326" s="148"/>
      <c r="D326" s="154"/>
      <c r="E326" s="158"/>
    </row>
    <row r="327" spans="1:5" ht="28.5" customHeight="1">
      <c r="A327" s="168"/>
      <c r="B327" s="172"/>
      <c r="C327" s="148"/>
      <c r="D327" s="154"/>
      <c r="E327" s="158"/>
    </row>
    <row r="328" spans="1:5" ht="28.5" customHeight="1">
      <c r="A328" s="168"/>
      <c r="B328" s="172"/>
      <c r="C328" s="148"/>
      <c r="D328" s="154"/>
      <c r="E328" s="158"/>
    </row>
    <row r="329" spans="1:5" ht="28.5" customHeight="1">
      <c r="A329" s="168"/>
      <c r="B329" s="172"/>
      <c r="C329" s="148"/>
      <c r="D329" s="154"/>
      <c r="E329" s="158"/>
    </row>
    <row r="330" spans="1:5" ht="28.5" customHeight="1">
      <c r="A330" s="168"/>
      <c r="B330" s="172"/>
      <c r="C330" s="148"/>
      <c r="D330" s="154"/>
      <c r="E330" s="158"/>
    </row>
    <row r="331" spans="1:5" ht="28.5" customHeight="1">
      <c r="A331" s="168"/>
      <c r="B331" s="172"/>
      <c r="C331" s="148"/>
      <c r="D331" s="154"/>
      <c r="E331" s="158"/>
    </row>
    <row r="332" spans="1:5" ht="28.5" customHeight="1">
      <c r="A332" s="168"/>
      <c r="B332" s="172"/>
      <c r="C332" s="148"/>
      <c r="D332" s="154"/>
      <c r="E332" s="158"/>
    </row>
    <row r="333" spans="1:5" ht="28.5" customHeight="1">
      <c r="A333" s="168"/>
      <c r="B333" s="172"/>
      <c r="C333" s="148"/>
      <c r="D333" s="154"/>
      <c r="E333" s="158"/>
    </row>
    <row r="334" spans="1:5" ht="28.5" customHeight="1">
      <c r="A334" s="168"/>
      <c r="B334" s="172"/>
      <c r="C334" s="148"/>
      <c r="D334" s="154"/>
      <c r="E334" s="158"/>
    </row>
    <row r="335" spans="1:5" ht="28.5" customHeight="1">
      <c r="A335" s="168"/>
      <c r="B335" s="172"/>
      <c r="C335" s="148"/>
      <c r="D335" s="154"/>
      <c r="E335" s="158"/>
    </row>
    <row r="336" spans="1:5" ht="28.5" customHeight="1">
      <c r="A336" s="168"/>
      <c r="B336" s="172"/>
      <c r="C336" s="148"/>
      <c r="D336" s="154"/>
      <c r="E336" s="158"/>
    </row>
    <row r="337" spans="1:5" ht="28.5" customHeight="1">
      <c r="A337" s="168"/>
      <c r="B337" s="172"/>
      <c r="C337" s="148"/>
      <c r="D337" s="154"/>
      <c r="E337" s="158"/>
    </row>
    <row r="338" spans="1:5" ht="28.5" customHeight="1">
      <c r="A338" s="168"/>
      <c r="B338" s="172"/>
      <c r="C338" s="148"/>
      <c r="D338" s="154"/>
      <c r="E338" s="158"/>
    </row>
    <row r="339" spans="1:5" ht="28.5" customHeight="1">
      <c r="A339" s="168"/>
      <c r="B339" s="172"/>
      <c r="C339" s="148"/>
      <c r="D339" s="154"/>
      <c r="E339" s="158"/>
    </row>
    <row r="340" spans="1:5" ht="28.5" customHeight="1">
      <c r="A340" s="168"/>
      <c r="B340" s="172"/>
      <c r="C340" s="148"/>
      <c r="D340" s="154"/>
      <c r="E340" s="158"/>
    </row>
    <row r="341" spans="1:5" ht="28.5" customHeight="1">
      <c r="A341" s="168"/>
      <c r="B341" s="172"/>
      <c r="C341" s="148"/>
      <c r="D341" s="154"/>
      <c r="E341" s="158"/>
    </row>
    <row r="342" spans="1:5" ht="28.5" customHeight="1">
      <c r="A342" s="168"/>
      <c r="B342" s="172"/>
      <c r="C342" s="148"/>
      <c r="D342" s="154"/>
      <c r="E342" s="158"/>
    </row>
    <row r="343" spans="1:5" ht="28.5" customHeight="1">
      <c r="A343" s="168"/>
      <c r="B343" s="172"/>
      <c r="C343" s="148"/>
      <c r="D343" s="154"/>
      <c r="E343" s="158"/>
    </row>
    <row r="344" spans="1:5" ht="28.5" customHeight="1">
      <c r="A344" s="168"/>
      <c r="B344" s="172"/>
      <c r="C344" s="148"/>
      <c r="D344" s="154"/>
      <c r="E344" s="158"/>
    </row>
    <row r="345" spans="1:5" ht="28.5" customHeight="1">
      <c r="A345" s="168"/>
      <c r="B345" s="172"/>
      <c r="C345" s="148"/>
      <c r="D345" s="154"/>
      <c r="E345" s="158"/>
    </row>
    <row r="346" spans="1:5" ht="28.5" customHeight="1">
      <c r="A346" s="168"/>
      <c r="B346" s="172"/>
      <c r="C346" s="148"/>
      <c r="D346" s="154"/>
      <c r="E346" s="158"/>
    </row>
    <row r="347" spans="1:5" ht="28.5" customHeight="1">
      <c r="A347" s="168"/>
      <c r="B347" s="172"/>
      <c r="C347" s="148"/>
      <c r="D347" s="154"/>
      <c r="E347" s="158"/>
    </row>
    <row r="348" spans="1:5" ht="28.5" customHeight="1">
      <c r="A348" s="168"/>
      <c r="B348" s="172"/>
      <c r="C348" s="148"/>
      <c r="D348" s="154"/>
      <c r="E348" s="158"/>
    </row>
    <row r="349" spans="1:5" ht="28.5" customHeight="1">
      <c r="A349" s="168"/>
      <c r="B349" s="172"/>
      <c r="C349" s="148"/>
      <c r="D349" s="154"/>
      <c r="E349" s="158"/>
    </row>
    <row r="350" spans="1:5" ht="28.5" customHeight="1">
      <c r="A350" s="168"/>
      <c r="B350" s="172"/>
      <c r="C350" s="148"/>
      <c r="D350" s="154"/>
      <c r="E350" s="158"/>
    </row>
    <row r="351" spans="1:5" ht="28.5" customHeight="1">
      <c r="A351" s="168"/>
      <c r="B351" s="172"/>
      <c r="C351" s="148"/>
      <c r="D351" s="154"/>
      <c r="E351" s="158"/>
    </row>
    <row r="352" spans="1:5" ht="28.5" customHeight="1">
      <c r="A352" s="168"/>
      <c r="B352" s="172"/>
      <c r="C352" s="148"/>
      <c r="D352" s="154"/>
      <c r="E352" s="158"/>
    </row>
    <row r="353" spans="1:5" ht="28.5" customHeight="1">
      <c r="A353" s="168"/>
      <c r="B353" s="172"/>
      <c r="C353" s="148"/>
      <c r="D353" s="154"/>
      <c r="E353" s="158"/>
    </row>
    <row r="354" spans="1:5" ht="28.5" customHeight="1">
      <c r="A354" s="168"/>
      <c r="B354" s="172"/>
      <c r="C354" s="148"/>
      <c r="D354" s="154"/>
      <c r="E354" s="158"/>
    </row>
    <row r="355" spans="1:5" ht="28.5" customHeight="1">
      <c r="A355" s="168"/>
      <c r="B355" s="172"/>
      <c r="C355" s="148"/>
      <c r="D355" s="154"/>
      <c r="E355" s="158"/>
    </row>
    <row r="356" spans="1:5" ht="28.5" customHeight="1">
      <c r="A356" s="168"/>
      <c r="B356" s="172"/>
      <c r="C356" s="148"/>
      <c r="D356" s="154"/>
      <c r="E356" s="158"/>
    </row>
    <row r="357" spans="1:5" ht="28.5" customHeight="1">
      <c r="A357" s="168"/>
      <c r="B357" s="172"/>
      <c r="C357" s="148"/>
      <c r="D357" s="154"/>
      <c r="E357" s="158"/>
    </row>
    <row r="358" spans="1:5" ht="28.5" customHeight="1">
      <c r="A358" s="168"/>
      <c r="B358" s="172"/>
      <c r="C358" s="148"/>
      <c r="D358" s="154"/>
      <c r="E358" s="158"/>
    </row>
    <row r="359" spans="1:5" ht="28.5" customHeight="1">
      <c r="A359" s="168"/>
      <c r="B359" s="172"/>
      <c r="C359" s="148"/>
      <c r="D359" s="154"/>
      <c r="E359" s="158"/>
    </row>
    <row r="360" spans="1:5" ht="28.5" customHeight="1">
      <c r="A360" s="168"/>
      <c r="B360" s="172"/>
      <c r="C360" s="148"/>
      <c r="D360" s="154"/>
      <c r="E360" s="158"/>
    </row>
    <row r="361" spans="1:5" ht="28.5" customHeight="1">
      <c r="A361" s="168"/>
      <c r="B361" s="172"/>
      <c r="C361" s="148"/>
      <c r="D361" s="154"/>
      <c r="E361" s="158"/>
    </row>
    <row r="362" spans="1:5" ht="28.5" customHeight="1">
      <c r="A362" s="168"/>
      <c r="B362" s="172"/>
      <c r="C362" s="148"/>
      <c r="D362" s="154"/>
      <c r="E362" s="158"/>
    </row>
    <row r="363" spans="1:5" ht="28.5" customHeight="1">
      <c r="A363" s="168"/>
      <c r="B363" s="172"/>
      <c r="C363" s="148"/>
      <c r="D363" s="154"/>
      <c r="E363" s="158"/>
    </row>
    <row r="364" spans="1:5" ht="28.5" customHeight="1">
      <c r="A364" s="168"/>
      <c r="B364" s="172"/>
      <c r="C364" s="148"/>
      <c r="D364" s="154"/>
      <c r="E364" s="158"/>
    </row>
    <row r="365" spans="1:5" ht="28.5" customHeight="1">
      <c r="A365" s="168"/>
      <c r="B365" s="172"/>
      <c r="C365" s="148"/>
      <c r="D365" s="154"/>
      <c r="E365" s="158"/>
    </row>
    <row r="366" spans="1:5" ht="28.5" customHeight="1">
      <c r="A366" s="168"/>
      <c r="B366" s="172"/>
      <c r="C366" s="148"/>
      <c r="D366" s="154"/>
      <c r="E366" s="158"/>
    </row>
    <row r="367" spans="1:5" ht="28.5" customHeight="1">
      <c r="A367" s="168"/>
      <c r="B367" s="172"/>
      <c r="C367" s="148"/>
      <c r="D367" s="154"/>
      <c r="E367" s="158"/>
    </row>
    <row r="368" spans="1:5" ht="28.5" customHeight="1">
      <c r="A368" s="168"/>
      <c r="B368" s="172"/>
      <c r="C368" s="148"/>
      <c r="D368" s="154"/>
      <c r="E368" s="158"/>
    </row>
    <row r="369" spans="1:5" ht="28.5" customHeight="1">
      <c r="A369" s="168"/>
      <c r="B369" s="172"/>
      <c r="C369" s="148"/>
      <c r="D369" s="154"/>
      <c r="E369" s="158"/>
    </row>
    <row r="370" spans="1:5" ht="28.5" customHeight="1">
      <c r="A370" s="168"/>
      <c r="B370" s="172"/>
      <c r="C370" s="148"/>
      <c r="D370" s="154"/>
      <c r="E370" s="158"/>
    </row>
    <row r="371" spans="1:5" ht="28.5" customHeight="1">
      <c r="A371" s="168"/>
      <c r="B371" s="172"/>
      <c r="C371" s="148"/>
      <c r="D371" s="154"/>
      <c r="E371" s="158"/>
    </row>
    <row r="372" spans="1:5" ht="28.5" customHeight="1">
      <c r="A372" s="168"/>
      <c r="B372" s="172"/>
      <c r="C372" s="148"/>
      <c r="D372" s="154"/>
      <c r="E372" s="158"/>
    </row>
    <row r="373" spans="1:5" ht="28.5" customHeight="1">
      <c r="A373" s="168"/>
      <c r="B373" s="172"/>
      <c r="C373" s="148"/>
      <c r="D373" s="154"/>
      <c r="E373" s="158"/>
    </row>
    <row r="374" spans="1:5" ht="28.5" customHeight="1">
      <c r="A374" s="168"/>
      <c r="B374" s="172"/>
      <c r="C374" s="148"/>
      <c r="D374" s="154"/>
      <c r="E374" s="158"/>
    </row>
    <row r="375" spans="1:5" ht="28.5" customHeight="1">
      <c r="A375" s="168"/>
      <c r="B375" s="172"/>
      <c r="C375" s="148"/>
      <c r="D375" s="154"/>
      <c r="E375" s="158"/>
    </row>
    <row r="376" spans="1:5" ht="28.5" customHeight="1">
      <c r="A376" s="168"/>
      <c r="B376" s="172"/>
      <c r="C376" s="148"/>
      <c r="D376" s="154"/>
      <c r="E376" s="158"/>
    </row>
    <row r="377" spans="1:5" ht="28.5" customHeight="1">
      <c r="A377" s="168"/>
      <c r="B377" s="172"/>
      <c r="C377" s="148"/>
      <c r="D377" s="154"/>
      <c r="E377" s="158"/>
    </row>
    <row r="378" spans="1:5" ht="28.5" customHeight="1">
      <c r="A378" s="168"/>
      <c r="B378" s="172"/>
      <c r="C378" s="148"/>
      <c r="D378" s="154"/>
      <c r="E378" s="158"/>
    </row>
    <row r="379" spans="1:5" ht="28.5" customHeight="1">
      <c r="A379" s="168"/>
      <c r="B379" s="172"/>
      <c r="C379" s="148"/>
      <c r="D379" s="154"/>
      <c r="E379" s="158"/>
    </row>
    <row r="380" spans="1:5" ht="28.5" customHeight="1">
      <c r="A380" s="168"/>
      <c r="B380" s="172"/>
      <c r="C380" s="148"/>
      <c r="D380" s="154"/>
      <c r="E380" s="158"/>
    </row>
    <row r="381" spans="1:5" ht="28.5" customHeight="1">
      <c r="A381" s="168"/>
      <c r="B381" s="172"/>
      <c r="C381" s="148"/>
      <c r="D381" s="154"/>
      <c r="E381" s="158"/>
    </row>
    <row r="382" spans="1:5" ht="28.5" customHeight="1">
      <c r="A382" s="168"/>
      <c r="B382" s="172"/>
      <c r="C382" s="148"/>
      <c r="D382" s="154"/>
      <c r="E382" s="158"/>
    </row>
    <row r="383" spans="1:5" ht="28.5" customHeight="1">
      <c r="A383" s="168"/>
      <c r="B383" s="172"/>
      <c r="C383" s="148"/>
      <c r="D383" s="154"/>
      <c r="E383" s="158"/>
    </row>
    <row r="384" spans="1:5" ht="28.5" customHeight="1">
      <c r="A384" s="168"/>
      <c r="B384" s="172"/>
      <c r="C384" s="148"/>
      <c r="D384" s="154"/>
      <c r="E384" s="158"/>
    </row>
    <row r="385" spans="1:5" ht="28.5" customHeight="1">
      <c r="A385" s="168"/>
      <c r="B385" s="172"/>
      <c r="C385" s="148"/>
      <c r="D385" s="154"/>
      <c r="E385" s="158"/>
    </row>
    <row r="386" spans="1:5" ht="28.5" customHeight="1">
      <c r="A386" s="168"/>
      <c r="B386" s="172"/>
      <c r="C386" s="148"/>
      <c r="D386" s="154"/>
      <c r="E386" s="158"/>
    </row>
    <row r="387" spans="1:5" ht="28.5" customHeight="1">
      <c r="A387" s="168"/>
      <c r="B387" s="172"/>
      <c r="C387" s="148"/>
      <c r="D387" s="154"/>
      <c r="E387" s="158"/>
    </row>
    <row r="388" spans="1:5" ht="28.5" customHeight="1">
      <c r="A388" s="168"/>
      <c r="B388" s="172"/>
      <c r="C388" s="148"/>
      <c r="D388" s="154"/>
      <c r="E388" s="158"/>
    </row>
    <row r="389" spans="1:5" ht="28.5" customHeight="1">
      <c r="A389" s="168"/>
      <c r="B389" s="172"/>
      <c r="C389" s="148"/>
      <c r="D389" s="154"/>
      <c r="E389" s="158"/>
    </row>
    <row r="390" spans="1:5" ht="28.5" customHeight="1">
      <c r="A390" s="168"/>
      <c r="B390" s="172"/>
      <c r="C390" s="148"/>
      <c r="D390" s="154"/>
      <c r="E390" s="158"/>
    </row>
    <row r="391" spans="1:5" ht="28.5" customHeight="1">
      <c r="A391" s="168"/>
      <c r="B391" s="172"/>
      <c r="C391" s="148"/>
      <c r="D391" s="154"/>
      <c r="E391" s="158"/>
    </row>
    <row r="392" spans="1:5" ht="28.5" customHeight="1">
      <c r="A392" s="168"/>
      <c r="B392" s="172"/>
      <c r="C392" s="148"/>
      <c r="D392" s="154"/>
      <c r="E392" s="158"/>
    </row>
    <row r="393" spans="1:5" ht="28.5" customHeight="1">
      <c r="A393" s="168"/>
      <c r="B393" s="172"/>
      <c r="C393" s="148"/>
      <c r="D393" s="154"/>
      <c r="E393" s="158"/>
    </row>
    <row r="394" spans="1:5" ht="28.5" customHeight="1">
      <c r="A394" s="168"/>
      <c r="B394" s="172"/>
      <c r="C394" s="148"/>
      <c r="D394" s="154"/>
      <c r="E394" s="158"/>
    </row>
    <row r="395" spans="1:5" ht="28.5" customHeight="1">
      <c r="A395" s="168"/>
      <c r="B395" s="172"/>
      <c r="C395" s="148"/>
      <c r="D395" s="154"/>
      <c r="E395" s="158"/>
    </row>
    <row r="396" spans="1:5" ht="28.5" customHeight="1">
      <c r="A396" s="168"/>
      <c r="B396" s="172"/>
      <c r="C396" s="148"/>
      <c r="D396" s="154"/>
      <c r="E396" s="158"/>
    </row>
    <row r="397" spans="1:5" ht="28.5" customHeight="1">
      <c r="A397" s="168"/>
      <c r="B397" s="172"/>
      <c r="C397" s="148"/>
      <c r="D397" s="154"/>
      <c r="E397" s="158"/>
    </row>
    <row r="398" spans="1:5" ht="28.5" customHeight="1">
      <c r="A398" s="168"/>
      <c r="B398" s="172"/>
      <c r="C398" s="148"/>
      <c r="D398" s="154"/>
      <c r="E398" s="158"/>
    </row>
    <row r="399" spans="1:5" ht="28.5" customHeight="1">
      <c r="A399" s="168"/>
      <c r="B399" s="172"/>
      <c r="C399" s="148"/>
      <c r="D399" s="154"/>
      <c r="E399" s="158"/>
    </row>
    <row r="400" spans="1:5" ht="28.5" customHeight="1">
      <c r="A400" s="168"/>
      <c r="B400" s="172"/>
      <c r="C400" s="148"/>
      <c r="D400" s="154"/>
      <c r="E400" s="158"/>
    </row>
    <row r="401" spans="1:5" ht="28.5" customHeight="1">
      <c r="A401" s="168"/>
      <c r="B401" s="172"/>
      <c r="C401" s="148"/>
      <c r="D401" s="154"/>
      <c r="E401" s="158"/>
    </row>
    <row r="402" spans="1:5" ht="28.5" customHeight="1">
      <c r="A402" s="168"/>
      <c r="B402" s="172"/>
      <c r="C402" s="148"/>
      <c r="D402" s="154"/>
      <c r="E402" s="158"/>
    </row>
    <row r="403" spans="1:5" ht="28.5" customHeight="1">
      <c r="A403" s="168"/>
      <c r="B403" s="172"/>
      <c r="C403" s="148"/>
      <c r="D403" s="154"/>
      <c r="E403" s="158"/>
    </row>
    <row r="404" spans="1:5" ht="28.5" customHeight="1">
      <c r="A404" s="168"/>
      <c r="B404" s="172"/>
      <c r="C404" s="148"/>
      <c r="D404" s="154"/>
      <c r="E404" s="158"/>
    </row>
    <row r="405" spans="1:5" ht="28.5" customHeight="1">
      <c r="A405" s="168"/>
      <c r="B405" s="172"/>
      <c r="C405" s="148"/>
      <c r="D405" s="154"/>
      <c r="E405" s="158"/>
    </row>
    <row r="406" spans="1:5" ht="28.5" customHeight="1">
      <c r="A406" s="168"/>
      <c r="B406" s="172"/>
      <c r="C406" s="148"/>
      <c r="D406" s="154"/>
      <c r="E406" s="158"/>
    </row>
    <row r="407" spans="1:5" ht="28.5" customHeight="1">
      <c r="A407" s="168"/>
      <c r="B407" s="172"/>
      <c r="C407" s="148"/>
      <c r="D407" s="154"/>
      <c r="E407" s="158"/>
    </row>
    <row r="408" spans="1:5" ht="28.5" customHeight="1">
      <c r="A408" s="168"/>
      <c r="B408" s="172"/>
      <c r="C408" s="148"/>
      <c r="D408" s="154"/>
      <c r="E408" s="158"/>
    </row>
    <row r="409" spans="1:5" ht="28.5" customHeight="1">
      <c r="A409" s="168"/>
      <c r="B409" s="172"/>
      <c r="C409" s="148"/>
      <c r="D409" s="154"/>
      <c r="E409" s="158"/>
    </row>
    <row r="410" spans="1:5" ht="28.5" customHeight="1">
      <c r="A410" s="168"/>
      <c r="B410" s="172"/>
      <c r="C410" s="148"/>
      <c r="D410" s="154"/>
      <c r="E410" s="158"/>
    </row>
    <row r="411" spans="1:5" ht="28.5" customHeight="1">
      <c r="A411" s="168"/>
      <c r="B411" s="172"/>
      <c r="C411" s="148"/>
      <c r="D411" s="154"/>
      <c r="E411" s="158"/>
    </row>
    <row r="412" spans="1:5" ht="28.5" customHeight="1">
      <c r="A412" s="168"/>
      <c r="B412" s="172"/>
      <c r="C412" s="148"/>
      <c r="D412" s="154"/>
      <c r="E412" s="158"/>
    </row>
    <row r="413" spans="1:5" ht="28.5" customHeight="1">
      <c r="A413" s="168"/>
      <c r="B413" s="172"/>
      <c r="C413" s="148"/>
      <c r="D413" s="154"/>
      <c r="E413" s="158"/>
    </row>
    <row r="414" spans="1:5" ht="28.5" customHeight="1">
      <c r="A414" s="168"/>
      <c r="B414" s="172"/>
      <c r="C414" s="148"/>
      <c r="D414" s="154"/>
      <c r="E414" s="158"/>
    </row>
    <row r="415" spans="1:5" ht="28.5" customHeight="1">
      <c r="A415" s="168"/>
      <c r="B415" s="172"/>
      <c r="C415" s="148"/>
      <c r="D415" s="154"/>
      <c r="E415" s="158"/>
    </row>
    <row r="416" spans="1:5" ht="28.5" customHeight="1">
      <c r="A416" s="168"/>
      <c r="B416" s="172"/>
      <c r="C416" s="148"/>
      <c r="D416" s="154"/>
      <c r="E416" s="158"/>
    </row>
    <row r="417" spans="1:5" ht="28.5" customHeight="1">
      <c r="A417" s="168"/>
      <c r="B417" s="172"/>
      <c r="C417" s="148"/>
      <c r="D417" s="154"/>
      <c r="E417" s="158"/>
    </row>
    <row r="418" spans="1:5" ht="28.5" customHeight="1">
      <c r="A418" s="168"/>
      <c r="B418" s="172"/>
      <c r="C418" s="148"/>
      <c r="D418" s="154"/>
      <c r="E418" s="158"/>
    </row>
    <row r="419" spans="1:5" ht="28.5" customHeight="1">
      <c r="A419" s="168"/>
      <c r="B419" s="172"/>
      <c r="C419" s="148"/>
      <c r="D419" s="154"/>
      <c r="E419" s="158"/>
    </row>
    <row r="420" spans="1:5" ht="28.5" customHeight="1">
      <c r="A420" s="168"/>
      <c r="B420" s="172"/>
      <c r="C420" s="148"/>
      <c r="D420" s="154"/>
      <c r="E420" s="158"/>
    </row>
    <row r="421" spans="1:5" ht="28.5" customHeight="1">
      <c r="A421" s="168"/>
      <c r="B421" s="172"/>
      <c r="C421" s="148"/>
      <c r="D421" s="154"/>
      <c r="E421" s="158"/>
    </row>
    <row r="422" spans="1:5" ht="28.5" customHeight="1">
      <c r="A422" s="168"/>
      <c r="B422" s="172"/>
      <c r="C422" s="148"/>
      <c r="D422" s="154"/>
      <c r="E422" s="158"/>
    </row>
    <row r="423" spans="1:5" ht="28.5" customHeight="1">
      <c r="A423" s="168"/>
      <c r="B423" s="172"/>
      <c r="C423" s="148"/>
      <c r="D423" s="154"/>
      <c r="E423" s="158"/>
    </row>
    <row r="424" spans="1:5" ht="28.5" customHeight="1">
      <c r="A424" s="168"/>
      <c r="B424" s="172"/>
      <c r="C424" s="148"/>
      <c r="D424" s="154"/>
      <c r="E424" s="158"/>
    </row>
    <row r="425" spans="1:5" ht="28.5" customHeight="1">
      <c r="A425" s="168"/>
      <c r="B425" s="172"/>
      <c r="C425" s="148"/>
      <c r="D425" s="154"/>
      <c r="E425" s="158"/>
    </row>
    <row r="426" spans="1:5" ht="28.5" customHeight="1">
      <c r="A426" s="168"/>
      <c r="B426" s="172"/>
      <c r="C426" s="148"/>
      <c r="D426" s="154"/>
      <c r="E426" s="158"/>
    </row>
    <row r="427" spans="1:5" ht="28.5" customHeight="1">
      <c r="A427" s="168"/>
      <c r="B427" s="172"/>
      <c r="C427" s="148"/>
      <c r="D427" s="154"/>
      <c r="E427" s="158"/>
    </row>
    <row r="428" spans="1:5" ht="28.5" customHeight="1">
      <c r="A428" s="168"/>
      <c r="B428" s="172"/>
      <c r="C428" s="148"/>
      <c r="D428" s="154"/>
      <c r="E428" s="158"/>
    </row>
    <row r="429" spans="1:5" ht="28.5" customHeight="1">
      <c r="A429" s="168"/>
      <c r="B429" s="172"/>
      <c r="C429" s="148"/>
      <c r="D429" s="154"/>
      <c r="E429" s="158"/>
    </row>
    <row r="430" spans="1:5" ht="28.5" customHeight="1">
      <c r="A430" s="168"/>
      <c r="B430" s="172"/>
      <c r="C430" s="148"/>
      <c r="D430" s="154"/>
      <c r="E430" s="158"/>
    </row>
    <row r="431" spans="1:5" ht="28.5" customHeight="1">
      <c r="A431" s="168"/>
      <c r="B431" s="172"/>
      <c r="C431" s="148"/>
      <c r="D431" s="154"/>
      <c r="E431" s="158"/>
    </row>
    <row r="432" spans="1:5" ht="28.5" customHeight="1">
      <c r="A432" s="168"/>
      <c r="B432" s="172"/>
      <c r="C432" s="148"/>
      <c r="D432" s="154"/>
      <c r="E432" s="158"/>
    </row>
    <row r="433" spans="1:5" ht="28.5" customHeight="1">
      <c r="A433" s="168"/>
      <c r="B433" s="172"/>
      <c r="C433" s="148"/>
      <c r="D433" s="154"/>
      <c r="E433" s="158"/>
    </row>
    <row r="434" spans="1:5" ht="28.5" customHeight="1">
      <c r="A434" s="168"/>
      <c r="B434" s="172"/>
      <c r="C434" s="148"/>
      <c r="D434" s="154"/>
      <c r="E434" s="158"/>
    </row>
    <row r="435" spans="1:5" ht="28.5" customHeight="1">
      <c r="A435" s="168"/>
      <c r="B435" s="172"/>
      <c r="C435" s="148"/>
      <c r="D435" s="154"/>
      <c r="E435" s="158"/>
    </row>
    <row r="436" spans="1:5" ht="28.5" customHeight="1">
      <c r="A436" s="168"/>
      <c r="B436" s="172"/>
      <c r="C436" s="148"/>
      <c r="D436" s="154"/>
      <c r="E436" s="158"/>
    </row>
    <row r="437" spans="1:5" ht="28.5" customHeight="1">
      <c r="A437" s="168"/>
      <c r="B437" s="172"/>
      <c r="C437" s="148"/>
      <c r="D437" s="154"/>
      <c r="E437" s="158"/>
    </row>
    <row r="438" spans="1:5" ht="28.5" customHeight="1">
      <c r="A438" s="168"/>
      <c r="B438" s="172"/>
      <c r="C438" s="148"/>
      <c r="D438" s="154"/>
      <c r="E438" s="158"/>
    </row>
    <row r="439" spans="1:5" ht="28.5" customHeight="1">
      <c r="A439" s="168"/>
      <c r="B439" s="172"/>
      <c r="C439" s="148"/>
      <c r="D439" s="154"/>
      <c r="E439" s="158"/>
    </row>
    <row r="440" spans="1:5" ht="28.5" customHeight="1">
      <c r="A440" s="168"/>
      <c r="B440" s="172"/>
      <c r="C440" s="148"/>
      <c r="D440" s="154"/>
      <c r="E440" s="158"/>
    </row>
    <row r="441" spans="1:5" ht="28.5" customHeight="1">
      <c r="A441" s="168"/>
      <c r="B441" s="172"/>
      <c r="C441" s="148"/>
      <c r="D441" s="154"/>
      <c r="E441" s="158"/>
    </row>
    <row r="442" spans="1:5" ht="28.5" customHeight="1">
      <c r="A442" s="168"/>
      <c r="B442" s="172"/>
      <c r="C442" s="148"/>
      <c r="D442" s="154"/>
      <c r="E442" s="158"/>
    </row>
    <row r="443" spans="1:5" ht="28.5" customHeight="1">
      <c r="A443" s="168"/>
      <c r="B443" s="172"/>
      <c r="C443" s="148"/>
      <c r="D443" s="154"/>
      <c r="E443" s="158"/>
    </row>
    <row r="444" spans="1:5" ht="28.5" customHeight="1">
      <c r="A444" s="168"/>
      <c r="B444" s="172"/>
      <c r="C444" s="148"/>
      <c r="D444" s="154"/>
      <c r="E444" s="158"/>
    </row>
    <row r="445" spans="1:5" ht="28.5" customHeight="1">
      <c r="A445" s="168"/>
      <c r="B445" s="172"/>
      <c r="C445" s="148"/>
      <c r="D445" s="154"/>
      <c r="E445" s="158"/>
    </row>
    <row r="446" spans="1:5" ht="28.5" customHeight="1">
      <c r="A446" s="168"/>
      <c r="B446" s="172"/>
      <c r="C446" s="148"/>
      <c r="D446" s="154"/>
      <c r="E446" s="158"/>
    </row>
    <row r="447" spans="1:5" ht="28.5" customHeight="1">
      <c r="A447" s="168"/>
      <c r="B447" s="172"/>
      <c r="C447" s="148"/>
      <c r="D447" s="154"/>
      <c r="E447" s="158"/>
    </row>
    <row r="448" spans="1:5" ht="28.5" customHeight="1">
      <c r="A448" s="168"/>
      <c r="B448" s="172"/>
      <c r="C448" s="148"/>
      <c r="D448" s="154"/>
      <c r="E448" s="158"/>
    </row>
    <row r="449" spans="1:5" ht="28.5" customHeight="1">
      <c r="A449" s="168"/>
      <c r="B449" s="172"/>
      <c r="C449" s="148"/>
      <c r="D449" s="154"/>
      <c r="E449" s="158"/>
    </row>
    <row r="450" spans="1:5" ht="28.5" customHeight="1">
      <c r="A450" s="168"/>
      <c r="B450" s="172"/>
      <c r="C450" s="148"/>
      <c r="D450" s="154"/>
      <c r="E450" s="158"/>
    </row>
    <row r="451" spans="1:5" ht="28.5" customHeight="1">
      <c r="A451" s="168"/>
      <c r="B451" s="172"/>
      <c r="C451" s="148"/>
      <c r="D451" s="154"/>
      <c r="E451" s="158"/>
    </row>
    <row r="452" spans="1:5" ht="28.5" customHeight="1">
      <c r="A452" s="168"/>
      <c r="B452" s="172"/>
      <c r="C452" s="148"/>
      <c r="D452" s="154"/>
      <c r="E452" s="158"/>
    </row>
    <row r="453" spans="1:5" ht="28.5" customHeight="1">
      <c r="A453" s="168"/>
      <c r="B453" s="172"/>
      <c r="C453" s="148"/>
      <c r="D453" s="154"/>
      <c r="E453" s="158"/>
    </row>
    <row r="454" spans="1:5" ht="28.5" customHeight="1">
      <c r="A454" s="168"/>
      <c r="B454" s="172"/>
      <c r="C454" s="148"/>
      <c r="D454" s="154"/>
      <c r="E454" s="158"/>
    </row>
    <row r="455" spans="1:5" ht="28.5" customHeight="1">
      <c r="A455" s="168"/>
      <c r="B455" s="172"/>
      <c r="C455" s="148"/>
      <c r="D455" s="154"/>
      <c r="E455" s="158"/>
    </row>
    <row r="456" spans="1:5" ht="28.5" customHeight="1">
      <c r="A456" s="168"/>
      <c r="B456" s="172"/>
      <c r="C456" s="148"/>
      <c r="D456" s="154"/>
      <c r="E456" s="158"/>
    </row>
    <row r="457" spans="1:5" ht="28.5" customHeight="1">
      <c r="A457" s="168"/>
      <c r="B457" s="172"/>
      <c r="C457" s="148"/>
      <c r="D457" s="154"/>
      <c r="E457" s="158"/>
    </row>
    <row r="458" spans="1:5" ht="28.5" customHeight="1">
      <c r="A458" s="168"/>
      <c r="B458" s="172"/>
      <c r="C458" s="148"/>
      <c r="D458" s="154"/>
      <c r="E458" s="158"/>
    </row>
    <row r="459" spans="1:5" ht="28.5" customHeight="1">
      <c r="A459" s="168"/>
      <c r="B459" s="172"/>
      <c r="C459" s="148"/>
      <c r="D459" s="154"/>
      <c r="E459" s="158"/>
    </row>
    <row r="460" spans="1:5" ht="28.5" customHeight="1">
      <c r="A460" s="168"/>
      <c r="B460" s="172"/>
      <c r="C460" s="148"/>
      <c r="D460" s="154"/>
      <c r="E460" s="158"/>
    </row>
    <row r="461" spans="1:5" ht="28.5" customHeight="1">
      <c r="A461" s="168"/>
      <c r="B461" s="172"/>
      <c r="C461" s="148"/>
      <c r="D461" s="154"/>
      <c r="E461" s="158"/>
    </row>
    <row r="462" spans="1:5" ht="28.5" customHeight="1">
      <c r="A462" s="168"/>
      <c r="B462" s="172"/>
      <c r="C462" s="148"/>
      <c r="D462" s="154"/>
      <c r="E462" s="158"/>
    </row>
    <row r="463" spans="1:5" ht="28.5" customHeight="1">
      <c r="A463" s="168"/>
      <c r="B463" s="172"/>
      <c r="C463" s="148"/>
      <c r="D463" s="154"/>
      <c r="E463" s="158"/>
    </row>
    <row r="464" spans="1:5" ht="28.5" customHeight="1">
      <c r="A464" s="168"/>
      <c r="B464" s="172"/>
      <c r="C464" s="148"/>
      <c r="D464" s="154"/>
      <c r="E464" s="158"/>
    </row>
    <row r="465" spans="1:5" ht="28.5" customHeight="1">
      <c r="A465" s="168"/>
      <c r="B465" s="172"/>
      <c r="C465" s="148"/>
      <c r="D465" s="154"/>
      <c r="E465" s="158"/>
    </row>
    <row r="466" spans="1:5" ht="28.5" customHeight="1">
      <c r="A466" s="168"/>
      <c r="B466" s="172"/>
      <c r="C466" s="148"/>
      <c r="D466" s="154"/>
      <c r="E466" s="158"/>
    </row>
    <row r="467" spans="1:5" ht="28.5" customHeight="1">
      <c r="A467" s="168"/>
      <c r="B467" s="172"/>
      <c r="C467" s="148"/>
      <c r="D467" s="154"/>
      <c r="E467" s="158"/>
    </row>
    <row r="468" spans="1:5" ht="28.5" customHeight="1">
      <c r="A468" s="168"/>
      <c r="B468" s="172"/>
      <c r="C468" s="148"/>
      <c r="D468" s="154"/>
      <c r="E468" s="158"/>
    </row>
    <row r="469" spans="1:5" ht="28.5" customHeight="1">
      <c r="A469" s="168"/>
      <c r="B469" s="172"/>
      <c r="C469" s="148"/>
      <c r="D469" s="154"/>
      <c r="E469" s="158"/>
    </row>
    <row r="470" spans="1:5" ht="28.5" customHeight="1">
      <c r="A470" s="168"/>
      <c r="B470" s="172"/>
      <c r="C470" s="148"/>
      <c r="D470" s="154"/>
      <c r="E470" s="158"/>
    </row>
    <row r="471" spans="1:5" ht="28.5" customHeight="1">
      <c r="A471" s="168"/>
      <c r="B471" s="172"/>
      <c r="C471" s="148"/>
      <c r="D471" s="154"/>
      <c r="E471" s="158"/>
    </row>
    <row r="472" spans="1:5" ht="28.5" customHeight="1">
      <c r="A472" s="168"/>
      <c r="B472" s="172"/>
      <c r="C472" s="148"/>
      <c r="D472" s="154"/>
      <c r="E472" s="158"/>
    </row>
    <row r="473" spans="1:5" ht="28.5" customHeight="1">
      <c r="A473" s="168"/>
      <c r="B473" s="172"/>
      <c r="C473" s="148"/>
      <c r="D473" s="154"/>
      <c r="E473" s="158"/>
    </row>
    <row r="474" spans="1:5" ht="28.5" customHeight="1">
      <c r="A474" s="168"/>
      <c r="B474" s="172"/>
      <c r="C474" s="148"/>
      <c r="D474" s="154"/>
      <c r="E474" s="158"/>
    </row>
    <row r="475" spans="1:5" ht="28.5" customHeight="1">
      <c r="A475" s="168"/>
      <c r="B475" s="172"/>
      <c r="C475" s="148"/>
      <c r="D475" s="154"/>
      <c r="E475" s="158"/>
    </row>
    <row r="476" spans="1:5" ht="28.5" customHeight="1">
      <c r="A476" s="168"/>
      <c r="B476" s="172"/>
      <c r="C476" s="148"/>
      <c r="D476" s="154"/>
      <c r="E476" s="158"/>
    </row>
    <row r="477" spans="1:5" ht="28.5" customHeight="1">
      <c r="A477" s="168"/>
      <c r="B477" s="172"/>
      <c r="C477" s="148"/>
      <c r="D477" s="154"/>
      <c r="E477" s="158"/>
    </row>
    <row r="478" spans="1:5" ht="28.5" customHeight="1">
      <c r="A478" s="168"/>
      <c r="B478" s="172"/>
      <c r="C478" s="148"/>
      <c r="D478" s="154"/>
      <c r="E478" s="158"/>
    </row>
    <row r="479" spans="1:5" ht="28.5" customHeight="1">
      <c r="A479" s="168"/>
      <c r="B479" s="172"/>
      <c r="C479" s="148"/>
      <c r="D479" s="154"/>
      <c r="E479" s="158"/>
    </row>
    <row r="480" spans="1:5" ht="28.5" customHeight="1">
      <c r="A480" s="168"/>
      <c r="B480" s="172"/>
      <c r="C480" s="148"/>
      <c r="D480" s="154"/>
      <c r="E480" s="158"/>
    </row>
    <row r="481" spans="1:5" ht="28.5" customHeight="1">
      <c r="A481" s="168"/>
      <c r="B481" s="172"/>
      <c r="C481" s="148"/>
      <c r="D481" s="154"/>
      <c r="E481" s="158"/>
    </row>
    <row r="482" spans="1:5" ht="28.5" customHeight="1">
      <c r="A482" s="168"/>
      <c r="B482" s="172"/>
      <c r="C482" s="148"/>
      <c r="D482" s="154"/>
      <c r="E482" s="158"/>
    </row>
    <row r="483" spans="1:5" ht="28.5" customHeight="1">
      <c r="A483" s="168"/>
      <c r="B483" s="172"/>
      <c r="C483" s="148"/>
      <c r="D483" s="154"/>
      <c r="E483" s="158"/>
    </row>
    <row r="484" spans="1:5" ht="28.5" customHeight="1">
      <c r="A484" s="168"/>
      <c r="B484" s="172"/>
      <c r="C484" s="148"/>
      <c r="D484" s="154"/>
      <c r="E484" s="158"/>
    </row>
    <row r="485" spans="1:5" ht="28.5" customHeight="1">
      <c r="A485" s="168"/>
      <c r="B485" s="172"/>
      <c r="C485" s="148"/>
      <c r="D485" s="154"/>
      <c r="E485" s="158"/>
    </row>
    <row r="486" spans="1:5" ht="28.5" customHeight="1">
      <c r="A486" s="168"/>
      <c r="B486" s="172"/>
      <c r="C486" s="148"/>
      <c r="D486" s="154"/>
      <c r="E486" s="158"/>
    </row>
    <row r="487" spans="1:5" ht="28.5" customHeight="1">
      <c r="A487" s="168"/>
      <c r="B487" s="172"/>
      <c r="C487" s="148"/>
      <c r="D487" s="154"/>
      <c r="E487" s="158"/>
    </row>
    <row r="488" spans="1:5" ht="28.5" customHeight="1">
      <c r="A488" s="168"/>
      <c r="B488" s="172"/>
      <c r="C488" s="148"/>
      <c r="D488" s="154"/>
      <c r="E488" s="158"/>
    </row>
    <row r="489" spans="1:5" ht="28.5" customHeight="1">
      <c r="A489" s="168"/>
      <c r="B489" s="172"/>
      <c r="C489" s="148"/>
      <c r="D489" s="154"/>
      <c r="E489" s="158"/>
    </row>
    <row r="490" spans="1:5" ht="28.5" customHeight="1">
      <c r="A490" s="168"/>
      <c r="B490" s="172"/>
      <c r="C490" s="148"/>
      <c r="D490" s="154"/>
      <c r="E490" s="158"/>
    </row>
    <row r="491" spans="1:5" ht="28.5" customHeight="1">
      <c r="A491" s="168"/>
      <c r="B491" s="172"/>
      <c r="C491" s="148"/>
      <c r="D491" s="154"/>
      <c r="E491" s="158"/>
    </row>
    <row r="492" spans="1:5" ht="28.5" customHeight="1">
      <c r="A492" s="168"/>
      <c r="B492" s="172"/>
      <c r="C492" s="148"/>
      <c r="D492" s="154"/>
      <c r="E492" s="158"/>
    </row>
    <row r="493" spans="1:5" ht="28.5" customHeight="1">
      <c r="A493" s="168"/>
      <c r="B493" s="172"/>
      <c r="C493" s="148"/>
      <c r="D493" s="154"/>
      <c r="E493" s="158"/>
    </row>
    <row r="494" spans="1:5" ht="28.5" customHeight="1">
      <c r="A494" s="168"/>
      <c r="B494" s="172"/>
      <c r="C494" s="148"/>
      <c r="D494" s="154"/>
      <c r="E494" s="158"/>
    </row>
    <row r="495" spans="1:5" ht="28.5" customHeight="1">
      <c r="A495" s="168"/>
      <c r="B495" s="172"/>
      <c r="C495" s="148"/>
      <c r="D495" s="154"/>
      <c r="E495" s="158"/>
    </row>
    <row r="496" spans="1:5" ht="28.5" customHeight="1">
      <c r="A496" s="168"/>
      <c r="B496" s="172"/>
      <c r="C496" s="148"/>
      <c r="D496" s="154"/>
      <c r="E496" s="158"/>
    </row>
    <row r="497" spans="1:5" ht="28.5" customHeight="1">
      <c r="A497" s="168"/>
      <c r="B497" s="172"/>
      <c r="C497" s="148"/>
      <c r="D497" s="154"/>
      <c r="E497" s="158"/>
    </row>
    <row r="498" spans="1:5" ht="28.5" customHeight="1">
      <c r="A498" s="168"/>
      <c r="B498" s="172"/>
      <c r="C498" s="148"/>
      <c r="D498" s="154"/>
      <c r="E498" s="158"/>
    </row>
    <row r="499" spans="1:5" ht="28.5" customHeight="1">
      <c r="A499" s="168"/>
      <c r="B499" s="172"/>
      <c r="C499" s="148"/>
      <c r="D499" s="154"/>
      <c r="E499" s="158"/>
    </row>
    <row r="500" spans="1:5" ht="28.5" customHeight="1">
      <c r="A500" s="168"/>
      <c r="B500" s="172"/>
      <c r="C500" s="148"/>
      <c r="D500" s="154"/>
      <c r="E500" s="158"/>
    </row>
    <row r="501" spans="1:5" ht="28.5" customHeight="1">
      <c r="A501" s="168"/>
      <c r="B501" s="172"/>
      <c r="C501" s="148"/>
      <c r="D501" s="154"/>
      <c r="E501" s="158"/>
    </row>
    <row r="502" spans="1:5" ht="28.5" customHeight="1">
      <c r="A502" s="168"/>
      <c r="B502" s="172"/>
      <c r="C502" s="148"/>
      <c r="D502" s="154"/>
      <c r="E502" s="158"/>
    </row>
    <row r="503" spans="1:5" ht="28.5" customHeight="1">
      <c r="A503" s="168"/>
      <c r="B503" s="172"/>
      <c r="C503" s="148"/>
      <c r="D503" s="154"/>
      <c r="E503" s="158"/>
    </row>
    <row r="504" spans="1:5" ht="28.5" customHeight="1">
      <c r="A504" s="168"/>
      <c r="B504" s="172"/>
      <c r="C504" s="148"/>
      <c r="D504" s="154"/>
      <c r="E504" s="158"/>
    </row>
    <row r="505" spans="1:5" ht="28.5" customHeight="1">
      <c r="A505" s="168"/>
      <c r="B505" s="172"/>
      <c r="C505" s="148"/>
      <c r="D505" s="154"/>
      <c r="E505" s="158"/>
    </row>
    <row r="506" spans="1:5" ht="28.5" customHeight="1">
      <c r="A506" s="168"/>
      <c r="B506" s="172"/>
      <c r="C506" s="148"/>
      <c r="D506" s="154"/>
      <c r="E506" s="158"/>
    </row>
    <row r="507" spans="1:5" ht="28.5" customHeight="1">
      <c r="A507" s="168"/>
      <c r="B507" s="172"/>
      <c r="C507" s="148"/>
      <c r="D507" s="154"/>
      <c r="E507" s="158"/>
    </row>
    <row r="508" spans="1:5" ht="28.5" customHeight="1">
      <c r="A508" s="168"/>
      <c r="B508" s="172"/>
      <c r="C508" s="148"/>
      <c r="D508" s="154"/>
      <c r="E508" s="158"/>
    </row>
    <row r="509" spans="1:5" ht="28.5" customHeight="1">
      <c r="A509" s="168"/>
      <c r="B509" s="172"/>
      <c r="C509" s="148"/>
      <c r="D509" s="154"/>
      <c r="E509" s="158"/>
    </row>
    <row r="510" spans="1:5" ht="28.5" customHeight="1">
      <c r="A510" s="168"/>
      <c r="B510" s="172"/>
      <c r="C510" s="148"/>
      <c r="D510" s="154"/>
      <c r="E510" s="158"/>
    </row>
    <row r="511" spans="1:5" ht="28.5" customHeight="1">
      <c r="A511" s="168"/>
      <c r="B511" s="172"/>
      <c r="C511" s="148"/>
      <c r="D511" s="154"/>
      <c r="E511" s="158"/>
    </row>
    <row r="512" spans="1:5" ht="28.5" customHeight="1">
      <c r="A512" s="168"/>
      <c r="B512" s="172"/>
      <c r="C512" s="148"/>
      <c r="D512" s="154"/>
      <c r="E512" s="158"/>
    </row>
    <row r="513" spans="1:5" ht="28.5" customHeight="1">
      <c r="A513" s="168"/>
      <c r="B513" s="172"/>
      <c r="C513" s="148"/>
      <c r="D513" s="154"/>
      <c r="E513" s="158"/>
    </row>
    <row r="514" spans="1:5" ht="28.5" customHeight="1">
      <c r="A514" s="168"/>
      <c r="B514" s="172"/>
      <c r="C514" s="148"/>
      <c r="D514" s="154"/>
      <c r="E514" s="158"/>
    </row>
    <row r="515" spans="1:5" ht="28.5" customHeight="1">
      <c r="A515" s="168"/>
      <c r="B515" s="172"/>
      <c r="C515" s="148"/>
      <c r="D515" s="154"/>
      <c r="E515" s="158"/>
    </row>
    <row r="516" spans="1:5" ht="28.5" customHeight="1">
      <c r="A516" s="168"/>
      <c r="B516" s="172"/>
      <c r="C516" s="148"/>
      <c r="D516" s="154"/>
      <c r="E516" s="158"/>
    </row>
    <row r="517" spans="1:5" ht="28.5" customHeight="1">
      <c r="A517" s="168"/>
      <c r="B517" s="172"/>
      <c r="C517" s="148"/>
      <c r="D517" s="154"/>
      <c r="E517" s="158"/>
    </row>
    <row r="518" spans="1:5" ht="28.5" customHeight="1">
      <c r="A518" s="168"/>
      <c r="B518" s="172"/>
      <c r="C518" s="148"/>
      <c r="D518" s="154"/>
      <c r="E518" s="158"/>
    </row>
    <row r="519" spans="1:5" ht="28.5" customHeight="1">
      <c r="A519" s="168"/>
      <c r="B519" s="172"/>
      <c r="C519" s="148"/>
      <c r="D519" s="154"/>
      <c r="E519" s="158"/>
    </row>
    <row r="520" spans="1:5" ht="28.5" customHeight="1">
      <c r="A520" s="168"/>
      <c r="B520" s="172"/>
      <c r="C520" s="148"/>
      <c r="D520" s="154"/>
      <c r="E520" s="158"/>
    </row>
    <row r="521" spans="1:5" ht="28.5" customHeight="1">
      <c r="A521" s="168"/>
      <c r="B521" s="172"/>
      <c r="C521" s="148"/>
      <c r="D521" s="154"/>
      <c r="E521" s="158"/>
    </row>
    <row r="522" spans="1:5" ht="28.5" customHeight="1">
      <c r="A522" s="168"/>
      <c r="B522" s="172"/>
      <c r="C522" s="148"/>
      <c r="D522" s="154"/>
      <c r="E522" s="158"/>
    </row>
    <row r="523" spans="1:5" ht="28.5" customHeight="1">
      <c r="A523" s="168"/>
      <c r="B523" s="172"/>
      <c r="C523" s="148"/>
      <c r="D523" s="154"/>
      <c r="E523" s="158"/>
    </row>
    <row r="524" spans="1:5" ht="28.5" customHeight="1">
      <c r="A524" s="168"/>
      <c r="B524" s="172"/>
      <c r="C524" s="148"/>
      <c r="D524" s="154"/>
      <c r="E524" s="158"/>
    </row>
    <row r="525" spans="1:5" ht="28.5" customHeight="1">
      <c r="A525" s="168"/>
      <c r="B525" s="172"/>
      <c r="C525" s="148"/>
      <c r="D525" s="154"/>
      <c r="E525" s="158"/>
    </row>
    <row r="526" spans="1:5" ht="28.5" customHeight="1">
      <c r="A526" s="168"/>
      <c r="B526" s="172"/>
      <c r="C526" s="148"/>
      <c r="D526" s="154"/>
      <c r="E526" s="158"/>
    </row>
    <row r="527" spans="1:5" ht="28.5" customHeight="1">
      <c r="A527" s="168"/>
      <c r="B527" s="172"/>
      <c r="C527" s="148"/>
      <c r="D527" s="154"/>
      <c r="E527" s="158"/>
    </row>
    <row r="528" spans="1:5" ht="28.5" customHeight="1">
      <c r="A528" s="168"/>
      <c r="B528" s="172"/>
      <c r="C528" s="148"/>
      <c r="D528" s="154"/>
      <c r="E528" s="158"/>
    </row>
    <row r="529" spans="1:5" ht="28.5" customHeight="1">
      <c r="A529" s="168"/>
      <c r="B529" s="172"/>
      <c r="C529" s="148"/>
      <c r="D529" s="154"/>
      <c r="E529" s="158"/>
    </row>
    <row r="530" spans="1:5" ht="28.5" customHeight="1">
      <c r="A530" s="168"/>
      <c r="B530" s="172"/>
      <c r="C530" s="148"/>
      <c r="D530" s="154"/>
      <c r="E530" s="158"/>
    </row>
    <row r="531" spans="1:5" ht="28.5" customHeight="1">
      <c r="A531" s="168"/>
      <c r="B531" s="172"/>
      <c r="C531" s="148"/>
      <c r="D531" s="154"/>
      <c r="E531" s="158"/>
    </row>
    <row r="532" spans="1:5" ht="28.5" customHeight="1">
      <c r="A532" s="168"/>
      <c r="B532" s="172"/>
      <c r="C532" s="148"/>
      <c r="D532" s="154"/>
      <c r="E532" s="158"/>
    </row>
    <row r="533" spans="1:5" ht="28.5" customHeight="1">
      <c r="A533" s="168"/>
      <c r="B533" s="172"/>
      <c r="C533" s="148"/>
      <c r="D533" s="154"/>
      <c r="E533" s="158"/>
    </row>
    <row r="534" spans="1:5" ht="28.5" customHeight="1">
      <c r="A534" s="168"/>
      <c r="B534" s="172"/>
      <c r="C534" s="148"/>
      <c r="D534" s="154"/>
      <c r="E534" s="158"/>
    </row>
    <row r="535" spans="1:5" ht="28.5" customHeight="1">
      <c r="A535" s="168"/>
      <c r="B535" s="172"/>
      <c r="C535" s="148"/>
      <c r="D535" s="154"/>
      <c r="E535" s="158"/>
    </row>
    <row r="536" spans="1:5" ht="28.5" customHeight="1">
      <c r="A536" s="168"/>
      <c r="B536" s="172"/>
      <c r="C536" s="148"/>
      <c r="D536" s="154"/>
      <c r="E536" s="158"/>
    </row>
    <row r="537" spans="1:5" ht="28.5" customHeight="1">
      <c r="A537" s="168"/>
      <c r="B537" s="172"/>
      <c r="C537" s="148"/>
      <c r="D537" s="154"/>
      <c r="E537" s="158"/>
    </row>
    <row r="538" spans="1:5" ht="28.5" customHeight="1">
      <c r="A538" s="168"/>
      <c r="B538" s="172"/>
      <c r="C538" s="148"/>
      <c r="D538" s="154"/>
      <c r="E538" s="158"/>
    </row>
    <row r="539" spans="1:5" ht="28.5" customHeight="1">
      <c r="A539" s="168"/>
      <c r="B539" s="172"/>
      <c r="C539" s="148"/>
      <c r="D539" s="154"/>
      <c r="E539" s="158"/>
    </row>
    <row r="540" spans="1:5" ht="28.5" customHeight="1">
      <c r="A540" s="168"/>
      <c r="B540" s="172"/>
      <c r="C540" s="148"/>
      <c r="D540" s="154"/>
      <c r="E540" s="158"/>
    </row>
    <row r="541" spans="1:5" ht="28.5" customHeight="1">
      <c r="A541" s="168"/>
      <c r="B541" s="172"/>
      <c r="C541" s="148"/>
      <c r="D541" s="154"/>
      <c r="E541" s="158"/>
    </row>
    <row r="542" spans="1:5" ht="28.5" customHeight="1">
      <c r="A542" s="168"/>
      <c r="B542" s="172"/>
      <c r="C542" s="148"/>
      <c r="D542" s="154"/>
      <c r="E542" s="158"/>
    </row>
    <row r="543" spans="1:5" ht="28.5" customHeight="1">
      <c r="A543" s="168"/>
      <c r="B543" s="172"/>
      <c r="C543" s="148"/>
      <c r="D543" s="154"/>
      <c r="E543" s="158"/>
    </row>
    <row r="544" spans="1:5" ht="28.5" customHeight="1">
      <c r="A544" s="168"/>
      <c r="B544" s="172"/>
      <c r="C544" s="148"/>
      <c r="D544" s="154"/>
      <c r="E544" s="158"/>
    </row>
    <row r="545" spans="1:5" ht="28.5" customHeight="1">
      <c r="A545" s="168"/>
      <c r="B545" s="172"/>
      <c r="C545" s="148"/>
      <c r="D545" s="154"/>
      <c r="E545" s="158"/>
    </row>
    <row r="546" spans="1:5" ht="28.5" customHeight="1">
      <c r="A546" s="168"/>
      <c r="B546" s="172"/>
      <c r="C546" s="148"/>
      <c r="D546" s="154"/>
      <c r="E546" s="158"/>
    </row>
    <row r="547" spans="1:5" ht="28.5" customHeight="1">
      <c r="A547" s="168"/>
      <c r="B547" s="172"/>
      <c r="C547" s="148"/>
      <c r="D547" s="154"/>
      <c r="E547" s="158"/>
    </row>
    <row r="548" spans="1:5" ht="28.5" customHeight="1">
      <c r="A548" s="168"/>
      <c r="B548" s="172"/>
      <c r="C548" s="148"/>
      <c r="D548" s="154"/>
      <c r="E548" s="158"/>
    </row>
    <row r="549" spans="1:5" ht="28.5" customHeight="1">
      <c r="A549" s="168"/>
      <c r="B549" s="172"/>
      <c r="C549" s="148"/>
      <c r="D549" s="154"/>
      <c r="E549" s="158"/>
    </row>
    <row r="550" spans="1:5" ht="28.5" customHeight="1">
      <c r="A550" s="168"/>
      <c r="B550" s="172"/>
      <c r="C550" s="148"/>
      <c r="D550" s="154"/>
      <c r="E550" s="158"/>
    </row>
    <row r="551" spans="1:5" ht="28.5" customHeight="1">
      <c r="A551" s="168"/>
      <c r="B551" s="172"/>
      <c r="C551" s="148"/>
      <c r="D551" s="154"/>
      <c r="E551" s="158"/>
    </row>
    <row r="552" spans="1:5" ht="28.5" customHeight="1">
      <c r="A552" s="168"/>
      <c r="B552" s="172"/>
      <c r="C552" s="148"/>
      <c r="D552" s="154"/>
      <c r="E552" s="158"/>
    </row>
    <row r="553" spans="1:5" ht="28.5" customHeight="1">
      <c r="A553" s="168"/>
      <c r="B553" s="172"/>
      <c r="C553" s="148"/>
      <c r="D553" s="154"/>
      <c r="E553" s="158"/>
    </row>
    <row r="554" spans="1:5" ht="28.5" customHeight="1">
      <c r="A554" s="168"/>
      <c r="B554" s="172"/>
      <c r="C554" s="148"/>
      <c r="D554" s="154"/>
      <c r="E554" s="158"/>
    </row>
    <row r="555" spans="1:5" ht="28.5" customHeight="1">
      <c r="A555" s="168"/>
      <c r="B555" s="172"/>
      <c r="C555" s="148"/>
      <c r="D555" s="154"/>
      <c r="E555" s="158"/>
    </row>
    <row r="556" spans="1:5" ht="28.5" customHeight="1">
      <c r="A556" s="168"/>
      <c r="B556" s="172"/>
      <c r="C556" s="148"/>
      <c r="D556" s="154"/>
      <c r="E556" s="158"/>
    </row>
    <row r="557" spans="1:5" ht="28.5" customHeight="1">
      <c r="A557" s="168"/>
      <c r="B557" s="172"/>
      <c r="C557" s="148"/>
      <c r="D557" s="154"/>
      <c r="E557" s="158"/>
    </row>
    <row r="558" spans="1:5" ht="28.5" customHeight="1">
      <c r="A558" s="168"/>
      <c r="B558" s="172"/>
      <c r="C558" s="148"/>
      <c r="D558" s="154"/>
      <c r="E558" s="158"/>
    </row>
    <row r="559" spans="1:5" ht="28.5" customHeight="1">
      <c r="A559" s="168"/>
      <c r="B559" s="172"/>
      <c r="C559" s="148"/>
      <c r="D559" s="154"/>
      <c r="E559" s="158"/>
    </row>
    <row r="560" spans="1:5" ht="28.5" customHeight="1">
      <c r="A560" s="168"/>
      <c r="B560" s="172"/>
      <c r="C560" s="148"/>
      <c r="D560" s="154"/>
      <c r="E560" s="158"/>
    </row>
    <row r="561" spans="1:5" ht="28.5" customHeight="1">
      <c r="A561" s="168"/>
      <c r="B561" s="172"/>
      <c r="C561" s="148"/>
      <c r="D561" s="154"/>
      <c r="E561" s="158"/>
    </row>
    <row r="562" spans="1:5" ht="28.5" customHeight="1">
      <c r="A562" s="168"/>
      <c r="B562" s="172"/>
      <c r="C562" s="148"/>
      <c r="D562" s="154"/>
      <c r="E562" s="158"/>
    </row>
    <row r="563" spans="1:5" ht="28.5" customHeight="1">
      <c r="A563" s="168"/>
      <c r="B563" s="172"/>
      <c r="C563" s="148"/>
      <c r="D563" s="154"/>
      <c r="E563" s="158"/>
    </row>
    <row r="564" spans="1:5" ht="28.5" customHeight="1">
      <c r="A564" s="168"/>
      <c r="B564" s="172"/>
      <c r="C564" s="148"/>
      <c r="D564" s="154"/>
      <c r="E564" s="158"/>
    </row>
    <row r="565" spans="1:5" ht="28.5" customHeight="1">
      <c r="A565" s="168"/>
      <c r="B565" s="172"/>
      <c r="C565" s="148"/>
      <c r="D565" s="154"/>
      <c r="E565" s="158"/>
    </row>
    <row r="566" spans="1:5" ht="28.5" customHeight="1">
      <c r="A566" s="168"/>
      <c r="B566" s="172"/>
      <c r="C566" s="148"/>
      <c r="D566" s="154"/>
      <c r="E566" s="158"/>
    </row>
    <row r="567" spans="1:5" ht="28.5" customHeight="1">
      <c r="A567" s="168"/>
      <c r="B567" s="172"/>
      <c r="C567" s="148"/>
      <c r="D567" s="154"/>
      <c r="E567" s="158"/>
    </row>
    <row r="568" spans="1:5" ht="28.5" customHeight="1">
      <c r="A568" s="168"/>
      <c r="B568" s="172"/>
      <c r="C568" s="148"/>
      <c r="D568" s="154"/>
      <c r="E568" s="158"/>
    </row>
    <row r="569" spans="1:5" ht="28.5" customHeight="1">
      <c r="A569" s="168"/>
      <c r="B569" s="172"/>
      <c r="C569" s="148"/>
      <c r="D569" s="154"/>
      <c r="E569" s="158"/>
    </row>
    <row r="570" spans="1:5" ht="28.5" customHeight="1">
      <c r="A570" s="168"/>
      <c r="B570" s="172"/>
      <c r="C570" s="148"/>
      <c r="D570" s="154"/>
      <c r="E570" s="158"/>
    </row>
    <row r="571" spans="1:5" ht="28.5" customHeight="1">
      <c r="A571" s="168"/>
      <c r="B571" s="172"/>
      <c r="C571" s="148"/>
      <c r="D571" s="154"/>
      <c r="E571" s="158"/>
    </row>
    <row r="572" spans="1:5" ht="28.5" customHeight="1">
      <c r="A572" s="168"/>
      <c r="B572" s="172"/>
      <c r="C572" s="148"/>
      <c r="D572" s="154"/>
      <c r="E572" s="158"/>
    </row>
    <row r="573" spans="1:5" ht="28.5" customHeight="1">
      <c r="A573" s="168"/>
      <c r="B573" s="172"/>
      <c r="C573" s="148"/>
      <c r="D573" s="154"/>
      <c r="E573" s="158"/>
    </row>
    <row r="574" spans="1:5" ht="28.5" customHeight="1">
      <c r="A574" s="168"/>
      <c r="B574" s="172"/>
      <c r="C574" s="148"/>
      <c r="D574" s="154"/>
      <c r="E574" s="158"/>
    </row>
    <row r="575" spans="1:5" ht="28.5" customHeight="1">
      <c r="A575" s="168"/>
      <c r="B575" s="172"/>
      <c r="C575" s="148"/>
      <c r="D575" s="154"/>
      <c r="E575" s="158"/>
    </row>
    <row r="576" spans="1:5" ht="28.5" customHeight="1">
      <c r="A576" s="168"/>
      <c r="B576" s="172"/>
      <c r="C576" s="148"/>
      <c r="D576" s="154"/>
      <c r="E576" s="158"/>
    </row>
    <row r="577" spans="1:5" ht="28.5" customHeight="1">
      <c r="A577" s="168"/>
      <c r="B577" s="172"/>
      <c r="C577" s="148"/>
      <c r="D577" s="154"/>
      <c r="E577" s="158"/>
    </row>
    <row r="578" spans="1:5" ht="28.5" customHeight="1">
      <c r="A578" s="168"/>
      <c r="B578" s="172"/>
      <c r="C578" s="148"/>
      <c r="D578" s="154"/>
      <c r="E578" s="158"/>
    </row>
    <row r="579" spans="1:5" ht="28.5" customHeight="1">
      <c r="A579" s="168"/>
      <c r="B579" s="172"/>
      <c r="C579" s="148"/>
      <c r="D579" s="154"/>
      <c r="E579" s="158"/>
    </row>
    <row r="580" spans="1:5" ht="28.5" customHeight="1">
      <c r="A580" s="168"/>
      <c r="B580" s="172"/>
      <c r="C580" s="148"/>
      <c r="D580" s="154"/>
      <c r="E580" s="158"/>
    </row>
    <row r="581" spans="1:5" ht="28.5" customHeight="1">
      <c r="A581" s="168"/>
      <c r="B581" s="172"/>
      <c r="C581" s="148"/>
      <c r="D581" s="154"/>
      <c r="E581" s="158"/>
    </row>
    <row r="582" spans="1:5" ht="28.5" customHeight="1">
      <c r="A582" s="168"/>
      <c r="B582" s="172"/>
      <c r="C582" s="148"/>
      <c r="D582" s="154"/>
      <c r="E582" s="158"/>
    </row>
    <row r="583" spans="1:5" ht="28.5" customHeight="1">
      <c r="A583" s="168"/>
      <c r="B583" s="172"/>
      <c r="C583" s="148"/>
      <c r="D583" s="154"/>
      <c r="E583" s="158"/>
    </row>
    <row r="584" spans="1:5" ht="28.5" customHeight="1">
      <c r="A584" s="168"/>
      <c r="B584" s="172"/>
      <c r="C584" s="148"/>
      <c r="D584" s="154"/>
      <c r="E584" s="158"/>
    </row>
    <row r="585" spans="1:5" ht="28.5" customHeight="1">
      <c r="A585" s="168"/>
      <c r="B585" s="172"/>
      <c r="C585" s="148"/>
      <c r="D585" s="154"/>
      <c r="E585" s="158"/>
    </row>
    <row r="586" spans="1:5" ht="28.5" customHeight="1">
      <c r="A586" s="168"/>
      <c r="B586" s="172"/>
      <c r="C586" s="148"/>
      <c r="D586" s="154"/>
      <c r="E586" s="158"/>
    </row>
    <row r="587" spans="1:5" ht="28.5" customHeight="1">
      <c r="A587" s="168"/>
      <c r="B587" s="172"/>
      <c r="C587" s="148"/>
      <c r="D587" s="154"/>
      <c r="E587" s="158"/>
    </row>
    <row r="588" spans="1:5" ht="28.5" customHeight="1">
      <c r="A588" s="168"/>
      <c r="B588" s="172"/>
      <c r="C588" s="148"/>
      <c r="D588" s="154"/>
      <c r="E588" s="158"/>
    </row>
    <row r="589" spans="1:5" ht="28.5" customHeight="1">
      <c r="A589" s="168"/>
      <c r="B589" s="172"/>
      <c r="C589" s="148"/>
      <c r="D589" s="154"/>
      <c r="E589" s="158"/>
    </row>
    <row r="590" spans="1:5" ht="28.5" customHeight="1">
      <c r="A590" s="168"/>
      <c r="B590" s="172"/>
      <c r="C590" s="148"/>
      <c r="D590" s="154"/>
      <c r="E590" s="158"/>
    </row>
    <row r="591" spans="1:5" ht="28.5" customHeight="1">
      <c r="A591" s="168"/>
      <c r="B591" s="172"/>
      <c r="C591" s="148"/>
      <c r="D591" s="154"/>
      <c r="E591" s="158"/>
    </row>
    <row r="592" spans="1:5" ht="28.5" customHeight="1">
      <c r="A592" s="168"/>
      <c r="B592" s="172"/>
      <c r="C592" s="148"/>
      <c r="D592" s="154"/>
      <c r="E592" s="158"/>
    </row>
    <row r="593" spans="1:5" ht="28.5" customHeight="1">
      <c r="A593" s="168"/>
      <c r="B593" s="172"/>
      <c r="C593" s="148"/>
      <c r="D593" s="154"/>
      <c r="E593" s="158"/>
    </row>
    <row r="594" spans="1:5" ht="28.5" customHeight="1">
      <c r="A594" s="168"/>
      <c r="B594" s="172"/>
      <c r="C594" s="148"/>
      <c r="D594" s="154"/>
      <c r="E594" s="158"/>
    </row>
    <row r="595" spans="1:5" ht="28.5" customHeight="1">
      <c r="A595" s="168"/>
      <c r="B595" s="172"/>
      <c r="C595" s="148"/>
      <c r="D595" s="154"/>
      <c r="E595" s="158"/>
    </row>
    <row r="596" spans="1:5" ht="28.5" customHeight="1">
      <c r="A596" s="168"/>
      <c r="B596" s="172"/>
      <c r="C596" s="148"/>
      <c r="D596" s="154"/>
      <c r="E596" s="158"/>
    </row>
    <row r="597" spans="1:5" ht="28.5" customHeight="1">
      <c r="A597" s="168"/>
      <c r="B597" s="172"/>
      <c r="C597" s="148"/>
      <c r="D597" s="154"/>
      <c r="E597" s="158"/>
    </row>
    <row r="598" spans="1:5" ht="28.5" customHeight="1">
      <c r="A598" s="168"/>
      <c r="B598" s="172"/>
      <c r="C598" s="148"/>
      <c r="D598" s="154"/>
      <c r="E598" s="158"/>
    </row>
    <row r="599" spans="1:5" ht="28.5" customHeight="1">
      <c r="A599" s="168"/>
      <c r="B599" s="172"/>
      <c r="C599" s="148"/>
      <c r="D599" s="154"/>
      <c r="E599" s="158"/>
    </row>
    <row r="600" spans="1:5" ht="28.5" customHeight="1">
      <c r="A600" s="168"/>
      <c r="B600" s="172"/>
      <c r="C600" s="148"/>
      <c r="D600" s="154"/>
      <c r="E600" s="158"/>
    </row>
    <row r="601" spans="1:5" ht="28.5" customHeight="1">
      <c r="A601" s="168"/>
      <c r="B601" s="172"/>
      <c r="C601" s="148"/>
      <c r="D601" s="154"/>
      <c r="E601" s="158"/>
    </row>
    <row r="602" spans="1:5" ht="28.5" customHeight="1">
      <c r="A602" s="168"/>
      <c r="B602" s="172"/>
      <c r="C602" s="148"/>
      <c r="D602" s="154"/>
      <c r="E602" s="158"/>
    </row>
    <row r="603" spans="1:5" ht="28.5" customHeight="1">
      <c r="A603" s="168"/>
      <c r="B603" s="172"/>
      <c r="C603" s="148"/>
      <c r="D603" s="154"/>
      <c r="E603" s="158"/>
    </row>
    <row r="604" spans="1:5" ht="28.5" customHeight="1">
      <c r="A604" s="168"/>
      <c r="B604" s="172"/>
      <c r="C604" s="148"/>
      <c r="D604" s="154"/>
      <c r="E604" s="158"/>
    </row>
    <row r="605" spans="1:5" ht="28.5" customHeight="1">
      <c r="A605" s="168"/>
      <c r="B605" s="172"/>
      <c r="C605" s="148"/>
      <c r="D605" s="154"/>
      <c r="E605" s="158"/>
    </row>
    <row r="606" spans="1:5" ht="28.5" customHeight="1">
      <c r="A606" s="168"/>
      <c r="B606" s="172"/>
      <c r="C606" s="148"/>
      <c r="D606" s="154"/>
      <c r="E606" s="158"/>
    </row>
    <row r="607" spans="1:5" ht="28.5" customHeight="1">
      <c r="A607" s="168"/>
      <c r="B607" s="172"/>
      <c r="C607" s="148"/>
      <c r="D607" s="154"/>
      <c r="E607" s="158"/>
    </row>
    <row r="608" spans="1:5" ht="28.5" customHeight="1">
      <c r="A608" s="168"/>
      <c r="B608" s="172"/>
      <c r="C608" s="148"/>
      <c r="D608" s="154"/>
      <c r="E608" s="158"/>
    </row>
    <row r="609" spans="1:5" ht="28.5" customHeight="1">
      <c r="A609" s="168"/>
      <c r="B609" s="172"/>
      <c r="C609" s="148"/>
      <c r="D609" s="154"/>
      <c r="E609" s="158"/>
    </row>
    <row r="610" spans="1:5" ht="28.5" customHeight="1">
      <c r="A610" s="168"/>
      <c r="B610" s="172"/>
      <c r="C610" s="148"/>
      <c r="D610" s="154"/>
      <c r="E610" s="158"/>
    </row>
    <row r="611" spans="1:5" ht="28.5" customHeight="1">
      <c r="A611" s="168"/>
      <c r="B611" s="172"/>
      <c r="C611" s="148"/>
      <c r="D611" s="154"/>
      <c r="E611" s="158"/>
    </row>
    <row r="612" spans="1:5" ht="28.5" customHeight="1">
      <c r="A612" s="168"/>
      <c r="B612" s="172"/>
      <c r="C612" s="148"/>
      <c r="D612" s="154"/>
      <c r="E612" s="158"/>
    </row>
    <row r="613" spans="1:5" ht="28.5" customHeight="1">
      <c r="A613" s="168"/>
      <c r="B613" s="172"/>
      <c r="C613" s="148"/>
      <c r="D613" s="154"/>
      <c r="E613" s="158"/>
    </row>
    <row r="614" spans="1:5" ht="28.5" customHeight="1">
      <c r="A614" s="168"/>
      <c r="B614" s="172"/>
      <c r="C614" s="148"/>
      <c r="D614" s="154"/>
      <c r="E614" s="158"/>
    </row>
    <row r="615" spans="1:5" ht="28.5" customHeight="1">
      <c r="A615" s="168"/>
      <c r="B615" s="172"/>
      <c r="C615" s="148"/>
      <c r="D615" s="154"/>
      <c r="E615" s="158"/>
    </row>
    <row r="616" spans="1:5" ht="28.5" customHeight="1">
      <c r="A616" s="168"/>
      <c r="B616" s="172"/>
      <c r="C616" s="148"/>
      <c r="D616" s="154"/>
      <c r="E616" s="158"/>
    </row>
    <row r="617" spans="1:5" ht="28.5" customHeight="1">
      <c r="A617" s="168"/>
      <c r="B617" s="172"/>
      <c r="C617" s="148"/>
      <c r="D617" s="154"/>
      <c r="E617" s="158"/>
    </row>
    <row r="618" spans="1:5" ht="28.5" customHeight="1">
      <c r="A618" s="168"/>
      <c r="B618" s="172"/>
      <c r="C618" s="148"/>
      <c r="D618" s="154"/>
      <c r="E618" s="158"/>
    </row>
    <row r="619" spans="1:5" ht="28.5" customHeight="1">
      <c r="A619" s="168"/>
      <c r="B619" s="172"/>
      <c r="C619" s="148"/>
      <c r="D619" s="154"/>
      <c r="E619" s="158"/>
    </row>
    <row r="620" spans="1:5" ht="28.5" customHeight="1">
      <c r="A620" s="168"/>
      <c r="B620" s="172"/>
      <c r="C620" s="148"/>
      <c r="D620" s="154"/>
      <c r="E620" s="158"/>
    </row>
    <row r="621" spans="1:5" ht="28.5" customHeight="1">
      <c r="A621" s="168"/>
      <c r="B621" s="172"/>
      <c r="C621" s="148"/>
      <c r="D621" s="154"/>
      <c r="E621" s="158"/>
    </row>
    <row r="622" spans="1:5" ht="28.5" customHeight="1">
      <c r="A622" s="168"/>
      <c r="B622" s="172"/>
      <c r="C622" s="148"/>
      <c r="D622" s="154"/>
      <c r="E622" s="158"/>
    </row>
    <row r="623" spans="1:5" ht="28.5" customHeight="1">
      <c r="A623" s="168"/>
      <c r="B623" s="172"/>
      <c r="C623" s="148"/>
      <c r="D623" s="154"/>
      <c r="E623" s="158"/>
    </row>
    <row r="624" spans="1:5" ht="28.5" customHeight="1">
      <c r="A624" s="168"/>
      <c r="B624" s="172"/>
      <c r="C624" s="148"/>
      <c r="D624" s="154"/>
      <c r="E624" s="158"/>
    </row>
    <row r="625" spans="1:5" ht="28.5" customHeight="1">
      <c r="A625" s="168"/>
      <c r="B625" s="172"/>
      <c r="C625" s="148"/>
      <c r="D625" s="154"/>
      <c r="E625" s="158"/>
    </row>
    <row r="626" spans="1:5" ht="28.5" customHeight="1">
      <c r="A626" s="168"/>
      <c r="B626" s="172"/>
      <c r="C626" s="148"/>
      <c r="D626" s="154"/>
      <c r="E626" s="158"/>
    </row>
    <row r="627" spans="1:5" ht="28.5" customHeight="1">
      <c r="A627" s="168"/>
      <c r="B627" s="172"/>
      <c r="C627" s="148"/>
      <c r="D627" s="154"/>
      <c r="E627" s="158"/>
    </row>
    <row r="628" spans="1:5" ht="28.5" customHeight="1">
      <c r="A628" s="168"/>
      <c r="B628" s="172"/>
      <c r="C628" s="148"/>
      <c r="D628" s="154"/>
      <c r="E628" s="158"/>
    </row>
    <row r="629" spans="1:5" ht="28.5" customHeight="1">
      <c r="A629" s="168"/>
      <c r="B629" s="172"/>
      <c r="C629" s="148"/>
      <c r="D629" s="154"/>
      <c r="E629" s="158"/>
    </row>
    <row r="630" spans="1:5" ht="28.5" customHeight="1">
      <c r="A630" s="168"/>
      <c r="B630" s="172"/>
      <c r="C630" s="148"/>
      <c r="D630" s="154"/>
      <c r="E630" s="158"/>
    </row>
    <row r="631" spans="1:5" ht="28.5" customHeight="1">
      <c r="A631" s="168"/>
      <c r="B631" s="172"/>
      <c r="C631" s="148"/>
      <c r="D631" s="154"/>
      <c r="E631" s="158"/>
    </row>
    <row r="632" spans="1:5" ht="28.5" customHeight="1">
      <c r="A632" s="168"/>
      <c r="B632" s="172"/>
      <c r="C632" s="148"/>
      <c r="D632" s="154"/>
      <c r="E632" s="158"/>
    </row>
    <row r="633" spans="1:5" ht="28.5" customHeight="1">
      <c r="A633" s="168"/>
      <c r="B633" s="172"/>
      <c r="C633" s="148"/>
      <c r="D633" s="154"/>
      <c r="E633" s="158"/>
    </row>
    <row r="634" spans="1:5" ht="28.5" customHeight="1">
      <c r="A634" s="168"/>
      <c r="B634" s="172"/>
      <c r="C634" s="148"/>
      <c r="D634" s="154"/>
      <c r="E634" s="158"/>
    </row>
    <row r="635" spans="1:5" ht="28.5" customHeight="1">
      <c r="A635" s="168"/>
      <c r="B635" s="172"/>
      <c r="C635" s="148"/>
      <c r="D635" s="154"/>
      <c r="E635" s="158"/>
    </row>
    <row r="636" spans="1:5" ht="28.5" customHeight="1">
      <c r="A636" s="168"/>
      <c r="B636" s="172"/>
      <c r="C636" s="148"/>
      <c r="D636" s="154"/>
      <c r="E636" s="158"/>
    </row>
    <row r="637" spans="1:5" ht="28.5" customHeight="1">
      <c r="A637" s="168"/>
      <c r="B637" s="172"/>
      <c r="C637" s="148"/>
      <c r="D637" s="154"/>
      <c r="E637" s="158"/>
    </row>
    <row r="638" spans="1:5" ht="28.5" customHeight="1">
      <c r="A638" s="168"/>
      <c r="B638" s="172"/>
      <c r="C638" s="148"/>
      <c r="D638" s="154"/>
      <c r="E638" s="158"/>
    </row>
    <row r="639" spans="1:5" ht="28.5" customHeight="1">
      <c r="A639" s="168"/>
      <c r="B639" s="172"/>
      <c r="C639" s="148"/>
      <c r="D639" s="154"/>
      <c r="E639" s="158"/>
    </row>
    <row r="640" spans="1:5" ht="28.5" customHeight="1">
      <c r="A640" s="168"/>
      <c r="B640" s="172"/>
      <c r="C640" s="148"/>
      <c r="D640" s="154"/>
      <c r="E640" s="158"/>
    </row>
    <row r="641" spans="1:5" ht="28.5" customHeight="1">
      <c r="A641" s="168"/>
      <c r="B641" s="172"/>
      <c r="C641" s="148"/>
      <c r="D641" s="154"/>
      <c r="E641" s="158"/>
    </row>
    <row r="642" spans="1:5" ht="28.5" customHeight="1">
      <c r="A642" s="168"/>
      <c r="B642" s="172"/>
      <c r="C642" s="148"/>
      <c r="D642" s="154"/>
      <c r="E642" s="158"/>
    </row>
    <row r="643" spans="1:5" ht="28.5" customHeight="1">
      <c r="A643" s="168"/>
      <c r="B643" s="172"/>
      <c r="C643" s="148"/>
      <c r="D643" s="154"/>
      <c r="E643" s="158"/>
    </row>
    <row r="644" spans="1:5" ht="28.5" customHeight="1">
      <c r="A644" s="168"/>
      <c r="B644" s="172"/>
      <c r="C644" s="148"/>
      <c r="D644" s="154"/>
      <c r="E644" s="158"/>
    </row>
    <row r="645" spans="1:5" ht="28.5" customHeight="1">
      <c r="A645" s="168"/>
      <c r="B645" s="172"/>
      <c r="C645" s="148"/>
      <c r="D645" s="154"/>
      <c r="E645" s="158"/>
    </row>
    <row r="646" spans="1:5" ht="28.5" customHeight="1">
      <c r="A646" s="168"/>
      <c r="B646" s="172"/>
      <c r="C646" s="148"/>
      <c r="D646" s="154"/>
      <c r="E646" s="158"/>
    </row>
    <row r="647" spans="1:5" ht="28.5" customHeight="1">
      <c r="A647" s="168"/>
      <c r="B647" s="172"/>
      <c r="C647" s="148"/>
      <c r="D647" s="154"/>
      <c r="E647" s="158"/>
    </row>
    <row r="648" spans="1:5" ht="28.5" customHeight="1">
      <c r="A648" s="168"/>
      <c r="B648" s="172"/>
      <c r="C648" s="148"/>
      <c r="D648" s="154"/>
      <c r="E648" s="158"/>
    </row>
    <row r="649" spans="1:5" ht="28.5" customHeight="1">
      <c r="A649" s="168"/>
      <c r="B649" s="172"/>
      <c r="C649" s="148"/>
      <c r="D649" s="154"/>
      <c r="E649" s="158"/>
    </row>
    <row r="650" spans="1:5" ht="28.5" customHeight="1">
      <c r="A650" s="168"/>
      <c r="B650" s="172"/>
      <c r="C650" s="148"/>
      <c r="D650" s="154"/>
      <c r="E650" s="158"/>
    </row>
    <row r="651" spans="1:5" ht="28.5" customHeight="1">
      <c r="A651" s="168"/>
      <c r="B651" s="172"/>
      <c r="C651" s="148"/>
      <c r="D651" s="154"/>
      <c r="E651" s="158"/>
    </row>
    <row r="652" spans="1:5" ht="28.5" customHeight="1">
      <c r="A652" s="168"/>
      <c r="B652" s="172"/>
      <c r="C652" s="148"/>
      <c r="D652" s="154"/>
      <c r="E652" s="158"/>
    </row>
    <row r="653" spans="1:5" ht="28.5" customHeight="1">
      <c r="A653" s="168"/>
      <c r="B653" s="172"/>
      <c r="C653" s="148"/>
      <c r="D653" s="154"/>
      <c r="E653" s="158"/>
    </row>
    <row r="654" spans="1:5" ht="28.5" customHeight="1">
      <c r="A654" s="168"/>
      <c r="B654" s="172"/>
      <c r="C654" s="148"/>
      <c r="D654" s="154"/>
      <c r="E654" s="158"/>
    </row>
    <row r="655" spans="1:5" ht="28.5" customHeight="1">
      <c r="A655" s="168"/>
      <c r="B655" s="172"/>
      <c r="C655" s="148"/>
      <c r="D655" s="154"/>
      <c r="E655" s="158"/>
    </row>
    <row r="656" spans="1:5" ht="28.5" customHeight="1">
      <c r="A656" s="168"/>
      <c r="B656" s="172"/>
      <c r="C656" s="148"/>
      <c r="D656" s="154"/>
      <c r="E656" s="158"/>
    </row>
    <row r="657" spans="1:5" ht="28.5" customHeight="1">
      <c r="A657" s="168"/>
      <c r="B657" s="172"/>
      <c r="C657" s="148"/>
      <c r="D657" s="154"/>
      <c r="E657" s="158"/>
    </row>
    <row r="658" spans="1:5" ht="28.5" customHeight="1">
      <c r="A658" s="168"/>
      <c r="B658" s="172"/>
      <c r="C658" s="148"/>
      <c r="D658" s="154"/>
      <c r="E658" s="158"/>
    </row>
    <row r="659" spans="1:5" ht="28.5" customHeight="1">
      <c r="A659" s="168"/>
      <c r="B659" s="172"/>
      <c r="C659" s="148"/>
      <c r="D659" s="154"/>
      <c r="E659" s="158"/>
    </row>
    <row r="660" spans="1:5" ht="28.5" customHeight="1">
      <c r="A660" s="168"/>
      <c r="B660" s="172"/>
      <c r="C660" s="148"/>
      <c r="D660" s="154"/>
      <c r="E660" s="158"/>
    </row>
    <row r="661" spans="1:5" ht="28.5" customHeight="1">
      <c r="A661" s="168"/>
      <c r="B661" s="172"/>
      <c r="C661" s="148"/>
      <c r="D661" s="154"/>
      <c r="E661" s="158"/>
    </row>
    <row r="662" spans="1:5" ht="28.5" customHeight="1">
      <c r="A662" s="168"/>
      <c r="B662" s="172"/>
      <c r="C662" s="148"/>
      <c r="D662" s="154"/>
      <c r="E662" s="158"/>
    </row>
    <row r="663" spans="1:5" ht="28.5" customHeight="1">
      <c r="A663" s="168"/>
      <c r="B663" s="172"/>
      <c r="C663" s="148"/>
      <c r="D663" s="154"/>
      <c r="E663" s="158"/>
    </row>
    <row r="664" spans="1:5" ht="28.5" customHeight="1">
      <c r="A664" s="168"/>
      <c r="B664" s="172"/>
      <c r="C664" s="148"/>
      <c r="D664" s="154"/>
      <c r="E664" s="158"/>
    </row>
    <row r="665" spans="1:5" ht="28.5" customHeight="1">
      <c r="A665" s="168"/>
      <c r="B665" s="172"/>
      <c r="C665" s="148"/>
      <c r="D665" s="154"/>
      <c r="E665" s="158"/>
    </row>
    <row r="666" spans="1:5" ht="28.5" customHeight="1">
      <c r="A666" s="168"/>
      <c r="B666" s="172"/>
      <c r="C666" s="148"/>
      <c r="D666" s="154"/>
      <c r="E666" s="158"/>
    </row>
    <row r="667" spans="1:5" ht="28.5" customHeight="1">
      <c r="A667" s="168"/>
      <c r="B667" s="172"/>
      <c r="C667" s="148"/>
      <c r="D667" s="154"/>
      <c r="E667" s="158"/>
    </row>
    <row r="668" spans="1:5" ht="28.5" customHeight="1">
      <c r="A668" s="168"/>
      <c r="B668" s="172"/>
      <c r="C668" s="148"/>
      <c r="D668" s="154"/>
      <c r="E668" s="158"/>
    </row>
    <row r="669" spans="1:5" ht="28.5" customHeight="1">
      <c r="A669" s="168"/>
      <c r="B669" s="172"/>
      <c r="C669" s="148"/>
      <c r="D669" s="154"/>
      <c r="E669" s="158"/>
    </row>
    <row r="670" spans="1:5" ht="28.5" customHeight="1">
      <c r="A670" s="168"/>
      <c r="B670" s="172"/>
      <c r="C670" s="148"/>
      <c r="D670" s="154"/>
      <c r="E670" s="158"/>
    </row>
    <row r="671" spans="1:5" ht="28.5" customHeight="1">
      <c r="A671" s="168"/>
      <c r="B671" s="172"/>
      <c r="C671" s="148"/>
      <c r="D671" s="154"/>
      <c r="E671" s="158"/>
    </row>
    <row r="672" spans="1:5" ht="28.5" customHeight="1">
      <c r="A672" s="168"/>
      <c r="B672" s="172"/>
      <c r="C672" s="148"/>
      <c r="D672" s="154"/>
      <c r="E672" s="158"/>
    </row>
    <row r="673" spans="1:5" ht="28.5" customHeight="1">
      <c r="A673" s="168"/>
      <c r="B673" s="172"/>
      <c r="C673" s="148"/>
      <c r="D673" s="154"/>
      <c r="E673" s="158"/>
    </row>
    <row r="674" spans="1:5" ht="28.5" customHeight="1">
      <c r="A674" s="168"/>
      <c r="B674" s="172"/>
      <c r="C674" s="148"/>
      <c r="D674" s="154"/>
      <c r="E674" s="158"/>
    </row>
    <row r="675" spans="1:5" ht="28.5" customHeight="1">
      <c r="A675" s="168"/>
      <c r="B675" s="172"/>
      <c r="C675" s="148"/>
      <c r="D675" s="154"/>
      <c r="E675" s="158"/>
    </row>
    <row r="676" spans="1:5" ht="28.5" customHeight="1">
      <c r="A676" s="168"/>
      <c r="B676" s="172"/>
      <c r="C676" s="148"/>
      <c r="D676" s="154"/>
      <c r="E676" s="158"/>
    </row>
    <row r="677" spans="1:5" ht="28.5" customHeight="1">
      <c r="A677" s="168"/>
      <c r="B677" s="172"/>
      <c r="C677" s="148"/>
      <c r="D677" s="154"/>
      <c r="E677" s="158"/>
    </row>
    <row r="678" spans="1:5" ht="28.5" customHeight="1">
      <c r="A678" s="168"/>
      <c r="B678" s="172"/>
      <c r="C678" s="148"/>
      <c r="D678" s="154"/>
      <c r="E678" s="158"/>
    </row>
    <row r="679" spans="1:5" ht="28.5" customHeight="1">
      <c r="A679" s="168"/>
      <c r="B679" s="172"/>
      <c r="C679" s="148"/>
      <c r="D679" s="154"/>
      <c r="E679" s="158"/>
    </row>
    <row r="680" spans="1:5" ht="28.5" customHeight="1">
      <c r="A680" s="168"/>
      <c r="B680" s="172"/>
      <c r="C680" s="148"/>
      <c r="D680" s="154"/>
      <c r="E680" s="158"/>
    </row>
    <row r="681" spans="1:5" ht="28.5" customHeight="1">
      <c r="A681" s="168"/>
      <c r="B681" s="172"/>
      <c r="C681" s="148"/>
      <c r="D681" s="154"/>
      <c r="E681" s="158"/>
    </row>
    <row r="682" spans="1:5" ht="28.5" customHeight="1">
      <c r="A682" s="168"/>
      <c r="B682" s="172"/>
      <c r="C682" s="148"/>
      <c r="D682" s="154"/>
      <c r="E682" s="158"/>
    </row>
    <row r="683" spans="1:5" ht="28.5" customHeight="1">
      <c r="A683" s="168"/>
      <c r="B683" s="172"/>
      <c r="C683" s="148"/>
      <c r="D683" s="154"/>
      <c r="E683" s="158"/>
    </row>
    <row r="684" spans="1:5" ht="28.5" customHeight="1">
      <c r="A684" s="168"/>
      <c r="B684" s="172"/>
      <c r="C684" s="148"/>
      <c r="D684" s="154"/>
      <c r="E684" s="158"/>
    </row>
    <row r="685" spans="1:5" ht="28.5" customHeight="1">
      <c r="A685" s="168"/>
      <c r="B685" s="172"/>
      <c r="C685" s="148"/>
      <c r="D685" s="154"/>
      <c r="E685" s="158"/>
    </row>
    <row r="686" spans="1:5" ht="28.5" customHeight="1">
      <c r="A686" s="168"/>
      <c r="B686" s="172"/>
      <c r="C686" s="148"/>
      <c r="D686" s="154"/>
      <c r="E686" s="158"/>
    </row>
    <row r="687" spans="1:5" ht="28.5" customHeight="1">
      <c r="A687" s="168"/>
      <c r="B687" s="172"/>
      <c r="C687" s="148"/>
      <c r="D687" s="154"/>
      <c r="E687" s="158"/>
    </row>
    <row r="688" spans="1:5" ht="28.5" customHeight="1">
      <c r="A688" s="168"/>
      <c r="B688" s="172"/>
      <c r="C688" s="148"/>
      <c r="D688" s="154"/>
      <c r="E688" s="158"/>
    </row>
    <row r="689" spans="1:5" ht="28.5" customHeight="1">
      <c r="A689" s="168"/>
      <c r="B689" s="172"/>
      <c r="C689" s="148"/>
      <c r="D689" s="154"/>
      <c r="E689" s="158"/>
    </row>
    <row r="690" spans="1:5" ht="28.5" customHeight="1">
      <c r="A690" s="168"/>
      <c r="B690" s="172"/>
      <c r="C690" s="148"/>
      <c r="D690" s="154"/>
      <c r="E690" s="158"/>
    </row>
    <row r="691" spans="1:5" ht="28.5" customHeight="1">
      <c r="A691" s="168"/>
      <c r="B691" s="172"/>
      <c r="C691" s="148"/>
      <c r="D691" s="154"/>
      <c r="E691" s="158"/>
    </row>
    <row r="692" spans="1:5" ht="28.5" customHeight="1">
      <c r="A692" s="168"/>
      <c r="B692" s="172"/>
      <c r="C692" s="148"/>
      <c r="D692" s="154"/>
      <c r="E692" s="158"/>
    </row>
    <row r="693" spans="1:5" ht="28.5" customHeight="1">
      <c r="A693" s="168"/>
      <c r="B693" s="172"/>
      <c r="C693" s="148"/>
      <c r="D693" s="154"/>
      <c r="E693" s="158"/>
    </row>
    <row r="694" spans="1:5" ht="28.5" customHeight="1">
      <c r="A694" s="168"/>
      <c r="B694" s="172"/>
      <c r="C694" s="148"/>
      <c r="D694" s="154"/>
      <c r="E694" s="158"/>
    </row>
    <row r="695" spans="1:5" ht="28.5" customHeight="1">
      <c r="A695" s="168"/>
      <c r="B695" s="172"/>
      <c r="C695" s="148"/>
      <c r="D695" s="154"/>
      <c r="E695" s="158"/>
    </row>
    <row r="696" spans="1:5" ht="28.5" customHeight="1">
      <c r="A696" s="168"/>
      <c r="B696" s="172"/>
      <c r="C696" s="148"/>
      <c r="D696" s="154"/>
      <c r="E696" s="158"/>
    </row>
    <row r="697" spans="1:5" ht="28.5" customHeight="1">
      <c r="A697" s="168"/>
      <c r="B697" s="172"/>
      <c r="C697" s="148"/>
      <c r="D697" s="154"/>
      <c r="E697" s="158"/>
    </row>
    <row r="698" spans="1:5" ht="28.5" customHeight="1">
      <c r="A698" s="168"/>
      <c r="B698" s="172"/>
      <c r="C698" s="148"/>
      <c r="D698" s="154"/>
      <c r="E698" s="158"/>
    </row>
    <row r="699" spans="1:5" ht="28.5" customHeight="1">
      <c r="A699" s="168"/>
      <c r="B699" s="172"/>
      <c r="C699" s="148"/>
      <c r="D699" s="154"/>
      <c r="E699" s="158"/>
    </row>
    <row r="700" spans="1:5" ht="28.5" customHeight="1">
      <c r="A700" s="168"/>
      <c r="B700" s="172"/>
      <c r="C700" s="148"/>
      <c r="D700" s="154"/>
      <c r="E700" s="158"/>
    </row>
    <row r="701" spans="1:5" ht="28.5" customHeight="1">
      <c r="A701" s="168"/>
      <c r="B701" s="172"/>
      <c r="C701" s="148"/>
      <c r="D701" s="154"/>
      <c r="E701" s="158"/>
    </row>
    <row r="702" spans="1:5" ht="28.5" customHeight="1">
      <c r="A702" s="168"/>
      <c r="B702" s="172"/>
      <c r="C702" s="148"/>
      <c r="D702" s="154"/>
      <c r="E702" s="158"/>
    </row>
    <row r="703" spans="1:5" ht="28.5" customHeight="1">
      <c r="A703" s="168"/>
      <c r="B703" s="172"/>
      <c r="C703" s="148"/>
      <c r="D703" s="154"/>
      <c r="E703" s="158"/>
    </row>
    <row r="704" spans="1:5" ht="28.5" customHeight="1">
      <c r="A704" s="168"/>
      <c r="B704" s="172"/>
      <c r="C704" s="148"/>
      <c r="D704" s="154"/>
      <c r="E704" s="158"/>
    </row>
    <row r="705" spans="1:5" ht="28.5" customHeight="1">
      <c r="A705" s="168"/>
      <c r="B705" s="172"/>
      <c r="C705" s="148"/>
      <c r="D705" s="154"/>
      <c r="E705" s="158"/>
    </row>
    <row r="706" spans="1:5" ht="28.5" customHeight="1">
      <c r="A706" s="168"/>
      <c r="B706" s="172"/>
      <c r="C706" s="148"/>
      <c r="D706" s="154"/>
      <c r="E706" s="158"/>
    </row>
    <row r="707" spans="1:5" ht="28.5" customHeight="1">
      <c r="A707" s="168"/>
      <c r="B707" s="172"/>
      <c r="C707" s="148"/>
      <c r="D707" s="154"/>
      <c r="E707" s="158"/>
    </row>
    <row r="708" spans="1:5" ht="28.5" customHeight="1">
      <c r="A708" s="168"/>
      <c r="B708" s="172"/>
      <c r="C708" s="148"/>
      <c r="D708" s="154"/>
      <c r="E708" s="158"/>
    </row>
    <row r="709" spans="1:5" ht="28.5" customHeight="1">
      <c r="A709" s="168"/>
      <c r="B709" s="172"/>
      <c r="C709" s="148"/>
      <c r="D709" s="154"/>
      <c r="E709" s="158"/>
    </row>
    <row r="710" spans="1:5" ht="28.5" customHeight="1">
      <c r="A710" s="168"/>
      <c r="B710" s="172"/>
      <c r="C710" s="148"/>
      <c r="D710" s="154"/>
      <c r="E710" s="158"/>
    </row>
    <row r="711" spans="1:5" ht="28.5" customHeight="1">
      <c r="A711" s="168"/>
      <c r="B711" s="172"/>
      <c r="C711" s="148"/>
      <c r="D711" s="154"/>
      <c r="E711" s="158"/>
    </row>
    <row r="712" spans="1:5" ht="28.5" customHeight="1">
      <c r="A712" s="168"/>
      <c r="B712" s="172"/>
      <c r="C712" s="148"/>
      <c r="D712" s="154"/>
      <c r="E712" s="158"/>
    </row>
    <row r="713" spans="1:5" ht="28.5" customHeight="1">
      <c r="A713" s="168"/>
      <c r="B713" s="172"/>
      <c r="C713" s="148"/>
      <c r="D713" s="154"/>
      <c r="E713" s="158"/>
    </row>
    <row r="714" spans="1:5" ht="28.5" customHeight="1">
      <c r="A714" s="168"/>
      <c r="B714" s="172"/>
      <c r="C714" s="148"/>
      <c r="D714" s="154"/>
      <c r="E714" s="158"/>
    </row>
    <row r="715" spans="1:5" ht="28.5" customHeight="1">
      <c r="A715" s="168"/>
      <c r="B715" s="172"/>
      <c r="C715" s="148"/>
      <c r="D715" s="154"/>
      <c r="E715" s="158"/>
    </row>
    <row r="716" spans="1:5" ht="28.5" customHeight="1">
      <c r="A716" s="168"/>
      <c r="B716" s="172"/>
      <c r="C716" s="148"/>
      <c r="D716" s="154"/>
      <c r="E716" s="158"/>
    </row>
    <row r="717" spans="1:5" ht="28.5" customHeight="1">
      <c r="A717" s="168"/>
      <c r="B717" s="172"/>
      <c r="C717" s="148"/>
      <c r="D717" s="154"/>
      <c r="E717" s="158"/>
    </row>
    <row r="718" spans="1:5" ht="28.5" customHeight="1">
      <c r="A718" s="168"/>
      <c r="B718" s="172"/>
      <c r="C718" s="148"/>
      <c r="D718" s="154"/>
      <c r="E718" s="158"/>
    </row>
    <row r="719" spans="1:5" ht="28.5" customHeight="1">
      <c r="A719" s="168"/>
      <c r="B719" s="172"/>
      <c r="C719" s="148"/>
      <c r="D719" s="154"/>
      <c r="E719" s="158"/>
    </row>
    <row r="720" spans="1:5" ht="28.5" customHeight="1">
      <c r="A720" s="168"/>
      <c r="B720" s="172"/>
      <c r="C720" s="148"/>
      <c r="D720" s="154"/>
      <c r="E720" s="158"/>
    </row>
    <row r="721" spans="1:5" ht="28.5" customHeight="1">
      <c r="A721" s="168"/>
      <c r="B721" s="172"/>
      <c r="C721" s="148"/>
      <c r="D721" s="154"/>
      <c r="E721" s="158"/>
    </row>
    <row r="722" spans="1:5" ht="28.5" customHeight="1">
      <c r="A722" s="168"/>
      <c r="B722" s="172"/>
      <c r="C722" s="148"/>
      <c r="D722" s="154"/>
      <c r="E722" s="158"/>
    </row>
    <row r="723" spans="1:5" ht="28.5" customHeight="1">
      <c r="A723" s="168"/>
      <c r="B723" s="172"/>
      <c r="C723" s="148"/>
      <c r="D723" s="154"/>
      <c r="E723" s="158"/>
    </row>
    <row r="724" spans="1:5" ht="28.5" customHeight="1">
      <c r="A724" s="168"/>
      <c r="B724" s="172"/>
      <c r="C724" s="148"/>
      <c r="D724" s="154"/>
      <c r="E724" s="158"/>
    </row>
    <row r="725" spans="1:5" ht="28.5" customHeight="1">
      <c r="A725" s="168"/>
      <c r="B725" s="172"/>
      <c r="C725" s="148"/>
      <c r="D725" s="154"/>
      <c r="E725" s="158"/>
    </row>
    <row r="726" spans="1:5" ht="28.5" customHeight="1">
      <c r="A726" s="168"/>
      <c r="B726" s="172"/>
      <c r="C726" s="148"/>
      <c r="D726" s="154"/>
      <c r="E726" s="158"/>
    </row>
    <row r="727" spans="1:5" ht="28.5" customHeight="1">
      <c r="A727" s="168"/>
      <c r="B727" s="172"/>
      <c r="C727" s="148"/>
      <c r="D727" s="154"/>
      <c r="E727" s="158"/>
    </row>
    <row r="728" spans="1:5" ht="28.5" customHeight="1">
      <c r="A728" s="168"/>
      <c r="B728" s="172"/>
      <c r="C728" s="148"/>
      <c r="D728" s="154"/>
      <c r="E728" s="158"/>
    </row>
    <row r="729" spans="1:5" ht="28.5" customHeight="1">
      <c r="A729" s="168"/>
      <c r="B729" s="172"/>
      <c r="C729" s="148"/>
      <c r="D729" s="154"/>
      <c r="E729" s="158"/>
    </row>
    <row r="730" spans="1:5" ht="28.5" customHeight="1">
      <c r="A730" s="168"/>
      <c r="B730" s="172"/>
      <c r="C730" s="148"/>
      <c r="D730" s="154"/>
      <c r="E730" s="158"/>
    </row>
    <row r="731" spans="1:5" ht="28.5" customHeight="1">
      <c r="A731" s="168"/>
      <c r="B731" s="172"/>
      <c r="C731" s="148"/>
      <c r="D731" s="154"/>
      <c r="E731" s="158"/>
    </row>
    <row r="732" spans="1:5" ht="28.5" customHeight="1">
      <c r="A732" s="168"/>
      <c r="B732" s="172"/>
      <c r="C732" s="148"/>
      <c r="D732" s="154"/>
      <c r="E732" s="158"/>
    </row>
    <row r="733" spans="1:5" ht="28.5" customHeight="1">
      <c r="A733" s="168"/>
      <c r="B733" s="172"/>
      <c r="C733" s="148"/>
      <c r="D733" s="154"/>
      <c r="E733" s="158"/>
    </row>
    <row r="734" spans="1:5" ht="28.5" customHeight="1">
      <c r="A734" s="168"/>
      <c r="B734" s="172"/>
      <c r="C734" s="148"/>
      <c r="D734" s="154"/>
      <c r="E734" s="158"/>
    </row>
    <row r="735" spans="1:5" ht="28.5" customHeight="1">
      <c r="A735" s="168"/>
      <c r="B735" s="172"/>
      <c r="C735" s="148"/>
      <c r="D735" s="154"/>
      <c r="E735" s="158"/>
    </row>
    <row r="736" spans="1:5" ht="28.5" customHeight="1">
      <c r="A736" s="168"/>
      <c r="B736" s="172"/>
      <c r="C736" s="148"/>
      <c r="D736" s="154"/>
      <c r="E736" s="158"/>
    </row>
    <row r="737" spans="1:5" ht="28.5" customHeight="1">
      <c r="A737" s="168"/>
      <c r="B737" s="172"/>
      <c r="C737" s="148"/>
      <c r="D737" s="154"/>
      <c r="E737" s="158"/>
    </row>
    <row r="738" spans="1:5" ht="28.5" customHeight="1">
      <c r="A738" s="168"/>
      <c r="B738" s="172"/>
      <c r="C738" s="148"/>
      <c r="D738" s="154"/>
      <c r="E738" s="158"/>
    </row>
    <row r="739" spans="1:5" ht="28.5" customHeight="1">
      <c r="A739" s="168"/>
      <c r="B739" s="172"/>
      <c r="C739" s="148"/>
      <c r="D739" s="154"/>
      <c r="E739" s="158"/>
    </row>
    <row r="740" spans="1:5" ht="28.5" customHeight="1">
      <c r="A740" s="168"/>
      <c r="B740" s="172"/>
      <c r="C740" s="148"/>
      <c r="D740" s="154"/>
      <c r="E740" s="158"/>
    </row>
    <row r="741" spans="1:5" ht="28.5" customHeight="1">
      <c r="A741" s="168"/>
      <c r="B741" s="172"/>
      <c r="C741" s="148"/>
      <c r="D741" s="154"/>
      <c r="E741" s="158"/>
    </row>
    <row r="742" spans="1:5" ht="28.5" customHeight="1">
      <c r="A742" s="168"/>
      <c r="B742" s="172"/>
      <c r="C742" s="148"/>
      <c r="D742" s="154"/>
      <c r="E742" s="158"/>
    </row>
    <row r="743" spans="1:5" ht="28.5" customHeight="1">
      <c r="A743" s="168"/>
      <c r="B743" s="172"/>
      <c r="C743" s="148"/>
      <c r="D743" s="154"/>
      <c r="E743" s="158"/>
    </row>
    <row r="744" spans="1:5" ht="28.5" customHeight="1">
      <c r="A744" s="168"/>
      <c r="B744" s="172"/>
      <c r="C744" s="148"/>
      <c r="D744" s="154"/>
      <c r="E744" s="158"/>
    </row>
    <row r="745" spans="1:5" ht="28.5" customHeight="1">
      <c r="A745" s="168"/>
      <c r="B745" s="172"/>
      <c r="C745" s="148"/>
      <c r="D745" s="154"/>
      <c r="E745" s="158"/>
    </row>
    <row r="746" spans="1:5" ht="28.5" customHeight="1">
      <c r="A746" s="168"/>
      <c r="B746" s="172"/>
      <c r="C746" s="148"/>
      <c r="D746" s="154"/>
      <c r="E746" s="158"/>
    </row>
    <row r="747" spans="1:5" ht="28.5" customHeight="1">
      <c r="A747" s="168"/>
      <c r="B747" s="172"/>
      <c r="C747" s="148"/>
      <c r="D747" s="154"/>
      <c r="E747" s="158"/>
    </row>
    <row r="748" spans="1:5" ht="28.5" customHeight="1">
      <c r="A748" s="168"/>
      <c r="B748" s="172"/>
      <c r="C748" s="148"/>
      <c r="D748" s="154"/>
      <c r="E748" s="158"/>
    </row>
    <row r="749" spans="1:5" ht="28.5" customHeight="1">
      <c r="A749" s="168"/>
      <c r="B749" s="172"/>
      <c r="C749" s="148"/>
      <c r="D749" s="154"/>
      <c r="E749" s="158"/>
    </row>
    <row r="750" spans="1:5" ht="28.5" customHeight="1">
      <c r="A750" s="168"/>
      <c r="B750" s="172"/>
      <c r="C750" s="148"/>
      <c r="D750" s="154"/>
      <c r="E750" s="158"/>
    </row>
    <row r="751" spans="1:5" ht="28.5" customHeight="1">
      <c r="A751" s="168"/>
      <c r="B751" s="172"/>
      <c r="C751" s="148"/>
      <c r="D751" s="154"/>
      <c r="E751" s="158"/>
    </row>
    <row r="752" spans="1:5" ht="28.5" customHeight="1">
      <c r="A752" s="168"/>
      <c r="B752" s="172"/>
      <c r="C752" s="148"/>
      <c r="D752" s="154"/>
      <c r="E752" s="158"/>
    </row>
    <row r="753" spans="1:5" ht="28.5" customHeight="1">
      <c r="A753" s="168"/>
      <c r="B753" s="172"/>
      <c r="C753" s="148"/>
      <c r="D753" s="154"/>
      <c r="E753" s="158"/>
    </row>
    <row r="754" spans="1:5" ht="28.5" customHeight="1">
      <c r="A754" s="168"/>
      <c r="B754" s="172"/>
      <c r="C754" s="148"/>
      <c r="D754" s="154"/>
      <c r="E754" s="158"/>
    </row>
    <row r="755" spans="1:5" ht="28.5" customHeight="1">
      <c r="A755" s="168"/>
      <c r="B755" s="172"/>
      <c r="C755" s="148"/>
      <c r="D755" s="154"/>
      <c r="E755" s="158"/>
    </row>
    <row r="756" spans="1:5" ht="28.5" customHeight="1">
      <c r="A756" s="168"/>
      <c r="B756" s="172"/>
      <c r="C756" s="148"/>
      <c r="D756" s="154"/>
      <c r="E756" s="158"/>
    </row>
    <row r="757" spans="1:5" ht="28.5" customHeight="1">
      <c r="A757" s="168"/>
      <c r="B757" s="172"/>
      <c r="C757" s="148"/>
      <c r="D757" s="154"/>
      <c r="E757" s="158"/>
    </row>
    <row r="758" spans="1:5" ht="28.5" customHeight="1">
      <c r="A758" s="168"/>
      <c r="B758" s="172"/>
      <c r="C758" s="148"/>
      <c r="D758" s="154"/>
      <c r="E758" s="158"/>
    </row>
    <row r="759" spans="1:5" ht="28.5" customHeight="1">
      <c r="A759" s="168"/>
      <c r="B759" s="172"/>
      <c r="C759" s="148"/>
      <c r="D759" s="154"/>
      <c r="E759" s="158"/>
    </row>
    <row r="760" spans="1:5" ht="28.5" customHeight="1">
      <c r="A760" s="168"/>
      <c r="B760" s="172"/>
      <c r="C760" s="148"/>
      <c r="D760" s="154"/>
      <c r="E760" s="158"/>
    </row>
    <row r="761" spans="1:5" ht="28.5" customHeight="1">
      <c r="A761" s="168"/>
      <c r="B761" s="172"/>
      <c r="C761" s="148"/>
      <c r="D761" s="154"/>
      <c r="E761" s="158"/>
    </row>
    <row r="762" spans="1:5" ht="28.5" customHeight="1">
      <c r="A762" s="168"/>
      <c r="B762" s="172"/>
      <c r="C762" s="148"/>
      <c r="D762" s="154"/>
      <c r="E762" s="158"/>
    </row>
    <row r="763" spans="1:5" ht="28.5" customHeight="1">
      <c r="A763" s="168"/>
      <c r="B763" s="172"/>
      <c r="C763" s="148"/>
      <c r="D763" s="154"/>
      <c r="E763" s="158"/>
    </row>
    <row r="764" spans="1:5" ht="28.5" customHeight="1">
      <c r="A764" s="168"/>
      <c r="B764" s="172"/>
      <c r="C764" s="148"/>
      <c r="D764" s="154"/>
      <c r="E764" s="158"/>
    </row>
    <row r="765" spans="1:5" ht="28.5" customHeight="1">
      <c r="A765" s="168"/>
      <c r="B765" s="172"/>
      <c r="C765" s="148"/>
      <c r="D765" s="154"/>
      <c r="E765" s="158"/>
    </row>
    <row r="766" spans="1:5" ht="28.5" customHeight="1">
      <c r="A766" s="168"/>
      <c r="B766" s="172"/>
      <c r="C766" s="148"/>
      <c r="D766" s="154"/>
      <c r="E766" s="158"/>
    </row>
    <row r="767" spans="1:5" ht="28.5" customHeight="1">
      <c r="A767" s="168"/>
      <c r="B767" s="172"/>
      <c r="C767" s="148"/>
      <c r="D767" s="154"/>
      <c r="E767" s="158"/>
    </row>
    <row r="768" spans="1:5" ht="28.5" customHeight="1">
      <c r="A768" s="168"/>
      <c r="B768" s="172"/>
      <c r="C768" s="148"/>
      <c r="D768" s="154"/>
      <c r="E768" s="158"/>
    </row>
    <row r="769" spans="1:5" ht="28.5" customHeight="1">
      <c r="A769" s="168"/>
      <c r="B769" s="172"/>
      <c r="C769" s="148"/>
      <c r="D769" s="154"/>
      <c r="E769" s="158"/>
    </row>
    <row r="770" spans="1:5" ht="28.5" customHeight="1">
      <c r="A770" s="168"/>
      <c r="B770" s="172"/>
      <c r="C770" s="148"/>
      <c r="D770" s="154"/>
      <c r="E770" s="158"/>
    </row>
    <row r="771" spans="1:5" ht="28.5" customHeight="1">
      <c r="A771" s="168"/>
      <c r="B771" s="172"/>
      <c r="C771" s="148"/>
      <c r="D771" s="154"/>
      <c r="E771" s="158"/>
    </row>
    <row r="772" spans="1:5" ht="28.5" customHeight="1">
      <c r="A772" s="168"/>
      <c r="B772" s="172"/>
      <c r="C772" s="148"/>
      <c r="D772" s="154"/>
      <c r="E772" s="158"/>
    </row>
    <row r="773" spans="1:5" ht="28.5" customHeight="1">
      <c r="A773" s="168"/>
      <c r="B773" s="172"/>
      <c r="C773" s="148"/>
      <c r="D773" s="154"/>
      <c r="E773" s="158"/>
    </row>
    <row r="774" spans="1:5" ht="28.5" customHeight="1">
      <c r="A774" s="168"/>
      <c r="B774" s="172"/>
      <c r="C774" s="148"/>
      <c r="D774" s="154"/>
      <c r="E774" s="158"/>
    </row>
    <row r="775" spans="1:5" ht="28.5" customHeight="1">
      <c r="A775" s="168"/>
      <c r="B775" s="172"/>
      <c r="C775" s="148"/>
      <c r="D775" s="154"/>
      <c r="E775" s="158"/>
    </row>
    <row r="776" spans="1:5" ht="28.5" customHeight="1">
      <c r="A776" s="168"/>
      <c r="B776" s="172"/>
      <c r="C776" s="148"/>
      <c r="D776" s="154"/>
      <c r="E776" s="158"/>
    </row>
    <row r="777" spans="1:5" ht="28.5" customHeight="1">
      <c r="A777" s="168"/>
      <c r="B777" s="172"/>
      <c r="C777" s="148"/>
      <c r="D777" s="154"/>
      <c r="E777" s="158"/>
    </row>
    <row r="778" spans="1:5" ht="28.5" customHeight="1">
      <c r="A778" s="168"/>
      <c r="B778" s="172"/>
      <c r="C778" s="148"/>
      <c r="D778" s="154"/>
      <c r="E778" s="158"/>
    </row>
    <row r="779" spans="1:5" ht="28.5" customHeight="1">
      <c r="A779" s="168"/>
      <c r="B779" s="172"/>
      <c r="C779" s="148"/>
      <c r="D779" s="154"/>
      <c r="E779" s="158"/>
    </row>
    <row r="780" spans="1:5" ht="28.5" customHeight="1">
      <c r="A780" s="168"/>
      <c r="B780" s="172"/>
      <c r="C780" s="148"/>
      <c r="D780" s="154"/>
      <c r="E780" s="158"/>
    </row>
    <row r="781" spans="1:5" ht="28.5" customHeight="1">
      <c r="A781" s="168"/>
      <c r="B781" s="172"/>
      <c r="C781" s="148"/>
      <c r="D781" s="154"/>
      <c r="E781" s="158"/>
    </row>
    <row r="782" spans="1:5" ht="28.5" customHeight="1">
      <c r="A782" s="168"/>
      <c r="B782" s="172"/>
      <c r="C782" s="148"/>
      <c r="D782" s="154"/>
      <c r="E782" s="158"/>
    </row>
    <row r="783" spans="1:5" ht="28.5" customHeight="1">
      <c r="A783" s="168"/>
      <c r="B783" s="172"/>
      <c r="C783" s="148"/>
      <c r="D783" s="154"/>
      <c r="E783" s="158"/>
    </row>
    <row r="784" spans="1:5" ht="28.5" customHeight="1">
      <c r="A784" s="168"/>
      <c r="B784" s="172"/>
      <c r="C784" s="148"/>
      <c r="D784" s="154"/>
      <c r="E784" s="158"/>
    </row>
    <row r="785" spans="1:5" ht="28.5" customHeight="1">
      <c r="A785" s="168"/>
      <c r="B785" s="172"/>
      <c r="C785" s="148"/>
      <c r="D785" s="154"/>
      <c r="E785" s="158"/>
    </row>
    <row r="786" spans="1:5" ht="28.5" customHeight="1">
      <c r="A786" s="168"/>
      <c r="B786" s="172"/>
      <c r="C786" s="148"/>
      <c r="D786" s="154"/>
      <c r="E786" s="158"/>
    </row>
    <row r="787" spans="1:5" ht="28.5" customHeight="1">
      <c r="A787" s="168"/>
      <c r="B787" s="172"/>
      <c r="C787" s="148"/>
      <c r="D787" s="154"/>
      <c r="E787" s="158"/>
    </row>
    <row r="788" spans="1:5" ht="28.5" customHeight="1">
      <c r="A788" s="168"/>
      <c r="B788" s="172"/>
      <c r="C788" s="148"/>
      <c r="D788" s="154"/>
      <c r="E788" s="158"/>
    </row>
    <row r="789" spans="1:5" ht="28.5" customHeight="1">
      <c r="A789" s="168"/>
      <c r="B789" s="172"/>
      <c r="C789" s="148"/>
      <c r="D789" s="154"/>
      <c r="E789" s="158"/>
    </row>
    <row r="790" spans="1:5" ht="28.5" customHeight="1">
      <c r="A790" s="168"/>
      <c r="B790" s="172"/>
      <c r="C790" s="148"/>
      <c r="D790" s="154"/>
      <c r="E790" s="158"/>
    </row>
    <row r="791" spans="1:5" ht="28.5" customHeight="1">
      <c r="A791" s="168"/>
      <c r="B791" s="172"/>
      <c r="C791" s="148"/>
      <c r="D791" s="154"/>
      <c r="E791" s="158"/>
    </row>
    <row r="792" spans="1:5" ht="28.5" customHeight="1">
      <c r="A792" s="168"/>
      <c r="B792" s="172"/>
      <c r="C792" s="148"/>
      <c r="D792" s="154"/>
      <c r="E792" s="158"/>
    </row>
    <row r="793" spans="1:5" ht="28.5" customHeight="1">
      <c r="A793" s="168"/>
      <c r="B793" s="172"/>
      <c r="C793" s="148"/>
      <c r="D793" s="154"/>
      <c r="E793" s="158"/>
    </row>
    <row r="794" spans="1:5" ht="28.5" customHeight="1">
      <c r="A794" s="168"/>
      <c r="B794" s="172"/>
      <c r="C794" s="148"/>
      <c r="D794" s="154"/>
      <c r="E794" s="158"/>
    </row>
    <row r="795" spans="1:5" ht="28.5" customHeight="1">
      <c r="A795" s="168"/>
      <c r="B795" s="172"/>
      <c r="C795" s="148"/>
      <c r="D795" s="154"/>
      <c r="E795" s="158"/>
    </row>
    <row r="796" spans="1:5" ht="28.5" customHeight="1">
      <c r="A796" s="168"/>
      <c r="B796" s="172"/>
      <c r="C796" s="148"/>
      <c r="D796" s="154"/>
      <c r="E796" s="158"/>
    </row>
    <row r="797" spans="1:5" ht="28.5" customHeight="1">
      <c r="A797" s="168"/>
      <c r="B797" s="172"/>
      <c r="C797" s="148"/>
      <c r="D797" s="154"/>
      <c r="E797" s="158"/>
    </row>
    <row r="798" spans="1:5" ht="28.5" customHeight="1">
      <c r="A798" s="168"/>
      <c r="B798" s="172"/>
      <c r="C798" s="148"/>
      <c r="D798" s="154"/>
      <c r="E798" s="158"/>
    </row>
    <row r="799" spans="1:5" ht="28.5" customHeight="1">
      <c r="A799" s="168"/>
      <c r="B799" s="172"/>
      <c r="C799" s="148"/>
      <c r="D799" s="154"/>
      <c r="E799" s="158"/>
    </row>
    <row r="800" spans="1:5" ht="28.5" customHeight="1">
      <c r="A800" s="168"/>
      <c r="B800" s="172"/>
      <c r="C800" s="148"/>
      <c r="D800" s="154"/>
      <c r="E800" s="158"/>
    </row>
    <row r="801" spans="1:5" ht="28.5" customHeight="1">
      <c r="A801" s="168"/>
      <c r="B801" s="172"/>
      <c r="C801" s="148"/>
      <c r="D801" s="154"/>
      <c r="E801" s="158"/>
    </row>
    <row r="802" spans="1:5" ht="28.5" customHeight="1">
      <c r="A802" s="168"/>
      <c r="B802" s="172"/>
      <c r="C802" s="148"/>
      <c r="D802" s="154"/>
      <c r="E802" s="158"/>
    </row>
    <row r="803" spans="1:5" ht="28.5" customHeight="1">
      <c r="A803" s="168"/>
      <c r="B803" s="172"/>
      <c r="C803" s="148"/>
      <c r="D803" s="154"/>
      <c r="E803" s="158"/>
    </row>
    <row r="804" spans="1:5" ht="28.5" customHeight="1">
      <c r="A804" s="168"/>
      <c r="B804" s="172"/>
      <c r="C804" s="148"/>
      <c r="D804" s="154"/>
      <c r="E804" s="158"/>
    </row>
    <row r="805" spans="1:5" ht="28.5" customHeight="1">
      <c r="A805" s="168"/>
      <c r="B805" s="172"/>
      <c r="C805" s="148"/>
      <c r="D805" s="154"/>
      <c r="E805" s="158"/>
    </row>
    <row r="806" spans="1:5" ht="28.5" customHeight="1">
      <c r="A806" s="168"/>
      <c r="B806" s="172"/>
      <c r="C806" s="148"/>
      <c r="D806" s="154"/>
      <c r="E806" s="158"/>
    </row>
    <row r="807" spans="1:5" ht="28.5" customHeight="1">
      <c r="A807" s="168"/>
      <c r="B807" s="172"/>
      <c r="C807" s="148"/>
      <c r="D807" s="154"/>
      <c r="E807" s="158"/>
    </row>
    <row r="808" spans="1:5" ht="28.5" customHeight="1">
      <c r="A808" s="168"/>
      <c r="B808" s="172"/>
      <c r="C808" s="148"/>
      <c r="D808" s="154"/>
      <c r="E808" s="158"/>
    </row>
    <row r="809" spans="1:5" ht="28.5" customHeight="1">
      <c r="A809" s="168"/>
      <c r="B809" s="172"/>
      <c r="C809" s="148"/>
      <c r="D809" s="154"/>
      <c r="E809" s="158"/>
    </row>
    <row r="810" spans="1:5" ht="28.5" customHeight="1">
      <c r="A810" s="168"/>
      <c r="B810" s="172"/>
      <c r="C810" s="148"/>
      <c r="D810" s="154"/>
      <c r="E810" s="158"/>
    </row>
    <row r="811" spans="1:5" ht="28.5" customHeight="1">
      <c r="A811" s="168"/>
      <c r="B811" s="172"/>
      <c r="C811" s="148"/>
      <c r="D811" s="154"/>
      <c r="E811" s="158"/>
    </row>
    <row r="812" spans="1:5" ht="28.5" customHeight="1">
      <c r="A812" s="168"/>
      <c r="B812" s="172"/>
      <c r="C812" s="148"/>
      <c r="D812" s="154"/>
      <c r="E812" s="158"/>
    </row>
    <row r="813" spans="1:5" ht="28.5" customHeight="1">
      <c r="A813" s="168"/>
      <c r="B813" s="172"/>
      <c r="C813" s="148"/>
      <c r="D813" s="154"/>
      <c r="E813" s="158"/>
    </row>
    <row r="814" spans="1:5" ht="28.5" customHeight="1">
      <c r="A814" s="168"/>
      <c r="B814" s="172"/>
      <c r="C814" s="148"/>
      <c r="D814" s="154"/>
      <c r="E814" s="158"/>
    </row>
    <row r="815" spans="1:5" ht="28.5" customHeight="1">
      <c r="A815" s="168"/>
      <c r="B815" s="172"/>
      <c r="C815" s="148"/>
      <c r="D815" s="154"/>
      <c r="E815" s="158"/>
    </row>
    <row r="816" spans="1:5" ht="28.5" customHeight="1">
      <c r="A816" s="168"/>
      <c r="B816" s="172"/>
      <c r="C816" s="148"/>
      <c r="D816" s="154"/>
      <c r="E816" s="158"/>
    </row>
    <row r="817" spans="1:5" ht="28.5" customHeight="1">
      <c r="A817" s="168"/>
      <c r="B817" s="172"/>
      <c r="C817" s="148"/>
      <c r="D817" s="154"/>
      <c r="E817" s="158"/>
    </row>
    <row r="818" spans="1:5" ht="28.5" customHeight="1">
      <c r="A818" s="168"/>
      <c r="B818" s="172"/>
      <c r="C818" s="148"/>
      <c r="D818" s="154"/>
      <c r="E818" s="158"/>
    </row>
    <row r="819" spans="1:5" ht="28.5" customHeight="1">
      <c r="A819" s="168"/>
      <c r="B819" s="172"/>
      <c r="C819" s="148"/>
      <c r="D819" s="154"/>
      <c r="E819" s="158"/>
    </row>
    <row r="820" spans="1:5" ht="28.5" customHeight="1">
      <c r="A820" s="168"/>
      <c r="B820" s="172"/>
      <c r="C820" s="148"/>
      <c r="D820" s="154"/>
      <c r="E820" s="158"/>
    </row>
    <row r="821" spans="1:5" ht="28.5" customHeight="1">
      <c r="A821" s="168"/>
      <c r="B821" s="172"/>
      <c r="C821" s="148"/>
      <c r="D821" s="154"/>
      <c r="E821" s="158"/>
    </row>
    <row r="822" spans="1:5" ht="28.5" customHeight="1">
      <c r="A822" s="168"/>
      <c r="B822" s="172"/>
      <c r="C822" s="148"/>
      <c r="D822" s="154"/>
      <c r="E822" s="158"/>
    </row>
    <row r="823" spans="1:5" ht="28.5" customHeight="1">
      <c r="A823" s="168"/>
      <c r="B823" s="172"/>
      <c r="C823" s="148"/>
      <c r="D823" s="154"/>
      <c r="E823" s="158"/>
    </row>
    <row r="824" spans="1:5" ht="28.5" customHeight="1">
      <c r="A824" s="168"/>
      <c r="B824" s="172"/>
      <c r="C824" s="148"/>
      <c r="D824" s="154"/>
      <c r="E824" s="158"/>
    </row>
    <row r="825" spans="1:5" ht="28.5" customHeight="1">
      <c r="A825" s="168"/>
      <c r="B825" s="172"/>
      <c r="C825" s="148"/>
      <c r="D825" s="154"/>
      <c r="E825" s="158"/>
    </row>
    <row r="826" spans="1:5" ht="28.5" customHeight="1">
      <c r="A826" s="168"/>
      <c r="B826" s="172"/>
      <c r="C826" s="148"/>
      <c r="D826" s="154"/>
      <c r="E826" s="158"/>
    </row>
    <row r="827" spans="1:5" ht="28.5" customHeight="1">
      <c r="A827" s="168"/>
      <c r="B827" s="172"/>
      <c r="C827" s="148"/>
      <c r="D827" s="154"/>
      <c r="E827" s="158"/>
    </row>
    <row r="828" spans="1:5" ht="28.5" customHeight="1">
      <c r="A828" s="168"/>
      <c r="B828" s="172"/>
      <c r="C828" s="148"/>
      <c r="D828" s="154"/>
      <c r="E828" s="158"/>
    </row>
    <row r="829" spans="1:5" ht="28.5" customHeight="1">
      <c r="A829" s="168"/>
      <c r="B829" s="172"/>
      <c r="C829" s="148"/>
      <c r="D829" s="154"/>
      <c r="E829" s="158"/>
    </row>
    <row r="830" spans="1:5" ht="28.5" customHeight="1">
      <c r="A830" s="168"/>
      <c r="B830" s="172"/>
      <c r="C830" s="148"/>
      <c r="D830" s="154"/>
      <c r="E830" s="158"/>
    </row>
    <row r="831" spans="1:5" ht="28.5" customHeight="1">
      <c r="A831" s="168"/>
      <c r="B831" s="172"/>
      <c r="C831" s="148"/>
      <c r="D831" s="154"/>
      <c r="E831" s="158"/>
    </row>
    <row r="832" spans="1:5" ht="28.5" customHeight="1">
      <c r="A832" s="168"/>
      <c r="B832" s="172"/>
      <c r="C832" s="148"/>
      <c r="D832" s="154"/>
      <c r="E832" s="158"/>
    </row>
    <row r="833" spans="1:5" ht="28.5" customHeight="1">
      <c r="A833" s="168"/>
      <c r="B833" s="172"/>
      <c r="C833" s="148"/>
      <c r="D833" s="154"/>
      <c r="E833" s="158"/>
    </row>
    <row r="834" spans="1:5" ht="28.5" customHeight="1">
      <c r="A834" s="168"/>
      <c r="B834" s="172"/>
      <c r="C834" s="148"/>
      <c r="D834" s="154"/>
      <c r="E834" s="158"/>
    </row>
    <row r="835" spans="1:5" ht="28.5" customHeight="1">
      <c r="A835" s="168"/>
      <c r="B835" s="172"/>
      <c r="C835" s="148"/>
      <c r="D835" s="154"/>
      <c r="E835" s="158"/>
    </row>
    <row r="836" spans="1:5" ht="28.5" customHeight="1">
      <c r="A836" s="168"/>
      <c r="B836" s="172"/>
      <c r="C836" s="148"/>
      <c r="D836" s="154"/>
      <c r="E836" s="158"/>
    </row>
    <row r="837" spans="1:5" ht="28.5" customHeight="1">
      <c r="A837" s="168"/>
      <c r="B837" s="172"/>
      <c r="C837" s="148"/>
      <c r="D837" s="154"/>
      <c r="E837" s="158"/>
    </row>
    <row r="838" spans="1:5" ht="28.5" customHeight="1">
      <c r="A838" s="168"/>
      <c r="B838" s="172"/>
      <c r="C838" s="148"/>
      <c r="D838" s="154"/>
      <c r="E838" s="158"/>
    </row>
    <row r="839" spans="1:5" ht="28.5" customHeight="1">
      <c r="A839" s="168"/>
      <c r="B839" s="172"/>
      <c r="C839" s="148"/>
      <c r="D839" s="154"/>
      <c r="E839" s="158"/>
    </row>
    <row r="840" spans="1:5" ht="28.5" customHeight="1">
      <c r="A840" s="168"/>
      <c r="B840" s="172"/>
      <c r="C840" s="148"/>
      <c r="D840" s="154"/>
      <c r="E840" s="158"/>
    </row>
    <row r="841" spans="1:5" ht="28.5" customHeight="1">
      <c r="A841" s="168"/>
      <c r="B841" s="172"/>
      <c r="C841" s="148"/>
      <c r="D841" s="154"/>
      <c r="E841" s="158"/>
    </row>
    <row r="842" spans="1:5" ht="28.5" customHeight="1">
      <c r="A842" s="168"/>
      <c r="B842" s="172"/>
      <c r="C842" s="148"/>
      <c r="D842" s="154"/>
      <c r="E842" s="158"/>
    </row>
    <row r="843" spans="1:5" ht="28.5" customHeight="1">
      <c r="A843" s="168"/>
      <c r="B843" s="172"/>
      <c r="C843" s="148"/>
      <c r="D843" s="154"/>
      <c r="E843" s="158"/>
    </row>
    <row r="844" spans="1:5" ht="28.5" customHeight="1">
      <c r="A844" s="168"/>
      <c r="B844" s="172"/>
      <c r="C844" s="148"/>
      <c r="D844" s="154"/>
      <c r="E844" s="158"/>
    </row>
    <row r="845" spans="1:5" ht="28.5" customHeight="1">
      <c r="A845" s="168"/>
      <c r="B845" s="172"/>
      <c r="C845" s="148"/>
      <c r="D845" s="154"/>
      <c r="E845" s="158"/>
    </row>
    <row r="846" spans="1:5" ht="28.5" customHeight="1">
      <c r="A846" s="168"/>
      <c r="B846" s="172"/>
      <c r="C846" s="148"/>
      <c r="D846" s="154"/>
      <c r="E846" s="158"/>
    </row>
    <row r="847" spans="1:5" ht="28.5" customHeight="1">
      <c r="A847" s="168"/>
      <c r="B847" s="172"/>
      <c r="C847" s="148"/>
      <c r="D847" s="154"/>
      <c r="E847" s="158"/>
    </row>
    <row r="848" spans="1:5" ht="28.5" customHeight="1">
      <c r="A848" s="168"/>
      <c r="B848" s="172"/>
      <c r="C848" s="148"/>
      <c r="D848" s="154"/>
      <c r="E848" s="158"/>
    </row>
    <row r="849" spans="1:5" ht="28.5" customHeight="1">
      <c r="A849" s="168"/>
      <c r="B849" s="172"/>
      <c r="C849" s="148"/>
      <c r="D849" s="154"/>
      <c r="E849" s="158"/>
    </row>
    <row r="850" spans="1:5" ht="28.5" customHeight="1">
      <c r="A850" s="168"/>
      <c r="B850" s="172"/>
      <c r="C850" s="148"/>
      <c r="D850" s="154"/>
      <c r="E850" s="158"/>
    </row>
    <row r="851" spans="1:5" ht="28.5" customHeight="1">
      <c r="A851" s="168"/>
      <c r="B851" s="172"/>
      <c r="C851" s="148"/>
      <c r="D851" s="154"/>
      <c r="E851" s="158"/>
    </row>
    <row r="852" spans="1:5" ht="28.5" customHeight="1">
      <c r="A852" s="168"/>
      <c r="B852" s="172"/>
      <c r="C852" s="148"/>
      <c r="D852" s="154"/>
      <c r="E852" s="158"/>
    </row>
    <row r="853" spans="1:5" ht="28.5" customHeight="1">
      <c r="A853" s="168"/>
      <c r="B853" s="172"/>
      <c r="C853" s="148"/>
      <c r="D853" s="154"/>
      <c r="E853" s="158"/>
    </row>
    <row r="854" spans="1:5" ht="28.5" customHeight="1">
      <c r="A854" s="168"/>
      <c r="B854" s="172"/>
      <c r="C854" s="148"/>
      <c r="D854" s="154"/>
      <c r="E854" s="158"/>
    </row>
    <row r="855" spans="1:5" ht="28.5" customHeight="1">
      <c r="A855" s="168"/>
      <c r="B855" s="172"/>
      <c r="C855" s="148"/>
      <c r="D855" s="154"/>
      <c r="E855" s="158"/>
    </row>
    <row r="856" spans="1:5" ht="28.5" customHeight="1">
      <c r="A856" s="168"/>
      <c r="B856" s="172"/>
      <c r="C856" s="148"/>
      <c r="D856" s="154"/>
      <c r="E856" s="158"/>
    </row>
    <row r="857" spans="1:5" ht="28.5" customHeight="1">
      <c r="A857" s="168"/>
      <c r="B857" s="172"/>
      <c r="C857" s="148"/>
      <c r="D857" s="154"/>
      <c r="E857" s="158"/>
    </row>
    <row r="858" spans="1:5" ht="28.5" customHeight="1">
      <c r="A858" s="168"/>
      <c r="B858" s="172"/>
      <c r="C858" s="148"/>
      <c r="D858" s="154"/>
      <c r="E858" s="158"/>
    </row>
    <row r="859" spans="1:5" ht="28.5" customHeight="1">
      <c r="A859" s="168"/>
      <c r="B859" s="172"/>
      <c r="C859" s="148"/>
      <c r="D859" s="154"/>
      <c r="E859" s="158"/>
    </row>
    <row r="860" spans="1:5" ht="28.5" customHeight="1">
      <c r="A860" s="168"/>
      <c r="B860" s="172"/>
      <c r="C860" s="148"/>
      <c r="D860" s="154"/>
      <c r="E860" s="158"/>
    </row>
    <row r="861" spans="1:5" ht="28.5" customHeight="1">
      <c r="A861" s="168"/>
      <c r="B861" s="172"/>
      <c r="C861" s="148"/>
      <c r="D861" s="154"/>
      <c r="E861" s="158"/>
    </row>
    <row r="862" spans="1:5" ht="28.5" customHeight="1">
      <c r="A862" s="168"/>
      <c r="B862" s="172"/>
      <c r="C862" s="148"/>
      <c r="D862" s="154"/>
      <c r="E862" s="158"/>
    </row>
    <row r="863" spans="1:5" ht="28.5" customHeight="1">
      <c r="A863" s="168"/>
      <c r="B863" s="172"/>
      <c r="C863" s="148"/>
      <c r="D863" s="154"/>
      <c r="E863" s="158"/>
    </row>
    <row r="864" spans="1:5" ht="28.5" customHeight="1">
      <c r="A864" s="168"/>
      <c r="B864" s="172"/>
      <c r="C864" s="148"/>
      <c r="D864" s="154"/>
      <c r="E864" s="158"/>
    </row>
    <row r="865" spans="1:5" ht="28.5" customHeight="1">
      <c r="A865" s="168"/>
      <c r="B865" s="172"/>
      <c r="C865" s="148"/>
      <c r="D865" s="154"/>
      <c r="E865" s="158"/>
    </row>
    <row r="866" spans="1:5" ht="28.5" customHeight="1">
      <c r="A866" s="168"/>
      <c r="B866" s="172"/>
      <c r="C866" s="148"/>
      <c r="D866" s="154"/>
      <c r="E866" s="158"/>
    </row>
    <row r="867" spans="1:5" ht="28.5" customHeight="1">
      <c r="A867" s="168"/>
      <c r="B867" s="172"/>
      <c r="C867" s="148"/>
      <c r="D867" s="154"/>
      <c r="E867" s="158"/>
    </row>
    <row r="868" spans="1:5" ht="28.5" customHeight="1">
      <c r="A868" s="168"/>
      <c r="B868" s="172"/>
      <c r="C868" s="148"/>
      <c r="D868" s="154"/>
      <c r="E868" s="158"/>
    </row>
    <row r="869" spans="1:5" ht="28.5" customHeight="1">
      <c r="A869" s="168"/>
      <c r="B869" s="172"/>
      <c r="C869" s="148"/>
      <c r="D869" s="154"/>
      <c r="E869" s="158"/>
    </row>
    <row r="870" spans="1:5" ht="28.5" customHeight="1">
      <c r="A870" s="168"/>
      <c r="B870" s="172"/>
      <c r="C870" s="148"/>
      <c r="D870" s="154"/>
      <c r="E870" s="158"/>
    </row>
    <row r="871" spans="1:5" ht="28.5" customHeight="1">
      <c r="A871" s="168"/>
      <c r="B871" s="172"/>
      <c r="C871" s="148"/>
      <c r="D871" s="154"/>
      <c r="E871" s="158"/>
    </row>
    <row r="872" spans="1:5" ht="28.5" customHeight="1">
      <c r="A872" s="168"/>
      <c r="B872" s="172"/>
      <c r="C872" s="148"/>
      <c r="D872" s="154"/>
      <c r="E872" s="158"/>
    </row>
    <row r="873" spans="1:5" ht="28.5" customHeight="1">
      <c r="A873" s="168"/>
      <c r="B873" s="172"/>
      <c r="C873" s="148"/>
      <c r="D873" s="154"/>
      <c r="E873" s="158"/>
    </row>
    <row r="874" spans="1:5" ht="28.5" customHeight="1">
      <c r="A874" s="168"/>
      <c r="B874" s="172"/>
      <c r="C874" s="148"/>
      <c r="D874" s="154"/>
      <c r="E874" s="158"/>
    </row>
    <row r="875" spans="1:5" ht="28.5" customHeight="1">
      <c r="A875" s="168"/>
      <c r="B875" s="172"/>
      <c r="C875" s="148"/>
      <c r="D875" s="154"/>
      <c r="E875" s="158"/>
    </row>
    <row r="876" spans="1:5" ht="28.5" customHeight="1">
      <c r="A876" s="168"/>
      <c r="B876" s="172"/>
      <c r="C876" s="148"/>
      <c r="D876" s="154"/>
      <c r="E876" s="158"/>
    </row>
    <row r="877" spans="1:5" ht="28.5" customHeight="1">
      <c r="A877" s="168"/>
      <c r="B877" s="172"/>
      <c r="C877" s="148"/>
      <c r="D877" s="154"/>
      <c r="E877" s="158"/>
    </row>
    <row r="878" spans="1:5" ht="28.5" customHeight="1">
      <c r="A878" s="168"/>
      <c r="B878" s="172"/>
      <c r="C878" s="148"/>
      <c r="D878" s="154"/>
      <c r="E878" s="158"/>
    </row>
    <row r="879" spans="1:5" ht="28.5" customHeight="1">
      <c r="A879" s="168"/>
      <c r="B879" s="172"/>
      <c r="C879" s="148"/>
      <c r="D879" s="154"/>
      <c r="E879" s="158"/>
    </row>
    <row r="880" spans="1:5" ht="28.5" customHeight="1">
      <c r="A880" s="168"/>
      <c r="B880" s="172"/>
      <c r="C880" s="148"/>
      <c r="D880" s="154"/>
      <c r="E880" s="158"/>
    </row>
    <row r="881" spans="1:5" ht="28.5" customHeight="1">
      <c r="A881" s="168"/>
      <c r="B881" s="172"/>
      <c r="C881" s="148"/>
      <c r="D881" s="154"/>
      <c r="E881" s="158"/>
    </row>
    <row r="882" spans="1:5" ht="28.5" customHeight="1">
      <c r="A882" s="168"/>
      <c r="B882" s="172"/>
      <c r="C882" s="148"/>
      <c r="D882" s="154"/>
      <c r="E882" s="158"/>
    </row>
    <row r="883" spans="1:5" ht="28.5" customHeight="1">
      <c r="A883" s="168"/>
      <c r="B883" s="172"/>
      <c r="C883" s="148"/>
      <c r="D883" s="154"/>
      <c r="E883" s="158"/>
    </row>
    <row r="884" spans="1:5" ht="28.5" customHeight="1">
      <c r="A884" s="168"/>
      <c r="B884" s="172"/>
      <c r="C884" s="148"/>
      <c r="D884" s="154"/>
      <c r="E884" s="158"/>
    </row>
    <row r="885" spans="1:5" ht="28.5" customHeight="1">
      <c r="A885" s="168"/>
      <c r="B885" s="172"/>
      <c r="C885" s="148"/>
      <c r="D885" s="154"/>
      <c r="E885" s="158"/>
    </row>
    <row r="886" spans="1:5" ht="28.5" customHeight="1">
      <c r="A886" s="168"/>
      <c r="B886" s="172"/>
      <c r="C886" s="148"/>
      <c r="D886" s="154"/>
      <c r="E886" s="158"/>
    </row>
    <row r="887" spans="1:5" ht="28.5" customHeight="1">
      <c r="A887" s="168"/>
      <c r="B887" s="172"/>
      <c r="C887" s="148"/>
      <c r="D887" s="154"/>
      <c r="E887" s="158"/>
    </row>
    <row r="888" spans="1:5" ht="28.5" customHeight="1">
      <c r="A888" s="168"/>
      <c r="B888" s="172"/>
      <c r="C888" s="148"/>
      <c r="D888" s="154"/>
      <c r="E888" s="158"/>
    </row>
    <row r="889" spans="1:5" ht="28.5" customHeight="1">
      <c r="A889" s="168"/>
      <c r="B889" s="172"/>
      <c r="C889" s="148"/>
      <c r="D889" s="154"/>
      <c r="E889" s="158"/>
    </row>
    <row r="890" spans="1:5" ht="28.5" customHeight="1">
      <c r="A890" s="168"/>
      <c r="B890" s="172"/>
      <c r="C890" s="148"/>
      <c r="D890" s="154"/>
      <c r="E890" s="158"/>
    </row>
    <row r="891" spans="1:5" ht="28.5" customHeight="1">
      <c r="A891" s="168"/>
      <c r="B891" s="172"/>
      <c r="C891" s="148"/>
      <c r="D891" s="154"/>
      <c r="E891" s="158"/>
    </row>
    <row r="892" spans="1:5" ht="28.5" customHeight="1">
      <c r="A892" s="168"/>
      <c r="B892" s="172"/>
      <c r="C892" s="148"/>
      <c r="D892" s="154"/>
      <c r="E892" s="158"/>
    </row>
    <row r="893" spans="1:5" ht="28.5" customHeight="1">
      <c r="A893" s="168"/>
      <c r="B893" s="172"/>
      <c r="C893" s="148"/>
      <c r="D893" s="154"/>
      <c r="E893" s="158"/>
    </row>
    <row r="894" spans="1:5" ht="28.5" customHeight="1">
      <c r="A894" s="168"/>
      <c r="B894" s="172"/>
      <c r="C894" s="148"/>
      <c r="D894" s="154"/>
      <c r="E894" s="158"/>
    </row>
    <row r="895" spans="1:5" ht="28.5" customHeight="1">
      <c r="A895" s="168"/>
      <c r="B895" s="172"/>
      <c r="C895" s="148"/>
      <c r="D895" s="154"/>
      <c r="E895" s="158"/>
    </row>
    <row r="896" spans="1:5" ht="28.5" customHeight="1">
      <c r="A896" s="168"/>
      <c r="B896" s="172"/>
      <c r="C896" s="148"/>
      <c r="D896" s="154"/>
      <c r="E896" s="158"/>
    </row>
    <row r="897" spans="1:5" ht="28.5" customHeight="1">
      <c r="A897" s="168"/>
      <c r="B897" s="172"/>
      <c r="C897" s="148"/>
      <c r="D897" s="154"/>
      <c r="E897" s="158"/>
    </row>
    <row r="898" spans="1:5" ht="28.5" customHeight="1">
      <c r="A898" s="168"/>
      <c r="B898" s="172"/>
      <c r="C898" s="148"/>
      <c r="D898" s="154"/>
      <c r="E898" s="158"/>
    </row>
    <row r="899" spans="1:5" ht="28.5" customHeight="1">
      <c r="A899" s="168"/>
      <c r="B899" s="172"/>
      <c r="C899" s="148"/>
      <c r="D899" s="154"/>
      <c r="E899" s="158"/>
    </row>
    <row r="900" spans="1:5" ht="28.5" customHeight="1">
      <c r="A900" s="168"/>
      <c r="B900" s="172"/>
      <c r="C900" s="148"/>
      <c r="D900" s="154"/>
      <c r="E900" s="158"/>
    </row>
    <row r="901" spans="1:5" ht="28.5" customHeight="1">
      <c r="A901" s="168"/>
      <c r="B901" s="172"/>
      <c r="C901" s="148"/>
      <c r="D901" s="154"/>
      <c r="E901" s="158"/>
    </row>
    <row r="902" spans="1:5" ht="28.5" customHeight="1">
      <c r="A902" s="168"/>
      <c r="B902" s="172"/>
      <c r="C902" s="148"/>
      <c r="D902" s="154"/>
      <c r="E902" s="158"/>
    </row>
    <row r="903" spans="1:5" ht="28.5" customHeight="1">
      <c r="A903" s="168"/>
      <c r="B903" s="172"/>
      <c r="C903" s="148"/>
      <c r="D903" s="154"/>
      <c r="E903" s="158"/>
    </row>
    <row r="904" spans="1:5" ht="28.5" customHeight="1">
      <c r="A904" s="168"/>
      <c r="B904" s="172"/>
      <c r="C904" s="148"/>
      <c r="D904" s="154"/>
      <c r="E904" s="158"/>
    </row>
    <row r="905" spans="1:5" ht="28.5" customHeight="1">
      <c r="A905" s="168"/>
      <c r="B905" s="172"/>
      <c r="C905" s="148"/>
      <c r="D905" s="154"/>
      <c r="E905" s="158"/>
    </row>
    <row r="906" spans="1:5" ht="28.5" customHeight="1">
      <c r="A906" s="168"/>
      <c r="B906" s="172"/>
      <c r="C906" s="148"/>
      <c r="D906" s="154"/>
      <c r="E906" s="158"/>
    </row>
    <row r="907" spans="1:5" ht="28.5" customHeight="1">
      <c r="A907" s="168"/>
      <c r="B907" s="172"/>
      <c r="C907" s="148"/>
      <c r="D907" s="154"/>
      <c r="E907" s="158"/>
    </row>
    <row r="908" spans="1:5" ht="28.5" customHeight="1">
      <c r="A908" s="168"/>
      <c r="B908" s="172"/>
      <c r="C908" s="148"/>
      <c r="D908" s="154"/>
      <c r="E908" s="158"/>
    </row>
    <row r="909" spans="1:5" ht="28.5" customHeight="1">
      <c r="A909" s="168"/>
      <c r="B909" s="172"/>
      <c r="C909" s="148"/>
      <c r="D909" s="154"/>
      <c r="E909" s="158"/>
    </row>
    <row r="910" spans="1:5" ht="28.5" customHeight="1">
      <c r="A910" s="168"/>
      <c r="B910" s="172"/>
      <c r="C910" s="148"/>
      <c r="D910" s="154"/>
      <c r="E910" s="158"/>
    </row>
    <row r="911" spans="1:5" ht="28.5" customHeight="1">
      <c r="A911" s="168"/>
      <c r="B911" s="172"/>
      <c r="C911" s="148"/>
      <c r="D911" s="154"/>
      <c r="E911" s="158"/>
    </row>
    <row r="912" spans="1:5" ht="28.5" customHeight="1">
      <c r="A912" s="168"/>
      <c r="B912" s="172"/>
      <c r="C912" s="148"/>
      <c r="D912" s="154"/>
      <c r="E912" s="158"/>
    </row>
    <row r="913" spans="1:5" ht="28.5" customHeight="1">
      <c r="A913" s="168"/>
      <c r="B913" s="172"/>
      <c r="C913" s="148"/>
      <c r="D913" s="154"/>
      <c r="E913" s="158"/>
    </row>
    <row r="914" spans="1:5" ht="28.5" customHeight="1">
      <c r="A914" s="168"/>
      <c r="B914" s="172"/>
      <c r="C914" s="148"/>
      <c r="D914" s="154"/>
      <c r="E914" s="158"/>
    </row>
    <row r="915" spans="1:5" ht="28.5" customHeight="1">
      <c r="A915" s="168"/>
      <c r="B915" s="172"/>
      <c r="C915" s="148"/>
      <c r="D915" s="154"/>
      <c r="E915" s="158"/>
    </row>
    <row r="916" spans="1:5" ht="28.5" customHeight="1">
      <c r="A916" s="168"/>
      <c r="B916" s="172"/>
      <c r="C916" s="148"/>
      <c r="D916" s="154"/>
      <c r="E916" s="158"/>
    </row>
    <row r="917" spans="1:5" ht="28.5" customHeight="1">
      <c r="A917" s="168"/>
      <c r="B917" s="172"/>
      <c r="C917" s="148"/>
      <c r="D917" s="154"/>
      <c r="E917" s="158"/>
    </row>
    <row r="918" spans="1:5" ht="28.5" customHeight="1">
      <c r="A918" s="168"/>
      <c r="B918" s="172"/>
      <c r="C918" s="148"/>
      <c r="D918" s="154"/>
      <c r="E918" s="158"/>
    </row>
    <row r="919" spans="1:5" ht="28.5" customHeight="1">
      <c r="A919" s="168"/>
      <c r="B919" s="172"/>
      <c r="C919" s="148"/>
      <c r="D919" s="154"/>
      <c r="E919" s="158"/>
    </row>
    <row r="920" spans="1:5" ht="28.5" customHeight="1">
      <c r="A920" s="168"/>
      <c r="B920" s="172"/>
      <c r="C920" s="148"/>
      <c r="D920" s="154"/>
      <c r="E920" s="158"/>
    </row>
    <row r="921" spans="1:5" ht="28.5" customHeight="1">
      <c r="A921" s="168"/>
      <c r="B921" s="172"/>
      <c r="C921" s="148"/>
      <c r="D921" s="154"/>
      <c r="E921" s="158"/>
    </row>
    <row r="922" spans="1:5" ht="28.5" customHeight="1">
      <c r="A922" s="168"/>
      <c r="B922" s="172"/>
      <c r="C922" s="148"/>
      <c r="D922" s="154"/>
      <c r="E922" s="158"/>
    </row>
    <row r="923" spans="1:5" ht="28.5" customHeight="1">
      <c r="A923" s="168"/>
      <c r="B923" s="172"/>
      <c r="C923" s="148"/>
      <c r="D923" s="154"/>
      <c r="E923" s="158"/>
    </row>
    <row r="924" spans="1:5" ht="28.5" customHeight="1">
      <c r="A924" s="168"/>
      <c r="B924" s="172"/>
      <c r="C924" s="148"/>
      <c r="D924" s="154"/>
      <c r="E924" s="158"/>
    </row>
    <row r="925" spans="1:5" ht="28.5" customHeight="1">
      <c r="A925" s="168"/>
      <c r="B925" s="172"/>
      <c r="C925" s="148"/>
      <c r="D925" s="154"/>
      <c r="E925" s="158"/>
    </row>
    <row r="926" spans="1:5" ht="28.5" customHeight="1">
      <c r="A926" s="168"/>
      <c r="B926" s="172"/>
      <c r="C926" s="148"/>
      <c r="D926" s="154"/>
      <c r="E926" s="158"/>
    </row>
    <row r="927" spans="1:5" ht="28.5" customHeight="1">
      <c r="A927" s="168"/>
      <c r="B927" s="172"/>
      <c r="C927" s="148"/>
      <c r="D927" s="154"/>
      <c r="E927" s="158"/>
    </row>
    <row r="928" spans="1:5" ht="28.5" customHeight="1">
      <c r="A928" s="168"/>
      <c r="B928" s="172"/>
      <c r="C928" s="148"/>
      <c r="D928" s="154"/>
      <c r="E928" s="158"/>
    </row>
    <row r="929" spans="1:5" ht="28.5" customHeight="1">
      <c r="A929" s="168"/>
      <c r="B929" s="172"/>
      <c r="C929" s="148"/>
      <c r="D929" s="154"/>
      <c r="E929" s="158"/>
    </row>
    <row r="930" spans="1:5" ht="28.5" customHeight="1">
      <c r="A930" s="168"/>
      <c r="B930" s="172"/>
      <c r="C930" s="148"/>
      <c r="D930" s="154"/>
      <c r="E930" s="158"/>
    </row>
    <row r="931" spans="1:5" ht="28.5" customHeight="1">
      <c r="A931" s="168"/>
      <c r="B931" s="172"/>
      <c r="C931" s="148"/>
      <c r="D931" s="154"/>
      <c r="E931" s="158"/>
    </row>
    <row r="932" spans="1:5" ht="28.5" customHeight="1">
      <c r="A932" s="168"/>
      <c r="B932" s="172"/>
      <c r="C932" s="148"/>
      <c r="D932" s="154"/>
      <c r="E932" s="158"/>
    </row>
    <row r="933" spans="1:5" ht="28.5" customHeight="1">
      <c r="A933" s="168"/>
      <c r="B933" s="172"/>
      <c r="C933" s="148"/>
      <c r="D933" s="154"/>
      <c r="E933" s="158"/>
    </row>
    <row r="934" spans="1:5" ht="28.5" customHeight="1">
      <c r="A934" s="168"/>
      <c r="B934" s="172"/>
      <c r="C934" s="148"/>
      <c r="D934" s="154"/>
      <c r="E934" s="158"/>
    </row>
    <row r="935" spans="1:5" ht="28.5" customHeight="1">
      <c r="A935" s="168"/>
      <c r="B935" s="172"/>
      <c r="C935" s="148"/>
      <c r="D935" s="154"/>
      <c r="E935" s="158"/>
    </row>
    <row r="936" spans="1:5" ht="28.5" customHeight="1">
      <c r="A936" s="168"/>
      <c r="B936" s="172"/>
      <c r="C936" s="148"/>
      <c r="D936" s="154"/>
      <c r="E936" s="158"/>
    </row>
    <row r="937" spans="1:5" ht="28.5" customHeight="1">
      <c r="A937" s="168"/>
      <c r="B937" s="172"/>
      <c r="C937" s="148"/>
      <c r="D937" s="154"/>
      <c r="E937" s="158"/>
    </row>
    <row r="938" spans="1:5" ht="28.5" customHeight="1">
      <c r="A938" s="168"/>
      <c r="B938" s="172"/>
      <c r="C938" s="148"/>
      <c r="D938" s="154"/>
      <c r="E938" s="158"/>
    </row>
    <row r="939" spans="1:5" ht="28.5" customHeight="1">
      <c r="A939" s="168"/>
      <c r="B939" s="172"/>
      <c r="C939" s="148"/>
      <c r="D939" s="154"/>
      <c r="E939" s="158"/>
    </row>
    <row r="940" spans="1:5" ht="28.5" customHeight="1">
      <c r="A940" s="168"/>
      <c r="B940" s="172"/>
      <c r="C940" s="148"/>
      <c r="D940" s="154"/>
      <c r="E940" s="158"/>
    </row>
    <row r="941" spans="1:5" ht="28.5" customHeight="1">
      <c r="A941" s="168"/>
      <c r="B941" s="172"/>
      <c r="C941" s="148"/>
      <c r="D941" s="154"/>
      <c r="E941" s="158"/>
    </row>
    <row r="942" spans="1:5" ht="28.5" customHeight="1">
      <c r="A942" s="168"/>
      <c r="B942" s="172"/>
      <c r="C942" s="148"/>
      <c r="D942" s="154"/>
      <c r="E942" s="158"/>
    </row>
    <row r="943" spans="1:5" ht="28.5" customHeight="1">
      <c r="A943" s="168"/>
      <c r="B943" s="172"/>
      <c r="C943" s="148"/>
      <c r="D943" s="154"/>
      <c r="E943" s="158"/>
    </row>
    <row r="944" spans="1:5" ht="28.5" customHeight="1">
      <c r="A944" s="168"/>
      <c r="B944" s="172"/>
      <c r="C944" s="148"/>
      <c r="D944" s="154"/>
      <c r="E944" s="158"/>
    </row>
    <row r="945" spans="1:5" ht="28.5" customHeight="1">
      <c r="A945" s="168"/>
      <c r="B945" s="172"/>
      <c r="C945" s="148"/>
      <c r="D945" s="154"/>
      <c r="E945" s="158"/>
    </row>
    <row r="946" spans="1:5" ht="28.5" customHeight="1">
      <c r="A946" s="168"/>
      <c r="B946" s="172"/>
      <c r="C946" s="148"/>
      <c r="D946" s="154"/>
      <c r="E946" s="158"/>
    </row>
    <row r="947" spans="1:5" ht="28.5" customHeight="1">
      <c r="A947" s="168"/>
      <c r="B947" s="172"/>
      <c r="C947" s="148"/>
      <c r="D947" s="154"/>
      <c r="E947" s="158"/>
    </row>
    <row r="948" spans="1:5" ht="28.5" customHeight="1">
      <c r="A948" s="168"/>
      <c r="B948" s="172"/>
      <c r="C948" s="148"/>
      <c r="D948" s="154"/>
      <c r="E948" s="158"/>
    </row>
    <row r="949" spans="1:5" ht="28.5" customHeight="1">
      <c r="A949" s="168"/>
      <c r="B949" s="172"/>
      <c r="C949" s="148"/>
      <c r="D949" s="154"/>
      <c r="E949" s="158"/>
    </row>
    <row r="950" spans="1:5" ht="28.5" customHeight="1">
      <c r="A950" s="168"/>
      <c r="B950" s="172"/>
      <c r="C950" s="148"/>
      <c r="D950" s="154"/>
      <c r="E950" s="158"/>
    </row>
    <row r="951" spans="1:5" ht="28.5" customHeight="1">
      <c r="A951" s="168"/>
      <c r="B951" s="172"/>
      <c r="C951" s="148"/>
      <c r="D951" s="154"/>
      <c r="E951" s="158"/>
    </row>
    <row r="952" spans="1:5" ht="28.5" customHeight="1">
      <c r="A952" s="168"/>
      <c r="B952" s="172"/>
      <c r="C952" s="148"/>
      <c r="D952" s="154"/>
      <c r="E952" s="158"/>
    </row>
    <row r="953" spans="1:5" ht="28.5" customHeight="1">
      <c r="A953" s="168"/>
      <c r="B953" s="172"/>
      <c r="C953" s="148"/>
      <c r="D953" s="154"/>
      <c r="E953" s="158"/>
    </row>
    <row r="954" spans="1:5" ht="28.5" customHeight="1">
      <c r="A954" s="168"/>
      <c r="B954" s="172"/>
      <c r="C954" s="148"/>
      <c r="D954" s="154"/>
      <c r="E954" s="158"/>
    </row>
    <row r="955" spans="1:5" ht="28.5" customHeight="1">
      <c r="A955" s="168"/>
      <c r="B955" s="172"/>
      <c r="C955" s="148"/>
      <c r="D955" s="154"/>
      <c r="E955" s="158"/>
    </row>
    <row r="956" spans="1:5" ht="28.5" customHeight="1">
      <c r="A956" s="168"/>
      <c r="B956" s="172"/>
      <c r="C956" s="148"/>
      <c r="D956" s="154"/>
      <c r="E956" s="158"/>
    </row>
    <row r="957" spans="1:5" ht="28.5" customHeight="1">
      <c r="A957" s="168"/>
      <c r="B957" s="172"/>
      <c r="C957" s="148"/>
      <c r="D957" s="154"/>
      <c r="E957" s="158"/>
    </row>
    <row r="958" spans="1:5" ht="28.5" customHeight="1">
      <c r="A958" s="168"/>
      <c r="B958" s="172"/>
      <c r="C958" s="148"/>
      <c r="D958" s="154"/>
      <c r="E958" s="158"/>
    </row>
    <row r="959" spans="1:5" ht="28.5" customHeight="1">
      <c r="A959" s="168"/>
      <c r="B959" s="172"/>
      <c r="C959" s="148"/>
      <c r="D959" s="154"/>
      <c r="E959" s="158"/>
    </row>
    <row r="960" spans="1:5" ht="28.5" customHeight="1">
      <c r="A960" s="168"/>
      <c r="B960" s="172"/>
      <c r="C960" s="148"/>
      <c r="D960" s="154"/>
      <c r="E960" s="158"/>
    </row>
    <row r="961" spans="1:5" ht="28.5" customHeight="1">
      <c r="A961" s="168"/>
      <c r="B961" s="172"/>
      <c r="C961" s="148"/>
      <c r="D961" s="154"/>
      <c r="E961" s="158"/>
    </row>
    <row r="962" spans="1:5" ht="28.5" customHeight="1">
      <c r="A962" s="168"/>
      <c r="B962" s="172"/>
      <c r="C962" s="148"/>
      <c r="D962" s="154"/>
      <c r="E962" s="158"/>
    </row>
    <row r="963" spans="1:5" ht="28.5" customHeight="1">
      <c r="A963" s="168"/>
      <c r="B963" s="172"/>
      <c r="C963" s="148"/>
      <c r="D963" s="154"/>
      <c r="E963" s="158"/>
    </row>
    <row r="964" spans="1:5" ht="28.5" customHeight="1">
      <c r="A964" s="168"/>
      <c r="B964" s="172"/>
      <c r="C964" s="148"/>
      <c r="D964" s="154"/>
      <c r="E964" s="158"/>
    </row>
    <row r="965" spans="1:5" ht="28.5" customHeight="1">
      <c r="A965" s="168"/>
      <c r="B965" s="172"/>
      <c r="C965" s="148"/>
      <c r="D965" s="154"/>
      <c r="E965" s="158"/>
    </row>
    <row r="966" spans="1:5" ht="28.5" customHeight="1">
      <c r="A966" s="168"/>
      <c r="B966" s="172"/>
      <c r="C966" s="148"/>
      <c r="D966" s="154"/>
      <c r="E966" s="158"/>
    </row>
    <row r="967" spans="1:5" ht="28.5" customHeight="1">
      <c r="A967" s="168"/>
      <c r="B967" s="172"/>
      <c r="C967" s="148"/>
      <c r="D967" s="154"/>
      <c r="E967" s="158"/>
    </row>
    <row r="968" spans="1:5" ht="28.5" customHeight="1">
      <c r="A968" s="168"/>
      <c r="B968" s="172"/>
      <c r="C968" s="148"/>
      <c r="D968" s="154"/>
      <c r="E968" s="158"/>
    </row>
    <row r="969" spans="1:5" ht="28.5" customHeight="1">
      <c r="A969" s="168"/>
      <c r="B969" s="172"/>
      <c r="C969" s="148"/>
      <c r="D969" s="154"/>
      <c r="E969" s="158"/>
    </row>
    <row r="970" spans="1:5" ht="28.5" customHeight="1">
      <c r="A970" s="168"/>
      <c r="B970" s="172"/>
      <c r="C970" s="148"/>
      <c r="D970" s="154"/>
      <c r="E970" s="158"/>
    </row>
    <row r="971" spans="1:5" ht="28.5" customHeight="1">
      <c r="A971" s="168"/>
      <c r="B971" s="172"/>
      <c r="C971" s="148"/>
      <c r="D971" s="154"/>
      <c r="E971" s="158"/>
    </row>
    <row r="972" spans="1:5" ht="28.5" customHeight="1">
      <c r="A972" s="168"/>
      <c r="B972" s="172"/>
      <c r="C972" s="148"/>
      <c r="D972" s="154"/>
      <c r="E972" s="158"/>
    </row>
    <row r="973" spans="1:5" ht="28.5" customHeight="1">
      <c r="A973" s="168"/>
      <c r="B973" s="172"/>
      <c r="C973" s="148"/>
      <c r="D973" s="154"/>
      <c r="E973" s="158"/>
    </row>
    <row r="974" spans="1:5" ht="28.5" customHeight="1">
      <c r="A974" s="168"/>
      <c r="B974" s="172"/>
      <c r="C974" s="148"/>
      <c r="D974" s="154"/>
      <c r="E974" s="158"/>
    </row>
    <row r="975" spans="1:5" ht="28.5" customHeight="1">
      <c r="A975" s="168"/>
      <c r="B975" s="172"/>
      <c r="C975" s="148"/>
      <c r="D975" s="154"/>
      <c r="E975" s="158"/>
    </row>
    <row r="976" spans="1:5" ht="28.5" customHeight="1">
      <c r="A976" s="168"/>
      <c r="B976" s="172"/>
      <c r="C976" s="148"/>
      <c r="D976" s="154"/>
      <c r="E976" s="158"/>
    </row>
    <row r="977" spans="1:5" ht="28.5" customHeight="1">
      <c r="A977" s="168"/>
      <c r="B977" s="172"/>
      <c r="C977" s="148"/>
      <c r="D977" s="154"/>
      <c r="E977" s="158"/>
    </row>
    <row r="978" spans="1:5" ht="28.5" customHeight="1">
      <c r="A978" s="168"/>
      <c r="B978" s="172"/>
      <c r="C978" s="148"/>
      <c r="D978" s="154"/>
      <c r="E978" s="158"/>
    </row>
    <row r="979" spans="1:5" ht="28.5" customHeight="1">
      <c r="A979" s="168"/>
      <c r="B979" s="172"/>
      <c r="C979" s="148"/>
      <c r="D979" s="154"/>
      <c r="E979" s="158"/>
    </row>
    <row r="980" spans="1:5" ht="28.5" customHeight="1">
      <c r="A980" s="168"/>
      <c r="B980" s="172"/>
      <c r="C980" s="148"/>
      <c r="D980" s="154"/>
      <c r="E980" s="158"/>
    </row>
    <row r="981" spans="1:5" ht="28.5" customHeight="1">
      <c r="A981" s="168"/>
      <c r="B981" s="172"/>
      <c r="C981" s="148"/>
      <c r="D981" s="154"/>
      <c r="E981" s="158"/>
    </row>
    <row r="982" spans="1:5" ht="28.5" customHeight="1">
      <c r="A982" s="168"/>
      <c r="B982" s="172"/>
      <c r="C982" s="148"/>
      <c r="D982" s="154"/>
      <c r="E982" s="158"/>
    </row>
    <row r="983" spans="1:5" ht="28.5" customHeight="1">
      <c r="A983" s="168"/>
      <c r="B983" s="172"/>
      <c r="C983" s="148"/>
      <c r="D983" s="154"/>
      <c r="E983" s="158"/>
    </row>
    <row r="984" spans="1:5" ht="28.5" customHeight="1">
      <c r="A984" s="168"/>
      <c r="B984" s="172"/>
      <c r="C984" s="148"/>
      <c r="D984" s="154"/>
      <c r="E984" s="158"/>
    </row>
    <row r="985" spans="1:5" ht="28.5" customHeight="1">
      <c r="A985" s="168"/>
      <c r="B985" s="172"/>
      <c r="C985" s="148"/>
      <c r="D985" s="154"/>
      <c r="E985" s="158"/>
    </row>
    <row r="986" spans="1:5" ht="28.5" customHeight="1">
      <c r="A986" s="168"/>
      <c r="B986" s="172"/>
      <c r="C986" s="148"/>
      <c r="D986" s="154"/>
      <c r="E986" s="158"/>
    </row>
    <row r="987" spans="1:5" ht="28.5" customHeight="1">
      <c r="A987" s="168"/>
      <c r="B987" s="172"/>
      <c r="C987" s="148"/>
      <c r="D987" s="154"/>
      <c r="E987" s="158"/>
    </row>
    <row r="988" spans="1:5" ht="28.5" customHeight="1">
      <c r="A988" s="168"/>
      <c r="B988" s="172"/>
      <c r="C988" s="148"/>
      <c r="D988" s="154"/>
      <c r="E988" s="158"/>
    </row>
    <row r="989" spans="1:5" ht="28.5" customHeight="1">
      <c r="A989" s="168"/>
      <c r="B989" s="172"/>
      <c r="C989" s="148"/>
      <c r="D989" s="154"/>
      <c r="E989" s="158"/>
    </row>
    <row r="990" spans="1:5" ht="28.5" customHeight="1">
      <c r="A990" s="168"/>
      <c r="B990" s="172"/>
      <c r="C990" s="148"/>
      <c r="D990" s="154"/>
      <c r="E990" s="158"/>
    </row>
    <row r="991" spans="1:5" ht="28.5" customHeight="1">
      <c r="A991" s="168"/>
      <c r="B991" s="172"/>
      <c r="C991" s="148"/>
      <c r="D991" s="154"/>
      <c r="E991" s="158"/>
    </row>
    <row r="992" spans="1:5" ht="28.5" customHeight="1">
      <c r="A992" s="168"/>
      <c r="B992" s="172"/>
      <c r="C992" s="148"/>
      <c r="D992" s="154"/>
      <c r="E992" s="158"/>
    </row>
    <row r="993" spans="1:5" ht="28.5" customHeight="1">
      <c r="A993" s="168"/>
      <c r="B993" s="172"/>
      <c r="C993" s="148"/>
      <c r="D993" s="154"/>
      <c r="E993" s="158"/>
    </row>
    <row r="994" spans="1:5" ht="28.5" customHeight="1">
      <c r="A994" s="168"/>
      <c r="B994" s="172"/>
      <c r="C994" s="148"/>
      <c r="D994" s="154"/>
      <c r="E994" s="158"/>
    </row>
    <row r="995" spans="1:5" ht="28.5" customHeight="1">
      <c r="A995" s="168"/>
      <c r="B995" s="172"/>
      <c r="C995" s="148"/>
      <c r="D995" s="154"/>
      <c r="E995" s="158"/>
    </row>
    <row r="996" spans="1:5" ht="28.5" customHeight="1">
      <c r="A996" s="168"/>
      <c r="B996" s="172"/>
      <c r="C996" s="148"/>
      <c r="D996" s="154"/>
      <c r="E996" s="158"/>
    </row>
    <row r="997" spans="1:5" ht="28.5" customHeight="1">
      <c r="A997" s="168"/>
      <c r="B997" s="172"/>
      <c r="C997" s="148"/>
      <c r="D997" s="154"/>
      <c r="E997" s="158"/>
    </row>
    <row r="998" spans="1:5" ht="28.5" customHeight="1">
      <c r="A998" s="168"/>
      <c r="B998" s="172"/>
      <c r="C998" s="148"/>
      <c r="D998" s="154"/>
      <c r="E998" s="158"/>
    </row>
    <row r="999" spans="1:5" ht="28.5" customHeight="1">
      <c r="A999" s="168"/>
      <c r="B999" s="172"/>
      <c r="C999" s="148"/>
      <c r="D999" s="154"/>
      <c r="E999" s="158"/>
    </row>
    <row r="1000" spans="1:5" ht="28.5" customHeight="1">
      <c r="A1000" s="168"/>
      <c r="B1000" s="172"/>
      <c r="C1000" s="148"/>
      <c r="D1000" s="154"/>
      <c r="E1000" s="158"/>
    </row>
    <row r="1001" spans="1:5" ht="28.5" customHeight="1">
      <c r="A1001" s="168"/>
      <c r="B1001" s="172"/>
      <c r="C1001" s="148"/>
      <c r="D1001" s="154"/>
      <c r="E1001" s="158"/>
    </row>
    <row r="1002" spans="1:5" ht="28.5" customHeight="1">
      <c r="A1002" s="168"/>
      <c r="B1002" s="172"/>
      <c r="C1002" s="148"/>
      <c r="D1002" s="154"/>
      <c r="E1002" s="158"/>
    </row>
    <row r="1003" spans="1:5" ht="28.5" customHeight="1">
      <c r="A1003" s="168"/>
      <c r="B1003" s="172"/>
      <c r="C1003" s="148"/>
      <c r="D1003" s="154"/>
      <c r="E1003" s="158"/>
    </row>
    <row r="1004" spans="1:5" ht="28.5" customHeight="1">
      <c r="A1004" s="168"/>
      <c r="B1004" s="172"/>
      <c r="C1004" s="148"/>
      <c r="D1004" s="154"/>
      <c r="E1004" s="158"/>
    </row>
    <row r="1005" spans="1:5" ht="28.5" customHeight="1">
      <c r="A1005" s="168"/>
      <c r="B1005" s="172"/>
      <c r="C1005" s="148"/>
      <c r="D1005" s="154"/>
      <c r="E1005" s="158"/>
    </row>
    <row r="1006" spans="1:5" ht="28.5" customHeight="1">
      <c r="A1006" s="168"/>
      <c r="B1006" s="172"/>
      <c r="C1006" s="148"/>
      <c r="D1006" s="154"/>
      <c r="E1006" s="158"/>
    </row>
    <row r="1007" spans="1:5" ht="28.5" customHeight="1">
      <c r="A1007" s="168"/>
      <c r="B1007" s="172"/>
      <c r="C1007" s="148"/>
      <c r="D1007" s="154"/>
      <c r="E1007" s="158"/>
    </row>
    <row r="1008" spans="1:5" ht="28.5" customHeight="1">
      <c r="A1008" s="168"/>
      <c r="B1008" s="172"/>
      <c r="C1008" s="148"/>
      <c r="D1008" s="154"/>
      <c r="E1008" s="158"/>
    </row>
    <row r="1009" spans="1:5" ht="28.5" customHeight="1">
      <c r="A1009" s="168"/>
      <c r="B1009" s="172"/>
      <c r="C1009" s="148"/>
      <c r="D1009" s="154"/>
      <c r="E1009" s="158"/>
    </row>
    <row r="1010" spans="1:5" ht="28.5" customHeight="1">
      <c r="A1010" s="168"/>
      <c r="B1010" s="172"/>
      <c r="C1010" s="148"/>
      <c r="D1010" s="154"/>
      <c r="E1010" s="158"/>
    </row>
    <row r="1011" spans="1:5" ht="28.5" customHeight="1">
      <c r="A1011" s="168"/>
      <c r="B1011" s="172"/>
      <c r="C1011" s="148"/>
      <c r="D1011" s="154"/>
      <c r="E1011" s="158"/>
    </row>
    <row r="1012" spans="1:5" ht="28.5" customHeight="1">
      <c r="A1012" s="168"/>
      <c r="B1012" s="172"/>
      <c r="C1012" s="148"/>
      <c r="D1012" s="154"/>
      <c r="E1012" s="158"/>
    </row>
    <row r="1013" spans="1:5" ht="28.5" customHeight="1">
      <c r="A1013" s="168"/>
      <c r="B1013" s="172"/>
      <c r="C1013" s="148"/>
      <c r="D1013" s="154"/>
      <c r="E1013" s="158"/>
    </row>
    <row r="1014" spans="1:5" ht="28.5" customHeight="1">
      <c r="A1014" s="168"/>
      <c r="B1014" s="172"/>
      <c r="C1014" s="148"/>
      <c r="D1014" s="154"/>
      <c r="E1014" s="158"/>
    </row>
    <row r="1015" spans="1:5" ht="28.5" customHeight="1">
      <c r="A1015" s="168"/>
      <c r="B1015" s="172"/>
      <c r="C1015" s="148"/>
      <c r="D1015" s="154"/>
      <c r="E1015" s="158"/>
    </row>
    <row r="1016" spans="1:5" ht="28.5" customHeight="1">
      <c r="A1016" s="168"/>
      <c r="B1016" s="172"/>
      <c r="C1016" s="148"/>
      <c r="D1016" s="154"/>
      <c r="E1016" s="158"/>
    </row>
    <row r="1017" spans="1:5" ht="28.5" customHeight="1">
      <c r="A1017" s="168"/>
      <c r="B1017" s="172"/>
      <c r="C1017" s="148"/>
      <c r="D1017" s="154"/>
      <c r="E1017" s="158"/>
    </row>
    <row r="1018" spans="1:5" ht="28.5" customHeight="1">
      <c r="A1018" s="168"/>
      <c r="B1018" s="172"/>
      <c r="C1018" s="148"/>
      <c r="D1018" s="154"/>
      <c r="E1018" s="158"/>
    </row>
    <row r="1019" spans="1:5" ht="28.5" customHeight="1">
      <c r="A1019" s="168"/>
      <c r="B1019" s="172"/>
      <c r="C1019" s="148"/>
      <c r="D1019" s="154"/>
      <c r="E1019" s="158"/>
    </row>
    <row r="1020" spans="1:5" ht="28.5" customHeight="1">
      <c r="A1020" s="168"/>
      <c r="B1020" s="172"/>
      <c r="C1020" s="148"/>
      <c r="D1020" s="154"/>
      <c r="E1020" s="158"/>
    </row>
    <row r="1021" spans="1:5" ht="28.5" customHeight="1">
      <c r="A1021" s="168"/>
      <c r="B1021" s="172"/>
      <c r="C1021" s="148"/>
      <c r="D1021" s="154"/>
      <c r="E1021" s="158"/>
    </row>
    <row r="1022" spans="1:5" ht="28.5" customHeight="1">
      <c r="A1022" s="168"/>
      <c r="B1022" s="172"/>
      <c r="C1022" s="148"/>
      <c r="D1022" s="154"/>
      <c r="E1022" s="158"/>
    </row>
    <row r="1023" spans="1:5" ht="28.5" customHeight="1">
      <c r="A1023" s="168"/>
      <c r="B1023" s="172"/>
      <c r="C1023" s="148"/>
      <c r="D1023" s="154"/>
      <c r="E1023" s="158"/>
    </row>
    <row r="1024" spans="1:5" ht="28.5" customHeight="1">
      <c r="A1024" s="168"/>
      <c r="B1024" s="172"/>
      <c r="C1024" s="148"/>
      <c r="D1024" s="154"/>
      <c r="E1024" s="158"/>
    </row>
    <row r="1025" spans="1:5" ht="28.5" customHeight="1">
      <c r="A1025" s="168"/>
      <c r="B1025" s="172"/>
      <c r="C1025" s="148"/>
      <c r="D1025" s="154"/>
      <c r="E1025" s="158"/>
    </row>
    <row r="1026" spans="1:5" ht="28.5" customHeight="1">
      <c r="A1026" s="168"/>
      <c r="B1026" s="172"/>
      <c r="C1026" s="148"/>
      <c r="D1026" s="154"/>
      <c r="E1026" s="158"/>
    </row>
    <row r="1027" spans="1:5" ht="28.5" customHeight="1">
      <c r="A1027" s="168"/>
      <c r="B1027" s="172"/>
      <c r="C1027" s="148"/>
      <c r="D1027" s="154"/>
      <c r="E1027" s="158"/>
    </row>
    <row r="1028" spans="1:5" ht="28.5" customHeight="1">
      <c r="A1028" s="168"/>
      <c r="B1028" s="172"/>
      <c r="C1028" s="148"/>
      <c r="D1028" s="154"/>
      <c r="E1028" s="158"/>
    </row>
    <row r="1029" spans="1:5" ht="28.5" customHeight="1">
      <c r="A1029" s="168"/>
      <c r="B1029" s="172"/>
      <c r="C1029" s="148"/>
      <c r="D1029" s="154"/>
      <c r="E1029" s="158"/>
    </row>
    <row r="1030" spans="1:5" ht="28.5" customHeight="1">
      <c r="A1030" s="168"/>
      <c r="B1030" s="172"/>
      <c r="C1030" s="148"/>
      <c r="D1030" s="154"/>
      <c r="E1030" s="158"/>
    </row>
    <row r="1031" spans="1:5" ht="28.5" customHeight="1">
      <c r="A1031" s="168"/>
      <c r="B1031" s="172"/>
      <c r="C1031" s="148"/>
      <c r="D1031" s="154"/>
      <c r="E1031" s="158"/>
    </row>
    <row r="1032" spans="1:5" ht="28.5" customHeight="1">
      <c r="A1032" s="168"/>
      <c r="B1032" s="172"/>
      <c r="C1032" s="148"/>
      <c r="D1032" s="154"/>
      <c r="E1032" s="158"/>
    </row>
    <row r="1033" spans="1:5" ht="28.5" customHeight="1">
      <c r="A1033" s="168"/>
      <c r="B1033" s="172"/>
      <c r="C1033" s="148"/>
      <c r="D1033" s="154"/>
      <c r="E1033" s="158"/>
    </row>
    <row r="1034" spans="1:5" ht="28.5" customHeight="1">
      <c r="A1034" s="168"/>
      <c r="B1034" s="172"/>
      <c r="C1034" s="148"/>
      <c r="D1034" s="154"/>
      <c r="E1034" s="158"/>
    </row>
    <row r="1035" spans="1:5" ht="28.5" customHeight="1">
      <c r="A1035" s="168"/>
      <c r="B1035" s="172"/>
      <c r="C1035" s="148"/>
      <c r="D1035" s="154"/>
      <c r="E1035" s="158"/>
    </row>
    <row r="1036" spans="1:5" ht="28.5" customHeight="1">
      <c r="A1036" s="168"/>
      <c r="B1036" s="172"/>
      <c r="C1036" s="148"/>
      <c r="D1036" s="154"/>
      <c r="E1036" s="158"/>
    </row>
    <row r="1037" spans="1:5" ht="28.5" customHeight="1">
      <c r="A1037" s="168"/>
      <c r="B1037" s="172"/>
      <c r="C1037" s="148"/>
      <c r="D1037" s="154"/>
      <c r="E1037" s="158"/>
    </row>
    <row r="1038" spans="1:5" ht="28.5" customHeight="1">
      <c r="A1038" s="168"/>
      <c r="B1038" s="172"/>
      <c r="C1038" s="148"/>
      <c r="D1038" s="154"/>
      <c r="E1038" s="158"/>
    </row>
    <row r="1039" spans="1:5" ht="28.5" customHeight="1">
      <c r="A1039" s="168"/>
      <c r="B1039" s="172"/>
      <c r="C1039" s="148"/>
      <c r="D1039" s="154"/>
      <c r="E1039" s="158"/>
    </row>
    <row r="1040" spans="1:5" ht="28.5" customHeight="1">
      <c r="A1040" s="168"/>
      <c r="B1040" s="172"/>
      <c r="C1040" s="148"/>
      <c r="D1040" s="154"/>
      <c r="E1040" s="158"/>
    </row>
    <row r="1041" spans="1:5" ht="28.5" customHeight="1">
      <c r="A1041" s="168"/>
      <c r="B1041" s="172"/>
      <c r="C1041" s="148"/>
      <c r="D1041" s="154"/>
      <c r="E1041" s="158"/>
    </row>
    <row r="1042" spans="1:5" ht="28.5" customHeight="1">
      <c r="A1042" s="168"/>
      <c r="B1042" s="172"/>
      <c r="C1042" s="148"/>
      <c r="D1042" s="154"/>
      <c r="E1042" s="158"/>
    </row>
    <row r="1043" spans="1:5" ht="28.5" customHeight="1">
      <c r="A1043" s="168"/>
      <c r="B1043" s="172"/>
      <c r="C1043" s="148"/>
      <c r="D1043" s="154"/>
      <c r="E1043" s="158"/>
    </row>
    <row r="1044" spans="1:5" ht="28.5" customHeight="1">
      <c r="A1044" s="168"/>
      <c r="B1044" s="172"/>
      <c r="C1044" s="148"/>
      <c r="D1044" s="154"/>
      <c r="E1044" s="158"/>
    </row>
    <row r="1045" spans="1:5" ht="28.5" customHeight="1">
      <c r="A1045" s="168"/>
      <c r="B1045" s="172"/>
      <c r="C1045" s="148"/>
      <c r="D1045" s="154"/>
      <c r="E1045" s="158"/>
    </row>
    <row r="1046" spans="1:5" ht="28.5" customHeight="1">
      <c r="A1046" s="168"/>
      <c r="B1046" s="172"/>
      <c r="C1046" s="148"/>
      <c r="D1046" s="154"/>
      <c r="E1046" s="158"/>
    </row>
    <row r="1047" spans="1:5" ht="28.5" customHeight="1">
      <c r="A1047" s="168"/>
      <c r="B1047" s="172"/>
      <c r="C1047" s="148"/>
      <c r="D1047" s="154"/>
      <c r="E1047" s="158"/>
    </row>
    <row r="1048" spans="1:5" ht="28.5" customHeight="1">
      <c r="A1048" s="168"/>
      <c r="B1048" s="172"/>
      <c r="C1048" s="148"/>
      <c r="D1048" s="154"/>
      <c r="E1048" s="158"/>
    </row>
    <row r="1049" spans="1:5" ht="28.5" customHeight="1">
      <c r="A1049" s="168"/>
      <c r="B1049" s="172"/>
      <c r="C1049" s="148"/>
      <c r="D1049" s="154"/>
      <c r="E1049" s="158"/>
    </row>
    <row r="1050" spans="1:5" ht="28.5" customHeight="1">
      <c r="A1050" s="168"/>
      <c r="B1050" s="172"/>
      <c r="C1050" s="148"/>
      <c r="D1050" s="154"/>
      <c r="E1050" s="158"/>
    </row>
    <row r="1051" spans="1:5" ht="28.5" customHeight="1">
      <c r="A1051" s="168"/>
      <c r="B1051" s="172"/>
      <c r="C1051" s="148"/>
      <c r="D1051" s="154"/>
      <c r="E1051" s="158"/>
    </row>
    <row r="1052" spans="1:5" ht="28.5" customHeight="1">
      <c r="A1052" s="168"/>
      <c r="B1052" s="172"/>
      <c r="C1052" s="148"/>
      <c r="D1052" s="154"/>
      <c r="E1052" s="158"/>
    </row>
    <row r="1053" spans="1:5" ht="28.5" customHeight="1">
      <c r="A1053" s="168"/>
      <c r="B1053" s="172"/>
      <c r="C1053" s="148"/>
      <c r="D1053" s="154"/>
      <c r="E1053" s="158"/>
    </row>
    <row r="1054" spans="1:5" ht="28.5" customHeight="1">
      <c r="A1054" s="168"/>
      <c r="B1054" s="172"/>
      <c r="C1054" s="148"/>
      <c r="D1054" s="154"/>
      <c r="E1054" s="158"/>
    </row>
    <row r="1055" spans="1:5" ht="28.5" customHeight="1">
      <c r="A1055" s="168"/>
      <c r="B1055" s="172"/>
      <c r="C1055" s="148"/>
      <c r="D1055" s="154"/>
      <c r="E1055" s="158"/>
    </row>
    <row r="1056" spans="1:5" ht="28.5" customHeight="1">
      <c r="A1056" s="168"/>
      <c r="B1056" s="172"/>
      <c r="C1056" s="148"/>
      <c r="D1056" s="154"/>
      <c r="E1056" s="158"/>
    </row>
    <row r="1057" spans="1:5" ht="28.5" customHeight="1">
      <c r="A1057" s="168"/>
      <c r="B1057" s="172"/>
      <c r="C1057" s="148"/>
      <c r="D1057" s="154"/>
      <c r="E1057" s="158"/>
    </row>
    <row r="1058" spans="1:5" ht="28.5" customHeight="1">
      <c r="A1058" s="168"/>
      <c r="B1058" s="172"/>
      <c r="C1058" s="148"/>
      <c r="D1058" s="154"/>
      <c r="E1058" s="158"/>
    </row>
    <row r="1059" spans="1:5" ht="28.5" customHeight="1">
      <c r="A1059" s="168"/>
      <c r="B1059" s="172"/>
      <c r="C1059" s="148"/>
      <c r="D1059" s="154"/>
      <c r="E1059" s="158"/>
    </row>
    <row r="1060" spans="1:5" ht="28.5" customHeight="1">
      <c r="A1060" s="168"/>
      <c r="B1060" s="172"/>
      <c r="C1060" s="148"/>
      <c r="D1060" s="154"/>
      <c r="E1060" s="158"/>
    </row>
    <row r="1061" spans="1:5" ht="28.5" customHeight="1">
      <c r="A1061" s="168"/>
      <c r="B1061" s="172"/>
      <c r="C1061" s="148"/>
      <c r="D1061" s="154"/>
      <c r="E1061" s="158"/>
    </row>
    <row r="1062" spans="1:5" ht="28.5" customHeight="1">
      <c r="A1062" s="168"/>
      <c r="B1062" s="172"/>
      <c r="C1062" s="148"/>
      <c r="D1062" s="154"/>
      <c r="E1062" s="158"/>
    </row>
    <row r="1063" spans="1:5" ht="28.5" customHeight="1">
      <c r="A1063" s="168"/>
      <c r="B1063" s="172"/>
      <c r="C1063" s="148"/>
      <c r="D1063" s="154"/>
      <c r="E1063" s="158"/>
    </row>
    <row r="1064" spans="1:5" ht="28.5" customHeight="1">
      <c r="A1064" s="168"/>
      <c r="B1064" s="172"/>
      <c r="C1064" s="148"/>
      <c r="D1064" s="154"/>
      <c r="E1064" s="158"/>
    </row>
    <row r="1065" spans="1:5" ht="28.5" customHeight="1">
      <c r="A1065" s="168"/>
      <c r="B1065" s="172"/>
      <c r="C1065" s="148"/>
      <c r="D1065" s="154"/>
      <c r="E1065" s="158"/>
    </row>
    <row r="1066" spans="1:5" ht="28.5" customHeight="1">
      <c r="A1066" s="168"/>
      <c r="B1066" s="172"/>
      <c r="C1066" s="148"/>
      <c r="D1066" s="154"/>
      <c r="E1066" s="158"/>
    </row>
    <row r="1067" spans="1:5" ht="28.5" customHeight="1">
      <c r="A1067" s="168"/>
      <c r="B1067" s="172"/>
      <c r="C1067" s="148"/>
      <c r="D1067" s="154"/>
      <c r="E1067" s="158"/>
    </row>
    <row r="1068" spans="1:5" ht="28.5" customHeight="1">
      <c r="A1068" s="168"/>
      <c r="B1068" s="172"/>
      <c r="C1068" s="148"/>
      <c r="D1068" s="154"/>
      <c r="E1068" s="158"/>
    </row>
    <row r="1069" spans="1:5" ht="28.5" customHeight="1">
      <c r="A1069" s="168"/>
      <c r="B1069" s="172"/>
      <c r="C1069" s="148"/>
      <c r="D1069" s="154"/>
      <c r="E1069" s="158"/>
    </row>
    <row r="1070" spans="1:5" ht="28.5" customHeight="1">
      <c r="A1070" s="168"/>
      <c r="B1070" s="172"/>
      <c r="C1070" s="148"/>
      <c r="D1070" s="154"/>
      <c r="E1070" s="158"/>
    </row>
    <row r="1071" spans="1:5" ht="28.5" customHeight="1">
      <c r="A1071" s="168"/>
      <c r="B1071" s="172"/>
      <c r="C1071" s="148"/>
      <c r="D1071" s="154"/>
      <c r="E1071" s="158"/>
    </row>
    <row r="1072" spans="1:5" ht="28.5" customHeight="1">
      <c r="A1072" s="168"/>
      <c r="B1072" s="172"/>
      <c r="C1072" s="148"/>
      <c r="D1072" s="154"/>
      <c r="E1072" s="158"/>
    </row>
    <row r="1073" spans="1:5" ht="28.5" customHeight="1">
      <c r="A1073" s="168"/>
      <c r="B1073" s="172"/>
      <c r="C1073" s="148"/>
      <c r="D1073" s="154"/>
      <c r="E1073" s="158"/>
    </row>
    <row r="1074" spans="1:5" ht="28.5" customHeight="1">
      <c r="A1074" s="168"/>
      <c r="B1074" s="172"/>
      <c r="C1074" s="148"/>
      <c r="D1074" s="154"/>
      <c r="E1074" s="158"/>
    </row>
    <row r="1075" spans="1:5" ht="28.5" customHeight="1">
      <c r="A1075" s="168"/>
      <c r="B1075" s="172"/>
      <c r="C1075" s="148"/>
      <c r="D1075" s="154"/>
      <c r="E1075" s="158"/>
    </row>
    <row r="1076" spans="1:5" ht="28.5" customHeight="1">
      <c r="A1076" s="168"/>
      <c r="B1076" s="172"/>
      <c r="C1076" s="148"/>
      <c r="D1076" s="154"/>
      <c r="E1076" s="158"/>
    </row>
    <row r="1077" spans="1:5" ht="28.5" customHeight="1">
      <c r="A1077" s="168"/>
      <c r="B1077" s="172"/>
      <c r="C1077" s="148"/>
      <c r="D1077" s="154"/>
      <c r="E1077" s="158"/>
    </row>
    <row r="1078" spans="1:5" ht="28.5" customHeight="1">
      <c r="A1078" s="168"/>
      <c r="B1078" s="172"/>
      <c r="C1078" s="148"/>
      <c r="D1078" s="154"/>
      <c r="E1078" s="158"/>
    </row>
    <row r="1079" spans="1:5" ht="28.5" customHeight="1">
      <c r="A1079" s="168"/>
      <c r="B1079" s="172"/>
      <c r="C1079" s="148"/>
      <c r="D1079" s="154"/>
      <c r="E1079" s="158"/>
    </row>
    <row r="1080" spans="1:5" ht="28.5" customHeight="1">
      <c r="A1080" s="168"/>
      <c r="B1080" s="172"/>
      <c r="C1080" s="148"/>
      <c r="D1080" s="154"/>
      <c r="E1080" s="158"/>
    </row>
    <row r="1081" spans="1:5" ht="28.5" customHeight="1">
      <c r="A1081" s="168"/>
      <c r="B1081" s="172"/>
      <c r="C1081" s="148"/>
      <c r="D1081" s="154"/>
      <c r="E1081" s="158"/>
    </row>
    <row r="1082" spans="1:5" ht="28.5" customHeight="1">
      <c r="A1082" s="168"/>
      <c r="B1082" s="172"/>
      <c r="C1082" s="148"/>
      <c r="D1082" s="154"/>
      <c r="E1082" s="158"/>
    </row>
    <row r="1083" spans="1:5" ht="28.5" customHeight="1">
      <c r="A1083" s="168"/>
      <c r="B1083" s="172"/>
      <c r="C1083" s="148"/>
      <c r="D1083" s="154"/>
      <c r="E1083" s="158"/>
    </row>
    <row r="1084" spans="1:5" ht="28.5" customHeight="1">
      <c r="A1084" s="168"/>
      <c r="B1084" s="172"/>
      <c r="C1084" s="148"/>
      <c r="D1084" s="154"/>
      <c r="E1084" s="158"/>
    </row>
    <row r="1085" spans="1:5" ht="28.5" customHeight="1">
      <c r="A1085" s="168"/>
      <c r="B1085" s="172"/>
      <c r="C1085" s="148"/>
      <c r="D1085" s="154"/>
      <c r="E1085" s="158"/>
    </row>
    <row r="1086" spans="1:5" ht="28.5" customHeight="1">
      <c r="A1086" s="168"/>
      <c r="B1086" s="172"/>
      <c r="C1086" s="148"/>
      <c r="D1086" s="154"/>
      <c r="E1086" s="158"/>
    </row>
    <row r="1087" spans="1:5" ht="28.5" customHeight="1">
      <c r="A1087" s="168"/>
      <c r="B1087" s="172"/>
      <c r="C1087" s="148"/>
      <c r="D1087" s="154"/>
      <c r="E1087" s="158"/>
    </row>
    <row r="1088" spans="1:5" ht="28.5" customHeight="1">
      <c r="A1088" s="168"/>
      <c r="B1088" s="172"/>
      <c r="C1088" s="148"/>
      <c r="D1088" s="154"/>
      <c r="E1088" s="158"/>
    </row>
    <row r="1089" spans="1:5" ht="28.5" customHeight="1">
      <c r="A1089" s="168"/>
      <c r="B1089" s="172"/>
      <c r="C1089" s="148"/>
      <c r="D1089" s="154"/>
      <c r="E1089" s="158"/>
    </row>
    <row r="1090" spans="1:5" ht="28.5" customHeight="1">
      <c r="A1090" s="168"/>
      <c r="B1090" s="172"/>
      <c r="C1090" s="148"/>
      <c r="D1090" s="154"/>
      <c r="E1090" s="158"/>
    </row>
    <row r="1091" spans="1:5" ht="28.5" customHeight="1">
      <c r="A1091" s="168"/>
      <c r="B1091" s="172"/>
      <c r="C1091" s="148"/>
      <c r="D1091" s="154"/>
      <c r="E1091" s="158"/>
    </row>
    <row r="1092" spans="1:5" ht="28.5" customHeight="1">
      <c r="A1092" s="168"/>
      <c r="B1092" s="172"/>
      <c r="C1092" s="148"/>
      <c r="D1092" s="154"/>
      <c r="E1092" s="158"/>
    </row>
    <row r="1093" spans="1:5" ht="28.5" customHeight="1">
      <c r="A1093" s="168"/>
      <c r="B1093" s="172"/>
      <c r="C1093" s="148"/>
      <c r="D1093" s="154"/>
      <c r="E1093" s="158"/>
    </row>
    <row r="1094" spans="1:5" ht="28.5" customHeight="1">
      <c r="A1094" s="168"/>
      <c r="B1094" s="172"/>
      <c r="C1094" s="148"/>
      <c r="D1094" s="154"/>
      <c r="E1094" s="158"/>
    </row>
    <row r="1095" spans="1:5" ht="28.5" customHeight="1">
      <c r="A1095" s="168"/>
      <c r="B1095" s="172"/>
      <c r="C1095" s="148"/>
      <c r="D1095" s="154"/>
      <c r="E1095" s="158"/>
    </row>
    <row r="1096" spans="1:5" ht="28.5" customHeight="1">
      <c r="A1096" s="168"/>
      <c r="B1096" s="172"/>
      <c r="C1096" s="148"/>
      <c r="D1096" s="154"/>
      <c r="E1096" s="158"/>
    </row>
    <row r="1097" spans="1:5" ht="28.5" customHeight="1">
      <c r="A1097" s="168"/>
      <c r="B1097" s="172"/>
      <c r="C1097" s="148"/>
      <c r="D1097" s="154"/>
      <c r="E1097" s="158"/>
    </row>
    <row r="1098" spans="1:5" ht="28.5" customHeight="1">
      <c r="A1098" s="168"/>
      <c r="B1098" s="172"/>
      <c r="C1098" s="148"/>
      <c r="D1098" s="154"/>
      <c r="E1098" s="158"/>
    </row>
    <row r="1099" spans="1:5" ht="28.5" customHeight="1">
      <c r="A1099" s="168"/>
      <c r="B1099" s="172"/>
      <c r="C1099" s="148"/>
      <c r="D1099" s="154"/>
      <c r="E1099" s="158"/>
    </row>
    <row r="1100" spans="1:5" ht="28.5" customHeight="1">
      <c r="A1100" s="168"/>
      <c r="B1100" s="172"/>
      <c r="C1100" s="148"/>
      <c r="D1100" s="154"/>
      <c r="E1100" s="158"/>
    </row>
    <row r="1101" spans="1:5" ht="28.5" customHeight="1">
      <c r="A1101" s="168"/>
      <c r="B1101" s="172"/>
      <c r="C1101" s="148"/>
      <c r="D1101" s="154"/>
      <c r="E1101" s="158"/>
    </row>
    <row r="1102" spans="1:5" ht="28.5" customHeight="1">
      <c r="A1102" s="168"/>
      <c r="B1102" s="172"/>
      <c r="C1102" s="148"/>
      <c r="D1102" s="154"/>
      <c r="E1102" s="158"/>
    </row>
    <row r="1103" spans="1:5" ht="28.5" customHeight="1">
      <c r="A1103" s="168"/>
      <c r="B1103" s="172"/>
      <c r="C1103" s="148"/>
      <c r="D1103" s="154"/>
      <c r="E1103" s="158"/>
    </row>
    <row r="1104" spans="1:5" ht="28.5" customHeight="1">
      <c r="A1104" s="168"/>
      <c r="B1104" s="172"/>
      <c r="C1104" s="148"/>
      <c r="D1104" s="154"/>
      <c r="E1104" s="158"/>
    </row>
    <row r="1105" spans="1:5" ht="28.5" customHeight="1">
      <c r="A1105" s="168"/>
      <c r="B1105" s="172"/>
      <c r="C1105" s="148"/>
      <c r="D1105" s="154"/>
      <c r="E1105" s="158"/>
    </row>
    <row r="1106" spans="1:5" ht="28.5" customHeight="1">
      <c r="A1106" s="168"/>
      <c r="B1106" s="172"/>
      <c r="C1106" s="148"/>
      <c r="D1106" s="154"/>
      <c r="E1106" s="158"/>
    </row>
    <row r="1107" spans="1:5" ht="28.5" customHeight="1">
      <c r="A1107" s="168"/>
      <c r="B1107" s="172"/>
      <c r="C1107" s="148"/>
      <c r="D1107" s="154"/>
      <c r="E1107" s="158"/>
    </row>
    <row r="1108" spans="1:5" ht="28.5" customHeight="1">
      <c r="A1108" s="168"/>
      <c r="B1108" s="172"/>
      <c r="C1108" s="148"/>
      <c r="D1108" s="154"/>
      <c r="E1108" s="158"/>
    </row>
    <row r="1109" spans="1:5" ht="28.5" customHeight="1">
      <c r="A1109" s="168"/>
      <c r="B1109" s="172"/>
      <c r="C1109" s="148"/>
      <c r="D1109" s="154"/>
      <c r="E1109" s="158"/>
    </row>
    <row r="1110" spans="1:5" ht="28.5" customHeight="1">
      <c r="A1110" s="168"/>
      <c r="B1110" s="172"/>
      <c r="C1110" s="148"/>
      <c r="D1110" s="154"/>
      <c r="E1110" s="158"/>
    </row>
    <row r="1111" spans="1:5" ht="28.5" customHeight="1">
      <c r="A1111" s="168"/>
      <c r="B1111" s="172"/>
      <c r="C1111" s="148"/>
      <c r="D1111" s="154"/>
      <c r="E1111" s="158"/>
    </row>
    <row r="1112" spans="1:5" ht="28.5" customHeight="1">
      <c r="A1112" s="168"/>
      <c r="B1112" s="172"/>
      <c r="C1112" s="148"/>
      <c r="D1112" s="154"/>
      <c r="E1112" s="158"/>
    </row>
    <row r="1113" spans="1:5" ht="28.5" customHeight="1">
      <c r="A1113" s="168"/>
      <c r="B1113" s="172"/>
      <c r="C1113" s="148"/>
      <c r="D1113" s="154"/>
      <c r="E1113" s="158"/>
    </row>
    <row r="1114" spans="1:5" ht="28.5" customHeight="1">
      <c r="A1114" s="168"/>
      <c r="B1114" s="172"/>
      <c r="C1114" s="148"/>
      <c r="D1114" s="154"/>
      <c r="E1114" s="158"/>
    </row>
    <row r="1115" spans="1:5" ht="28.5" customHeight="1">
      <c r="A1115" s="168"/>
      <c r="B1115" s="172"/>
      <c r="C1115" s="148"/>
      <c r="D1115" s="154"/>
      <c r="E1115" s="158"/>
    </row>
    <row r="1116" spans="1:5" ht="28.5" customHeight="1">
      <c r="A1116" s="168"/>
      <c r="B1116" s="172"/>
      <c r="C1116" s="148"/>
      <c r="D1116" s="154"/>
      <c r="E1116" s="158"/>
    </row>
    <row r="1117" spans="1:5" ht="28.5" customHeight="1">
      <c r="A1117" s="168"/>
      <c r="B1117" s="172"/>
      <c r="C1117" s="148"/>
      <c r="D1117" s="154"/>
      <c r="E1117" s="158"/>
    </row>
    <row r="1118" spans="1:5" ht="28.5" customHeight="1">
      <c r="A1118" s="168"/>
      <c r="B1118" s="172"/>
      <c r="C1118" s="148"/>
      <c r="D1118" s="154"/>
      <c r="E1118" s="158"/>
    </row>
    <row r="1119" spans="1:5" ht="28.5" customHeight="1">
      <c r="A1119" s="168"/>
      <c r="B1119" s="172"/>
      <c r="C1119" s="148"/>
      <c r="D1119" s="154"/>
      <c r="E1119" s="158"/>
    </row>
    <row r="1120" spans="1:5" ht="28.5" customHeight="1">
      <c r="A1120" s="168"/>
      <c r="B1120" s="172"/>
      <c r="C1120" s="148"/>
      <c r="D1120" s="154"/>
      <c r="E1120" s="158"/>
    </row>
    <row r="1121" spans="1:5" ht="28.5" customHeight="1">
      <c r="A1121" s="168"/>
      <c r="B1121" s="172"/>
      <c r="C1121" s="148"/>
      <c r="D1121" s="154"/>
      <c r="E1121" s="158"/>
    </row>
    <row r="1122" spans="1:5" ht="28.5" customHeight="1">
      <c r="A1122" s="168"/>
      <c r="B1122" s="172"/>
      <c r="C1122" s="148"/>
      <c r="D1122" s="154"/>
      <c r="E1122" s="158"/>
    </row>
    <row r="1123" spans="1:5" ht="28.5" customHeight="1">
      <c r="A1123" s="168"/>
      <c r="B1123" s="172"/>
      <c r="C1123" s="148"/>
      <c r="D1123" s="154"/>
      <c r="E1123" s="158"/>
    </row>
    <row r="1124" spans="1:5" ht="28.5" customHeight="1">
      <c r="A1124" s="168"/>
      <c r="B1124" s="172"/>
      <c r="C1124" s="148"/>
      <c r="D1124" s="154"/>
      <c r="E1124" s="158"/>
    </row>
    <row r="1125" spans="1:5" ht="28.5" customHeight="1">
      <c r="A1125" s="168"/>
      <c r="B1125" s="172"/>
      <c r="C1125" s="148"/>
      <c r="D1125" s="154"/>
      <c r="E1125" s="158"/>
    </row>
    <row r="1126" spans="1:5" ht="28.5" customHeight="1">
      <c r="A1126" s="168"/>
      <c r="B1126" s="172"/>
      <c r="C1126" s="148"/>
      <c r="D1126" s="154"/>
      <c r="E1126" s="158"/>
    </row>
    <row r="1127" spans="1:5" ht="28.5" customHeight="1">
      <c r="A1127" s="168"/>
      <c r="B1127" s="172"/>
      <c r="C1127" s="148"/>
      <c r="D1127" s="154"/>
      <c r="E1127" s="158"/>
    </row>
    <row r="1128" spans="1:5" ht="28.5" customHeight="1">
      <c r="A1128" s="168"/>
      <c r="B1128" s="172"/>
      <c r="C1128" s="148"/>
      <c r="D1128" s="154"/>
      <c r="E1128" s="158"/>
    </row>
    <row r="1129" spans="1:5" ht="28.5" customHeight="1">
      <c r="A1129" s="168"/>
      <c r="B1129" s="172"/>
      <c r="C1129" s="148"/>
      <c r="D1129" s="154"/>
      <c r="E1129" s="158"/>
    </row>
    <row r="1130" spans="1:5" ht="28.5" customHeight="1">
      <c r="A1130" s="168"/>
      <c r="B1130" s="172"/>
      <c r="C1130" s="148"/>
      <c r="D1130" s="154"/>
      <c r="E1130" s="158"/>
    </row>
    <row r="1131" spans="1:5" ht="28.5" customHeight="1">
      <c r="A1131" s="168"/>
      <c r="B1131" s="172"/>
      <c r="C1131" s="148"/>
      <c r="D1131" s="154"/>
      <c r="E1131" s="158"/>
    </row>
    <row r="1132" spans="1:5" ht="28.5" customHeight="1">
      <c r="A1132" s="168"/>
      <c r="B1132" s="172"/>
      <c r="C1132" s="148"/>
      <c r="D1132" s="154"/>
      <c r="E1132" s="158"/>
    </row>
    <row r="1133" spans="1:5" ht="28.5" customHeight="1">
      <c r="A1133" s="168"/>
      <c r="B1133" s="172"/>
      <c r="C1133" s="148"/>
      <c r="D1133" s="154"/>
      <c r="E1133" s="158"/>
    </row>
    <row r="1134" spans="1:5" ht="28.5" customHeight="1">
      <c r="A1134" s="168"/>
      <c r="B1134" s="172"/>
      <c r="C1134" s="148"/>
      <c r="D1134" s="154"/>
      <c r="E1134" s="158"/>
    </row>
    <row r="1135" spans="1:5" ht="28.5" customHeight="1">
      <c r="A1135" s="168"/>
      <c r="B1135" s="172"/>
      <c r="C1135" s="148"/>
      <c r="D1135" s="154"/>
      <c r="E1135" s="158"/>
    </row>
    <row r="1136" spans="1:5" ht="28.5" customHeight="1">
      <c r="A1136" s="168"/>
      <c r="B1136" s="172"/>
      <c r="C1136" s="148"/>
      <c r="D1136" s="154"/>
      <c r="E1136" s="158"/>
    </row>
    <row r="1137" spans="1:5" ht="28.5" customHeight="1">
      <c r="A1137" s="168"/>
      <c r="B1137" s="172"/>
      <c r="C1137" s="148"/>
      <c r="D1137" s="154"/>
      <c r="E1137" s="158"/>
    </row>
    <row r="1138" spans="1:5" ht="28.5" customHeight="1">
      <c r="A1138" s="168"/>
      <c r="B1138" s="172"/>
      <c r="C1138" s="148"/>
      <c r="D1138" s="154"/>
      <c r="E1138" s="158"/>
    </row>
    <row r="1139" spans="1:5" ht="28.5" customHeight="1">
      <c r="A1139" s="168"/>
      <c r="B1139" s="172"/>
      <c r="C1139" s="148"/>
      <c r="D1139" s="154"/>
      <c r="E1139" s="158"/>
    </row>
    <row r="1140" spans="1:5" ht="28.5" customHeight="1">
      <c r="A1140" s="168"/>
      <c r="B1140" s="172"/>
      <c r="C1140" s="148"/>
      <c r="D1140" s="154"/>
      <c r="E1140" s="158"/>
    </row>
    <row r="1141" spans="1:5" ht="28.5" customHeight="1">
      <c r="A1141" s="168"/>
      <c r="B1141" s="172"/>
      <c r="C1141" s="148"/>
      <c r="D1141" s="154"/>
      <c r="E1141" s="158"/>
    </row>
    <row r="1142" spans="1:5" ht="28.5" customHeight="1">
      <c r="A1142" s="168"/>
      <c r="B1142" s="172"/>
      <c r="C1142" s="148"/>
      <c r="D1142" s="154"/>
      <c r="E1142" s="158"/>
    </row>
    <row r="1143" spans="1:5" ht="28.5" customHeight="1">
      <c r="A1143" s="168"/>
      <c r="B1143" s="172"/>
      <c r="C1143" s="148"/>
      <c r="D1143" s="154"/>
      <c r="E1143" s="158"/>
    </row>
    <row r="1144" spans="1:5" ht="28.5" customHeight="1">
      <c r="A1144" s="168"/>
      <c r="B1144" s="172"/>
      <c r="C1144" s="148"/>
      <c r="D1144" s="154"/>
      <c r="E1144" s="158"/>
    </row>
    <row r="1145" spans="1:5" ht="28.5" customHeight="1">
      <c r="A1145" s="168"/>
      <c r="B1145" s="172"/>
      <c r="C1145" s="148"/>
      <c r="D1145" s="154"/>
      <c r="E1145" s="158"/>
    </row>
    <row r="1146" spans="1:5" ht="28.5" customHeight="1">
      <c r="A1146" s="168"/>
      <c r="B1146" s="172"/>
      <c r="C1146" s="148"/>
      <c r="D1146" s="154"/>
      <c r="E1146" s="158"/>
    </row>
    <row r="1147" spans="1:5" ht="28.5" customHeight="1">
      <c r="A1147" s="168"/>
      <c r="B1147" s="172"/>
      <c r="C1147" s="148"/>
      <c r="D1147" s="154"/>
      <c r="E1147" s="158"/>
    </row>
    <row r="1148" spans="1:5" ht="28.5" customHeight="1">
      <c r="A1148" s="168"/>
      <c r="B1148" s="172"/>
      <c r="C1148" s="148"/>
      <c r="D1148" s="154"/>
      <c r="E1148" s="158"/>
    </row>
    <row r="1149" spans="1:5" ht="28.5" customHeight="1">
      <c r="A1149" s="168"/>
      <c r="B1149" s="172"/>
      <c r="C1149" s="148"/>
      <c r="D1149" s="154"/>
      <c r="E1149" s="158"/>
    </row>
    <row r="1150" spans="1:5" ht="28.5" customHeight="1">
      <c r="A1150" s="168"/>
      <c r="B1150" s="172"/>
      <c r="C1150" s="148"/>
      <c r="D1150" s="154"/>
      <c r="E1150" s="158"/>
    </row>
    <row r="1151" spans="1:5" ht="28.5" customHeight="1">
      <c r="A1151" s="168"/>
      <c r="B1151" s="172"/>
      <c r="C1151" s="148"/>
      <c r="D1151" s="154"/>
      <c r="E1151" s="158"/>
    </row>
    <row r="1152" spans="1:5" ht="28.5" customHeight="1">
      <c r="A1152" s="168"/>
      <c r="B1152" s="172"/>
      <c r="C1152" s="148"/>
      <c r="D1152" s="154"/>
      <c r="E1152" s="158"/>
    </row>
    <row r="1153" spans="1:5" ht="28.5" customHeight="1">
      <c r="A1153" s="168"/>
      <c r="B1153" s="172"/>
      <c r="C1153" s="148"/>
      <c r="D1153" s="154"/>
      <c r="E1153" s="158"/>
    </row>
    <row r="1154" spans="1:5" ht="28.5" customHeight="1">
      <c r="A1154" s="168"/>
      <c r="B1154" s="172"/>
      <c r="C1154" s="148"/>
      <c r="D1154" s="154"/>
      <c r="E1154" s="158"/>
    </row>
    <row r="1155" spans="1:5" ht="28.5" customHeight="1">
      <c r="A1155" s="168"/>
      <c r="B1155" s="172"/>
      <c r="C1155" s="148"/>
      <c r="D1155" s="154"/>
      <c r="E1155" s="158"/>
    </row>
    <row r="1156" spans="1:5" ht="28.5" customHeight="1">
      <c r="A1156" s="168"/>
      <c r="B1156" s="172"/>
      <c r="C1156" s="148"/>
      <c r="D1156" s="154"/>
      <c r="E1156" s="158"/>
    </row>
    <row r="1157" spans="1:5" ht="28.5" customHeight="1">
      <c r="A1157" s="168"/>
      <c r="B1157" s="172"/>
      <c r="C1157" s="148"/>
      <c r="D1157" s="154"/>
      <c r="E1157" s="158"/>
    </row>
    <row r="1158" spans="1:5" ht="28.5" customHeight="1">
      <c r="A1158" s="168"/>
      <c r="B1158" s="172"/>
      <c r="C1158" s="148"/>
      <c r="D1158" s="154"/>
      <c r="E1158" s="158"/>
    </row>
    <row r="1159" spans="1:5" ht="28.5" customHeight="1">
      <c r="A1159" s="168"/>
      <c r="B1159" s="172"/>
      <c r="C1159" s="148"/>
      <c r="D1159" s="154"/>
      <c r="E1159" s="158"/>
    </row>
    <row r="1160" spans="1:5" ht="28.5" customHeight="1">
      <c r="A1160" s="168"/>
      <c r="B1160" s="172"/>
      <c r="C1160" s="148"/>
      <c r="D1160" s="154"/>
      <c r="E1160" s="158"/>
    </row>
    <row r="1161" spans="1:5" ht="28.5" customHeight="1">
      <c r="A1161" s="168"/>
      <c r="B1161" s="172"/>
      <c r="C1161" s="148"/>
      <c r="D1161" s="154"/>
      <c r="E1161" s="158"/>
    </row>
    <row r="1162" spans="1:5" ht="28.5" customHeight="1">
      <c r="A1162" s="168"/>
      <c r="B1162" s="172"/>
      <c r="C1162" s="148"/>
      <c r="D1162" s="154"/>
      <c r="E1162" s="158"/>
    </row>
    <row r="1163" spans="1:5" ht="28.5" customHeight="1">
      <c r="A1163" s="168"/>
      <c r="B1163" s="172"/>
      <c r="C1163" s="148"/>
      <c r="D1163" s="154"/>
      <c r="E1163" s="158"/>
    </row>
    <row r="1164" spans="1:5" ht="28.5" customHeight="1">
      <c r="A1164" s="168"/>
      <c r="B1164" s="172"/>
      <c r="C1164" s="148"/>
      <c r="D1164" s="154"/>
      <c r="E1164" s="158"/>
    </row>
    <row r="1165" spans="1:5" ht="28.5" customHeight="1">
      <c r="A1165" s="168"/>
      <c r="B1165" s="172"/>
      <c r="C1165" s="148"/>
      <c r="D1165" s="154"/>
      <c r="E1165" s="158"/>
    </row>
    <row r="1166" spans="1:5" ht="28.5" customHeight="1">
      <c r="A1166" s="168"/>
      <c r="B1166" s="172"/>
      <c r="C1166" s="148"/>
      <c r="D1166" s="154"/>
      <c r="E1166" s="158"/>
    </row>
    <row r="1167" spans="1:5" ht="28.5" customHeight="1">
      <c r="A1167" s="168"/>
      <c r="B1167" s="172"/>
      <c r="C1167" s="148"/>
      <c r="D1167" s="154"/>
      <c r="E1167" s="158"/>
    </row>
    <row r="1168" spans="1:5" ht="28.5" customHeight="1">
      <c r="A1168" s="168"/>
      <c r="B1168" s="172"/>
      <c r="C1168" s="148"/>
      <c r="D1168" s="154"/>
      <c r="E1168" s="158"/>
    </row>
    <row r="1169" spans="1:5" ht="28.5" customHeight="1">
      <c r="A1169" s="168"/>
      <c r="B1169" s="172"/>
      <c r="C1169" s="148"/>
      <c r="D1169" s="154"/>
      <c r="E1169" s="158"/>
    </row>
    <row r="1170" spans="1:5" ht="28.5" customHeight="1">
      <c r="A1170" s="168"/>
      <c r="B1170" s="172"/>
      <c r="C1170" s="148"/>
      <c r="D1170" s="154"/>
      <c r="E1170" s="158"/>
    </row>
    <row r="1171" spans="1:5" ht="28.5" customHeight="1">
      <c r="A1171" s="168"/>
      <c r="B1171" s="172"/>
      <c r="C1171" s="148"/>
      <c r="D1171" s="154"/>
      <c r="E1171" s="158"/>
    </row>
    <row r="1172" spans="1:5" ht="28.5" customHeight="1">
      <c r="A1172" s="168"/>
      <c r="B1172" s="172"/>
      <c r="C1172" s="148"/>
      <c r="D1172" s="154"/>
      <c r="E1172" s="158"/>
    </row>
    <row r="1173" spans="1:5" ht="28.5" customHeight="1">
      <c r="A1173" s="168"/>
      <c r="B1173" s="172"/>
      <c r="C1173" s="148"/>
      <c r="D1173" s="154"/>
      <c r="E1173" s="158"/>
    </row>
    <row r="1174" spans="1:5" ht="28.5" customHeight="1">
      <c r="A1174" s="168"/>
      <c r="B1174" s="172"/>
      <c r="C1174" s="148"/>
      <c r="D1174" s="154"/>
      <c r="E1174" s="158"/>
    </row>
    <row r="1175" spans="1:5" ht="28.5" customHeight="1">
      <c r="A1175" s="168"/>
      <c r="B1175" s="172"/>
      <c r="C1175" s="148"/>
      <c r="D1175" s="154"/>
      <c r="E1175" s="158"/>
    </row>
    <row r="1176" spans="1:5" ht="28.5" customHeight="1">
      <c r="A1176" s="168"/>
      <c r="B1176" s="172"/>
      <c r="C1176" s="148"/>
      <c r="D1176" s="154"/>
      <c r="E1176" s="158"/>
    </row>
    <row r="1177" spans="1:5" ht="28.5" customHeight="1">
      <c r="A1177" s="168"/>
      <c r="B1177" s="172"/>
      <c r="C1177" s="148"/>
      <c r="D1177" s="154"/>
      <c r="E1177" s="158"/>
    </row>
    <row r="1178" spans="1:5" ht="28.5" customHeight="1">
      <c r="A1178" s="168"/>
      <c r="B1178" s="172"/>
      <c r="C1178" s="148"/>
      <c r="D1178" s="154"/>
      <c r="E1178" s="158"/>
    </row>
    <row r="1179" spans="1:5" ht="28.5" customHeight="1">
      <c r="A1179" s="168"/>
      <c r="B1179" s="172"/>
      <c r="C1179" s="148"/>
      <c r="D1179" s="154"/>
      <c r="E1179" s="158"/>
    </row>
    <row r="1180" spans="1:5" ht="28.5" customHeight="1">
      <c r="A1180" s="168"/>
      <c r="B1180" s="172"/>
      <c r="C1180" s="148"/>
      <c r="D1180" s="154"/>
      <c r="E1180" s="158"/>
    </row>
    <row r="1181" spans="1:5" ht="28.5" customHeight="1">
      <c r="A1181" s="168"/>
      <c r="B1181" s="172"/>
      <c r="C1181" s="148"/>
      <c r="D1181" s="154"/>
      <c r="E1181" s="158"/>
    </row>
    <row r="1182" spans="1:5" ht="28.5" customHeight="1">
      <c r="A1182" s="168"/>
      <c r="B1182" s="172"/>
      <c r="C1182" s="148"/>
      <c r="D1182" s="154"/>
      <c r="E1182" s="158"/>
    </row>
    <row r="1183" spans="1:5" ht="28.5" customHeight="1">
      <c r="A1183" s="168"/>
      <c r="B1183" s="172"/>
      <c r="C1183" s="148"/>
      <c r="D1183" s="154"/>
      <c r="E1183" s="158"/>
    </row>
    <row r="1184" spans="1:5" ht="28.5" customHeight="1">
      <c r="A1184" s="168"/>
      <c r="B1184" s="172"/>
      <c r="C1184" s="148"/>
      <c r="D1184" s="154"/>
      <c r="E1184" s="158"/>
    </row>
    <row r="1185" spans="1:5" ht="28.5" customHeight="1">
      <c r="A1185" s="168"/>
      <c r="B1185" s="172"/>
      <c r="C1185" s="148"/>
      <c r="D1185" s="154"/>
      <c r="E1185" s="158"/>
    </row>
    <row r="1186" spans="1:5" ht="28.5" customHeight="1">
      <c r="A1186" s="168"/>
      <c r="B1186" s="172"/>
      <c r="C1186" s="148"/>
      <c r="D1186" s="154"/>
      <c r="E1186" s="158"/>
    </row>
    <row r="1187" spans="1:5" ht="28.5" customHeight="1">
      <c r="A1187" s="168"/>
      <c r="B1187" s="172"/>
      <c r="C1187" s="148"/>
      <c r="D1187" s="154"/>
      <c r="E1187" s="158"/>
    </row>
    <row r="1188" spans="1:5" ht="28.5" customHeight="1">
      <c r="A1188" s="168"/>
      <c r="B1188" s="172"/>
      <c r="C1188" s="148"/>
      <c r="D1188" s="154"/>
      <c r="E1188" s="158"/>
    </row>
    <row r="1189" spans="1:5" ht="28.5" customHeight="1">
      <c r="A1189" s="168"/>
      <c r="B1189" s="172"/>
      <c r="C1189" s="148"/>
      <c r="D1189" s="154"/>
      <c r="E1189" s="158"/>
    </row>
    <row r="1190" spans="1:5" ht="28.5" customHeight="1">
      <c r="A1190" s="168"/>
      <c r="B1190" s="172"/>
      <c r="C1190" s="148"/>
      <c r="D1190" s="154"/>
      <c r="E1190" s="158"/>
    </row>
    <row r="1191" spans="1:5" ht="28.5" customHeight="1">
      <c r="A1191" s="168"/>
      <c r="B1191" s="172"/>
      <c r="C1191" s="148"/>
      <c r="D1191" s="154"/>
      <c r="E1191" s="158"/>
    </row>
    <row r="1192" spans="1:5" ht="28.5" customHeight="1">
      <c r="A1192" s="168"/>
      <c r="B1192" s="172"/>
      <c r="C1192" s="148"/>
      <c r="D1192" s="154"/>
      <c r="E1192" s="158"/>
    </row>
    <row r="1193" spans="1:5" ht="28.5" customHeight="1">
      <c r="A1193" s="168"/>
      <c r="B1193" s="172"/>
      <c r="C1193" s="148"/>
      <c r="D1193" s="154"/>
      <c r="E1193" s="158"/>
    </row>
    <row r="1194" spans="1:5" ht="28.5" customHeight="1">
      <c r="A1194" s="168"/>
      <c r="B1194" s="172"/>
      <c r="C1194" s="148"/>
      <c r="D1194" s="154"/>
      <c r="E1194" s="158"/>
    </row>
    <row r="1195" spans="1:5" ht="28.5" customHeight="1">
      <c r="A1195" s="168"/>
      <c r="B1195" s="172"/>
      <c r="C1195" s="148"/>
      <c r="D1195" s="154"/>
      <c r="E1195" s="158"/>
    </row>
    <row r="1196" spans="1:5" ht="28.5" customHeight="1">
      <c r="A1196" s="168"/>
      <c r="B1196" s="172"/>
      <c r="C1196" s="148"/>
      <c r="D1196" s="154"/>
      <c r="E1196" s="158"/>
    </row>
    <row r="1197" spans="1:5" ht="28.5" customHeight="1">
      <c r="A1197" s="168"/>
      <c r="B1197" s="172"/>
      <c r="C1197" s="148"/>
      <c r="D1197" s="154"/>
      <c r="E1197" s="158"/>
    </row>
    <row r="1198" spans="1:5" ht="28.5" customHeight="1">
      <c r="A1198" s="168"/>
      <c r="B1198" s="172"/>
      <c r="C1198" s="148"/>
      <c r="D1198" s="154"/>
      <c r="E1198" s="158"/>
    </row>
    <row r="1199" spans="1:5" ht="28.5" customHeight="1">
      <c r="A1199" s="168"/>
      <c r="B1199" s="172"/>
      <c r="C1199" s="148"/>
      <c r="D1199" s="154"/>
      <c r="E1199" s="158"/>
    </row>
    <row r="1200" spans="1:5" ht="28.5" customHeight="1">
      <c r="A1200" s="168"/>
      <c r="B1200" s="172"/>
      <c r="C1200" s="148"/>
      <c r="D1200" s="154"/>
      <c r="E1200" s="158"/>
    </row>
    <row r="1201" spans="1:5" ht="28.5" customHeight="1">
      <c r="A1201" s="168"/>
      <c r="B1201" s="172"/>
      <c r="C1201" s="148"/>
      <c r="D1201" s="154"/>
      <c r="E1201" s="158"/>
    </row>
    <row r="1202" spans="1:5" ht="28.5" customHeight="1">
      <c r="A1202" s="168"/>
      <c r="B1202" s="172"/>
      <c r="C1202" s="148"/>
      <c r="D1202" s="154"/>
      <c r="E1202" s="158"/>
    </row>
    <row r="1203" spans="1:5" ht="28.5" customHeight="1">
      <c r="A1203" s="168"/>
      <c r="B1203" s="172"/>
      <c r="C1203" s="148"/>
      <c r="D1203" s="154"/>
      <c r="E1203" s="158"/>
    </row>
    <row r="1204" spans="1:5" ht="28.5" customHeight="1">
      <c r="A1204" s="168"/>
      <c r="B1204" s="172"/>
      <c r="C1204" s="148"/>
      <c r="D1204" s="154"/>
      <c r="E1204" s="158"/>
    </row>
    <row r="1205" spans="1:5" ht="28.5" customHeight="1">
      <c r="A1205" s="168"/>
      <c r="B1205" s="172"/>
      <c r="C1205" s="148"/>
      <c r="D1205" s="154"/>
      <c r="E1205" s="158"/>
    </row>
    <row r="1206" spans="1:5" ht="28.5" customHeight="1">
      <c r="A1206" s="168"/>
      <c r="B1206" s="172"/>
      <c r="C1206" s="148"/>
      <c r="D1206" s="154"/>
      <c r="E1206" s="158"/>
    </row>
    <row r="1207" spans="1:5" ht="28.5" customHeight="1">
      <c r="A1207" s="168"/>
      <c r="B1207" s="172"/>
      <c r="C1207" s="148"/>
      <c r="D1207" s="154"/>
      <c r="E1207" s="158"/>
    </row>
    <row r="1208" spans="1:5" ht="28.5" customHeight="1">
      <c r="A1208" s="168"/>
      <c r="B1208" s="172"/>
      <c r="C1208" s="148"/>
      <c r="D1208" s="154"/>
      <c r="E1208" s="158"/>
    </row>
    <row r="1209" spans="1:5" ht="28.5" customHeight="1">
      <c r="A1209" s="168"/>
      <c r="B1209" s="172"/>
      <c r="C1209" s="148"/>
      <c r="D1209" s="154"/>
      <c r="E1209" s="158"/>
    </row>
    <row r="1210" spans="1:5" ht="28.5" customHeight="1">
      <c r="A1210" s="168"/>
      <c r="B1210" s="172"/>
      <c r="C1210" s="148"/>
      <c r="D1210" s="154"/>
      <c r="E1210" s="158"/>
    </row>
    <row r="1211" spans="1:5" ht="28.5" customHeight="1">
      <c r="A1211" s="168"/>
      <c r="B1211" s="172"/>
      <c r="C1211" s="148"/>
      <c r="D1211" s="154"/>
      <c r="E1211" s="158"/>
    </row>
    <row r="1212" spans="1:5" ht="28.5" customHeight="1">
      <c r="A1212" s="168"/>
      <c r="B1212" s="172"/>
      <c r="C1212" s="148"/>
      <c r="D1212" s="154"/>
      <c r="E1212" s="158"/>
    </row>
    <row r="1213" spans="1:5" ht="28.5" customHeight="1">
      <c r="A1213" s="168"/>
      <c r="B1213" s="172"/>
      <c r="C1213" s="148"/>
      <c r="D1213" s="154"/>
      <c r="E1213" s="158"/>
    </row>
    <row r="1214" spans="1:5" ht="28.5" customHeight="1">
      <c r="A1214" s="168"/>
      <c r="B1214" s="172"/>
      <c r="C1214" s="148"/>
      <c r="D1214" s="154"/>
      <c r="E1214" s="158"/>
    </row>
    <row r="1215" spans="1:5" ht="28.5" customHeight="1">
      <c r="A1215" s="168"/>
      <c r="B1215" s="172"/>
      <c r="C1215" s="148"/>
      <c r="D1215" s="154"/>
      <c r="E1215" s="158"/>
    </row>
    <row r="1216" spans="1:5" ht="28.5" customHeight="1">
      <c r="A1216" s="168"/>
      <c r="B1216" s="172"/>
      <c r="C1216" s="148"/>
      <c r="D1216" s="154"/>
      <c r="E1216" s="158"/>
    </row>
    <row r="1217" spans="1:5" ht="28.5" customHeight="1">
      <c r="A1217" s="168"/>
      <c r="B1217" s="172"/>
      <c r="C1217" s="148"/>
      <c r="D1217" s="154"/>
      <c r="E1217" s="158"/>
    </row>
    <row r="1218" spans="1:5" ht="28.5" customHeight="1">
      <c r="A1218" s="168"/>
      <c r="B1218" s="172"/>
      <c r="C1218" s="148"/>
      <c r="D1218" s="154"/>
      <c r="E1218" s="158"/>
    </row>
    <row r="1219" spans="1:5" ht="28.5" customHeight="1">
      <c r="A1219" s="168"/>
      <c r="B1219" s="172"/>
      <c r="C1219" s="148"/>
      <c r="D1219" s="154"/>
      <c r="E1219" s="158"/>
    </row>
    <row r="1220" spans="1:5" ht="28.5" customHeight="1">
      <c r="A1220" s="168"/>
      <c r="B1220" s="172"/>
      <c r="C1220" s="148"/>
      <c r="D1220" s="154"/>
      <c r="E1220" s="158"/>
    </row>
    <row r="1221" spans="1:5" ht="28.5" customHeight="1">
      <c r="A1221" s="168"/>
      <c r="B1221" s="172"/>
      <c r="C1221" s="148"/>
      <c r="D1221" s="154"/>
      <c r="E1221" s="158"/>
    </row>
    <row r="1222" spans="1:5" ht="28.5" customHeight="1">
      <c r="A1222" s="168"/>
      <c r="B1222" s="172"/>
      <c r="C1222" s="148"/>
      <c r="D1222" s="154"/>
      <c r="E1222" s="158"/>
    </row>
    <row r="1223" spans="1:5" ht="28.5" customHeight="1">
      <c r="A1223" s="168"/>
      <c r="B1223" s="172"/>
      <c r="C1223" s="148"/>
      <c r="D1223" s="154"/>
      <c r="E1223" s="158"/>
    </row>
    <row r="1224" spans="1:5" ht="28.5" customHeight="1">
      <c r="A1224" s="168"/>
      <c r="B1224" s="172"/>
      <c r="C1224" s="148"/>
      <c r="D1224" s="154"/>
      <c r="E1224" s="158"/>
    </row>
    <row r="1225" spans="1:5" ht="28.5" customHeight="1">
      <c r="A1225" s="168"/>
      <c r="B1225" s="172"/>
      <c r="C1225" s="148"/>
      <c r="D1225" s="154"/>
      <c r="E1225" s="158"/>
    </row>
    <row r="1226" spans="1:5" ht="28.5" customHeight="1">
      <c r="A1226" s="168"/>
      <c r="B1226" s="172"/>
      <c r="C1226" s="148"/>
      <c r="D1226" s="154"/>
      <c r="E1226" s="158"/>
    </row>
    <row r="1227" spans="1:5" ht="28.5" customHeight="1">
      <c r="A1227" s="168"/>
      <c r="B1227" s="172"/>
      <c r="C1227" s="148"/>
      <c r="D1227" s="154"/>
      <c r="E1227" s="158"/>
    </row>
    <row r="1228" spans="1:5" ht="28.5" customHeight="1">
      <c r="A1228" s="168"/>
      <c r="B1228" s="172"/>
      <c r="C1228" s="148"/>
      <c r="D1228" s="154"/>
      <c r="E1228" s="158"/>
    </row>
    <row r="1229" spans="1:5" ht="28.5" customHeight="1">
      <c r="A1229" s="168"/>
      <c r="B1229" s="172"/>
      <c r="C1229" s="148"/>
      <c r="D1229" s="154"/>
      <c r="E1229" s="158"/>
    </row>
    <row r="1230" spans="1:5" ht="28.5" customHeight="1">
      <c r="A1230" s="168"/>
      <c r="B1230" s="172"/>
      <c r="C1230" s="148"/>
      <c r="D1230" s="154"/>
      <c r="E1230" s="158"/>
    </row>
    <row r="1231" spans="1:5" ht="28.5" customHeight="1">
      <c r="A1231" s="168"/>
      <c r="B1231" s="172"/>
      <c r="C1231" s="148"/>
      <c r="D1231" s="154"/>
      <c r="E1231" s="158"/>
    </row>
    <row r="1232" spans="1:5" ht="28.5" customHeight="1">
      <c r="A1232" s="168"/>
      <c r="B1232" s="172"/>
      <c r="C1232" s="148"/>
      <c r="D1232" s="154"/>
      <c r="E1232" s="158"/>
    </row>
    <row r="1233" spans="1:5" ht="28.5" customHeight="1">
      <c r="A1233" s="168"/>
      <c r="B1233" s="172"/>
      <c r="C1233" s="148"/>
      <c r="D1233" s="154"/>
      <c r="E1233" s="158"/>
    </row>
    <row r="1234" spans="1:5" ht="28.5" customHeight="1">
      <c r="A1234" s="168"/>
      <c r="B1234" s="172"/>
      <c r="C1234" s="148"/>
      <c r="D1234" s="154"/>
      <c r="E1234" s="158"/>
    </row>
    <row r="1235" spans="1:5" ht="28.5" customHeight="1">
      <c r="A1235" s="168"/>
      <c r="B1235" s="172"/>
      <c r="C1235" s="148"/>
      <c r="D1235" s="154"/>
      <c r="E1235" s="158"/>
    </row>
    <row r="1236" spans="1:5" ht="28.5" customHeight="1">
      <c r="A1236" s="168"/>
      <c r="B1236" s="172"/>
      <c r="C1236" s="148"/>
      <c r="D1236" s="154"/>
      <c r="E1236" s="158"/>
    </row>
    <row r="1237" spans="1:5" ht="28.5" customHeight="1">
      <c r="A1237" s="168"/>
      <c r="B1237" s="172"/>
      <c r="C1237" s="148"/>
      <c r="D1237" s="154"/>
      <c r="E1237" s="158"/>
    </row>
    <row r="1238" spans="1:5" ht="28.5" customHeight="1">
      <c r="A1238" s="168"/>
      <c r="B1238" s="172"/>
      <c r="C1238" s="148"/>
      <c r="D1238" s="154"/>
      <c r="E1238" s="158"/>
    </row>
    <row r="1239" spans="1:5" ht="28.5" customHeight="1">
      <c r="A1239" s="168"/>
      <c r="B1239" s="172"/>
      <c r="C1239" s="148"/>
      <c r="D1239" s="154"/>
      <c r="E1239" s="158"/>
    </row>
    <row r="1240" spans="1:5" ht="28.5" customHeight="1">
      <c r="A1240" s="168"/>
      <c r="B1240" s="172"/>
      <c r="C1240" s="148"/>
      <c r="D1240" s="154"/>
      <c r="E1240" s="158"/>
    </row>
    <row r="1241" spans="1:5" ht="28.5" customHeight="1">
      <c r="A1241" s="168"/>
      <c r="B1241" s="172"/>
      <c r="C1241" s="148"/>
      <c r="D1241" s="154"/>
      <c r="E1241" s="158"/>
    </row>
    <row r="1242" spans="1:5" ht="28.5" customHeight="1">
      <c r="A1242" s="168"/>
      <c r="B1242" s="172"/>
      <c r="C1242" s="148"/>
      <c r="D1242" s="154"/>
      <c r="E1242" s="158"/>
    </row>
    <row r="1243" spans="1:5" ht="28.5" customHeight="1">
      <c r="A1243" s="168"/>
      <c r="B1243" s="172"/>
      <c r="C1243" s="148"/>
      <c r="D1243" s="154"/>
      <c r="E1243" s="158"/>
    </row>
    <row r="1244" spans="1:5" ht="28.5" customHeight="1">
      <c r="A1244" s="168"/>
      <c r="B1244" s="172"/>
      <c r="C1244" s="148"/>
      <c r="D1244" s="154"/>
      <c r="E1244" s="158"/>
    </row>
    <row r="1245" spans="1:5" ht="28.5" customHeight="1">
      <c r="A1245" s="168"/>
      <c r="B1245" s="172"/>
      <c r="C1245" s="148"/>
      <c r="D1245" s="154"/>
      <c r="E1245" s="158"/>
    </row>
    <row r="1246" spans="1:5" ht="28.5" customHeight="1">
      <c r="A1246" s="168"/>
      <c r="B1246" s="172"/>
      <c r="C1246" s="148"/>
      <c r="D1246" s="154"/>
      <c r="E1246" s="158"/>
    </row>
    <row r="1247" spans="1:5" ht="28.5" customHeight="1">
      <c r="A1247" s="168"/>
      <c r="B1247" s="172"/>
      <c r="C1247" s="148"/>
      <c r="D1247" s="154"/>
      <c r="E1247" s="158"/>
    </row>
    <row r="1248" spans="1:5" ht="28.5" customHeight="1">
      <c r="A1248" s="168"/>
      <c r="B1248" s="172"/>
      <c r="C1248" s="148"/>
      <c r="D1248" s="154"/>
      <c r="E1248" s="158"/>
    </row>
    <row r="1249" spans="1:5" ht="28.5" customHeight="1">
      <c r="A1249" s="168"/>
      <c r="B1249" s="172"/>
      <c r="C1249" s="148"/>
      <c r="D1249" s="154"/>
      <c r="E1249" s="158"/>
    </row>
    <row r="1250" spans="1:5" ht="28.5" customHeight="1">
      <c r="A1250" s="168"/>
      <c r="B1250" s="172"/>
      <c r="C1250" s="148"/>
      <c r="D1250" s="154"/>
      <c r="E1250" s="158"/>
    </row>
    <row r="1251" spans="1:5" ht="28.5" customHeight="1">
      <c r="A1251" s="168"/>
      <c r="B1251" s="172"/>
      <c r="C1251" s="148"/>
      <c r="D1251" s="154"/>
      <c r="E1251" s="158"/>
    </row>
    <row r="1252" spans="1:5" ht="28.5" customHeight="1">
      <c r="A1252" s="168"/>
      <c r="B1252" s="172"/>
      <c r="C1252" s="148"/>
      <c r="D1252" s="154"/>
      <c r="E1252" s="158"/>
    </row>
    <row r="1253" spans="1:5" ht="28.5" customHeight="1">
      <c r="A1253" s="168"/>
      <c r="B1253" s="172"/>
      <c r="C1253" s="148"/>
      <c r="D1253" s="154"/>
      <c r="E1253" s="158"/>
    </row>
    <row r="1254" spans="1:5" ht="28.5" customHeight="1">
      <c r="A1254" s="168"/>
      <c r="B1254" s="172"/>
      <c r="C1254" s="148"/>
      <c r="D1254" s="154"/>
      <c r="E1254" s="158"/>
    </row>
    <row r="1255" spans="1:5" ht="28.5" customHeight="1">
      <c r="A1255" s="168"/>
      <c r="B1255" s="172"/>
      <c r="C1255" s="148"/>
      <c r="D1255" s="154"/>
      <c r="E1255" s="158"/>
    </row>
    <row r="1256" spans="1:5" ht="28.5" customHeight="1">
      <c r="A1256" s="168"/>
      <c r="B1256" s="172"/>
      <c r="C1256" s="148"/>
      <c r="D1256" s="154"/>
      <c r="E1256" s="158"/>
    </row>
    <row r="1257" spans="1:5" ht="28.5" customHeight="1">
      <c r="A1257" s="168"/>
      <c r="B1257" s="172"/>
      <c r="C1257" s="148"/>
      <c r="D1257" s="154"/>
      <c r="E1257" s="158"/>
    </row>
    <row r="1258" spans="1:5" ht="28.5" customHeight="1">
      <c r="A1258" s="168"/>
      <c r="B1258" s="172"/>
      <c r="C1258" s="148"/>
      <c r="D1258" s="154"/>
      <c r="E1258" s="158"/>
    </row>
    <row r="1259" spans="1:5" ht="28.5" customHeight="1">
      <c r="A1259" s="168"/>
      <c r="B1259" s="172"/>
      <c r="C1259" s="148"/>
      <c r="D1259" s="154"/>
      <c r="E1259" s="158"/>
    </row>
    <row r="1260" spans="1:5" ht="28.5" customHeight="1">
      <c r="A1260" s="168"/>
      <c r="B1260" s="172"/>
      <c r="C1260" s="148"/>
      <c r="D1260" s="154"/>
      <c r="E1260" s="158"/>
    </row>
    <row r="1261" spans="1:5" ht="28.5" customHeight="1">
      <c r="A1261" s="168"/>
      <c r="B1261" s="172"/>
      <c r="C1261" s="148"/>
      <c r="D1261" s="154"/>
      <c r="E1261" s="158"/>
    </row>
    <row r="1262" spans="1:5" ht="28.5" customHeight="1">
      <c r="A1262" s="168"/>
      <c r="B1262" s="172"/>
      <c r="C1262" s="148"/>
      <c r="D1262" s="154"/>
      <c r="E1262" s="158"/>
    </row>
    <row r="1263" spans="1:5" ht="28.5" customHeight="1">
      <c r="A1263" s="168"/>
      <c r="B1263" s="172"/>
      <c r="C1263" s="148"/>
      <c r="D1263" s="154"/>
      <c r="E1263" s="158"/>
    </row>
    <row r="1264" spans="1:5" ht="28.5" customHeight="1">
      <c r="A1264" s="168"/>
      <c r="B1264" s="172"/>
      <c r="C1264" s="148"/>
      <c r="D1264" s="154"/>
      <c r="E1264" s="158"/>
    </row>
    <row r="1265" spans="1:5" ht="28.5" customHeight="1">
      <c r="A1265" s="168"/>
      <c r="B1265" s="172"/>
      <c r="C1265" s="148"/>
      <c r="D1265" s="154"/>
      <c r="E1265" s="158"/>
    </row>
    <row r="1266" spans="1:5" ht="28.5" customHeight="1">
      <c r="A1266" s="168"/>
      <c r="B1266" s="172"/>
      <c r="C1266" s="148"/>
      <c r="D1266" s="154"/>
      <c r="E1266" s="158"/>
    </row>
    <row r="1267" spans="1:5" ht="28.5" customHeight="1">
      <c r="A1267" s="168"/>
      <c r="B1267" s="172"/>
      <c r="C1267" s="148"/>
      <c r="D1267" s="154"/>
      <c r="E1267" s="158"/>
    </row>
    <row r="1268" spans="1:5" ht="28.5" customHeight="1">
      <c r="A1268" s="168"/>
      <c r="B1268" s="172"/>
      <c r="C1268" s="148"/>
      <c r="D1268" s="154"/>
      <c r="E1268" s="158"/>
    </row>
    <row r="1269" spans="1:5" ht="28.5" customHeight="1">
      <c r="A1269" s="168"/>
      <c r="B1269" s="172"/>
      <c r="C1269" s="148"/>
      <c r="D1269" s="154"/>
      <c r="E1269" s="158"/>
    </row>
    <row r="1270" spans="1:5" ht="28.5" customHeight="1">
      <c r="A1270" s="168"/>
      <c r="B1270" s="172"/>
      <c r="C1270" s="148"/>
      <c r="D1270" s="154"/>
      <c r="E1270" s="158"/>
    </row>
    <row r="1271" spans="1:5" ht="28.5" customHeight="1">
      <c r="A1271" s="168"/>
      <c r="B1271" s="172"/>
      <c r="C1271" s="148"/>
      <c r="D1271" s="154"/>
      <c r="E1271" s="158"/>
    </row>
    <row r="1272" spans="1:5" ht="28.5" customHeight="1">
      <c r="A1272" s="168"/>
      <c r="B1272" s="172"/>
      <c r="C1272" s="148"/>
      <c r="D1272" s="154"/>
      <c r="E1272" s="158"/>
    </row>
    <row r="1273" spans="1:5" ht="28.5" customHeight="1">
      <c r="A1273" s="168"/>
      <c r="B1273" s="172"/>
      <c r="C1273" s="148"/>
      <c r="D1273" s="154"/>
      <c r="E1273" s="158"/>
    </row>
    <row r="1274" spans="1:5" ht="28.5" customHeight="1">
      <c r="A1274" s="168"/>
      <c r="B1274" s="172"/>
      <c r="C1274" s="148"/>
      <c r="D1274" s="154"/>
      <c r="E1274" s="158"/>
    </row>
    <row r="1275" spans="1:5" ht="28.5" customHeight="1">
      <c r="A1275" s="168"/>
      <c r="B1275" s="172"/>
      <c r="C1275" s="148"/>
      <c r="D1275" s="154"/>
      <c r="E1275" s="158"/>
    </row>
    <row r="1276" spans="1:5" ht="28.5" customHeight="1">
      <c r="A1276" s="168"/>
      <c r="B1276" s="172"/>
      <c r="C1276" s="148"/>
      <c r="D1276" s="154"/>
      <c r="E1276" s="158"/>
    </row>
    <row r="1277" spans="1:5" ht="28.5" customHeight="1">
      <c r="A1277" s="168"/>
      <c r="B1277" s="172"/>
      <c r="C1277" s="148"/>
      <c r="D1277" s="154"/>
      <c r="E1277" s="158"/>
    </row>
    <row r="1278" spans="1:5" ht="28.5" customHeight="1">
      <c r="A1278" s="168"/>
      <c r="B1278" s="172"/>
      <c r="C1278" s="148"/>
      <c r="D1278" s="154"/>
      <c r="E1278" s="158"/>
    </row>
    <row r="1279" spans="1:5" ht="28.5" customHeight="1">
      <c r="A1279" s="168"/>
      <c r="B1279" s="172"/>
      <c r="C1279" s="148"/>
      <c r="D1279" s="154"/>
      <c r="E1279" s="158"/>
    </row>
    <row r="1280" spans="1:5" ht="28.5" customHeight="1">
      <c r="A1280" s="168"/>
      <c r="B1280" s="172"/>
      <c r="C1280" s="148"/>
      <c r="D1280" s="154"/>
      <c r="E1280" s="158"/>
    </row>
    <row r="1281" spans="1:5" ht="28.5" customHeight="1">
      <c r="A1281" s="168"/>
      <c r="B1281" s="172"/>
      <c r="C1281" s="148"/>
      <c r="D1281" s="154"/>
      <c r="E1281" s="158"/>
    </row>
    <row r="1282" spans="1:5" ht="28.5" customHeight="1">
      <c r="A1282" s="168"/>
      <c r="B1282" s="172"/>
      <c r="C1282" s="148"/>
      <c r="D1282" s="154"/>
      <c r="E1282" s="158"/>
    </row>
    <row r="1283" spans="1:5" ht="28.5" customHeight="1">
      <c r="A1283" s="168"/>
      <c r="B1283" s="172"/>
      <c r="C1283" s="148"/>
      <c r="D1283" s="154"/>
      <c r="E1283" s="158"/>
    </row>
    <row r="1284" spans="1:5" ht="28.5" customHeight="1">
      <c r="A1284" s="168"/>
      <c r="B1284" s="172"/>
      <c r="C1284" s="148"/>
      <c r="D1284" s="154"/>
      <c r="E1284" s="158"/>
    </row>
    <row r="1285" spans="1:5" ht="28.5" customHeight="1">
      <c r="A1285" s="168"/>
      <c r="B1285" s="172"/>
      <c r="C1285" s="148"/>
      <c r="D1285" s="154"/>
      <c r="E1285" s="158"/>
    </row>
    <row r="1286" spans="1:5" ht="28.5" customHeight="1">
      <c r="A1286" s="168"/>
      <c r="B1286" s="172"/>
      <c r="C1286" s="148"/>
      <c r="D1286" s="154"/>
      <c r="E1286" s="158"/>
    </row>
    <row r="1287" spans="1:5" ht="28.5" customHeight="1">
      <c r="A1287" s="168"/>
      <c r="B1287" s="172"/>
      <c r="C1287" s="148"/>
      <c r="D1287" s="154"/>
      <c r="E1287" s="158"/>
    </row>
    <row r="1288" spans="1:5" ht="28.5" customHeight="1">
      <c r="A1288" s="168"/>
      <c r="B1288" s="172"/>
      <c r="C1288" s="148"/>
      <c r="D1288" s="154"/>
      <c r="E1288" s="158"/>
    </row>
    <row r="1289" spans="1:5" ht="28.5" customHeight="1">
      <c r="A1289" s="168"/>
      <c r="B1289" s="172"/>
      <c r="C1289" s="148"/>
      <c r="D1289" s="154"/>
      <c r="E1289" s="158"/>
    </row>
    <row r="1290" spans="1:5" ht="28.5" customHeight="1">
      <c r="A1290" s="168"/>
      <c r="B1290" s="172"/>
      <c r="C1290" s="148"/>
      <c r="D1290" s="154"/>
      <c r="E1290" s="158"/>
    </row>
    <row r="1291" spans="1:5" ht="28.5" customHeight="1">
      <c r="A1291" s="168"/>
      <c r="B1291" s="172"/>
      <c r="C1291" s="148"/>
      <c r="D1291" s="154"/>
      <c r="E1291" s="158"/>
    </row>
    <row r="1292" spans="1:5" ht="28.5" customHeight="1">
      <c r="A1292" s="168"/>
      <c r="B1292" s="172"/>
      <c r="C1292" s="148"/>
      <c r="D1292" s="154"/>
      <c r="E1292" s="158"/>
    </row>
    <row r="1293" spans="1:5" ht="28.5" customHeight="1">
      <c r="A1293" s="168"/>
      <c r="B1293" s="172"/>
      <c r="C1293" s="148"/>
      <c r="D1293" s="154"/>
      <c r="E1293" s="158"/>
    </row>
    <row r="1294" spans="1:5" ht="28.5" customHeight="1">
      <c r="A1294" s="168"/>
      <c r="B1294" s="172"/>
      <c r="C1294" s="148"/>
      <c r="D1294" s="154"/>
      <c r="E1294" s="158"/>
    </row>
    <row r="1295" spans="1:5" ht="28.5" customHeight="1">
      <c r="A1295" s="168"/>
      <c r="B1295" s="172"/>
      <c r="C1295" s="148"/>
      <c r="D1295" s="154"/>
      <c r="E1295" s="158"/>
    </row>
    <row r="1296" spans="1:5" ht="28.5" customHeight="1">
      <c r="A1296" s="168"/>
      <c r="B1296" s="172"/>
      <c r="C1296" s="148"/>
      <c r="D1296" s="154"/>
      <c r="E1296" s="158"/>
    </row>
    <row r="1297" spans="1:5" ht="28.5" customHeight="1">
      <c r="A1297" s="168"/>
      <c r="B1297" s="172"/>
      <c r="C1297" s="148"/>
      <c r="D1297" s="154"/>
      <c r="E1297" s="158"/>
    </row>
    <row r="1298" spans="1:5" ht="28.5" customHeight="1">
      <c r="A1298" s="168"/>
      <c r="B1298" s="172"/>
      <c r="C1298" s="148"/>
      <c r="D1298" s="154"/>
      <c r="E1298" s="158"/>
    </row>
    <row r="1299" spans="1:5" ht="28.5" customHeight="1">
      <c r="A1299" s="168"/>
      <c r="B1299" s="172"/>
      <c r="C1299" s="148"/>
      <c r="D1299" s="154"/>
      <c r="E1299" s="158"/>
    </row>
    <row r="1300" spans="1:5" ht="28.5" customHeight="1">
      <c r="A1300" s="168"/>
      <c r="B1300" s="172"/>
      <c r="C1300" s="148"/>
      <c r="D1300" s="154"/>
      <c r="E1300" s="158"/>
    </row>
    <row r="1301" spans="1:5" ht="28.5" customHeight="1">
      <c r="A1301" s="168"/>
      <c r="B1301" s="172"/>
      <c r="C1301" s="148"/>
      <c r="D1301" s="154"/>
      <c r="E1301" s="158"/>
    </row>
    <row r="1302" spans="1:5" ht="28.5" customHeight="1">
      <c r="A1302" s="168"/>
      <c r="B1302" s="172"/>
      <c r="C1302" s="148"/>
      <c r="D1302" s="154"/>
      <c r="E1302" s="158"/>
    </row>
    <row r="1303" spans="1:5" ht="28.5" customHeight="1">
      <c r="A1303" s="168"/>
      <c r="B1303" s="172"/>
      <c r="C1303" s="148"/>
      <c r="D1303" s="154"/>
      <c r="E1303" s="158"/>
    </row>
    <row r="1304" spans="1:5" ht="28.5" customHeight="1">
      <c r="A1304" s="168"/>
      <c r="B1304" s="172"/>
      <c r="C1304" s="148"/>
      <c r="D1304" s="154"/>
      <c r="E1304" s="158"/>
    </row>
    <row r="1305" spans="1:5" ht="28.5" customHeight="1">
      <c r="A1305" s="168"/>
      <c r="B1305" s="172"/>
      <c r="C1305" s="148"/>
      <c r="D1305" s="154"/>
      <c r="E1305" s="158"/>
    </row>
    <row r="1306" spans="1:5" ht="28.5" customHeight="1">
      <c r="A1306" s="168"/>
      <c r="B1306" s="172"/>
      <c r="C1306" s="148"/>
      <c r="D1306" s="154"/>
      <c r="E1306" s="158"/>
    </row>
    <row r="1307" spans="1:5" ht="28.5" customHeight="1">
      <c r="A1307" s="168"/>
      <c r="B1307" s="172"/>
      <c r="C1307" s="148"/>
      <c r="D1307" s="154"/>
      <c r="E1307" s="158"/>
    </row>
    <row r="1308" spans="1:5" ht="28.5" customHeight="1">
      <c r="A1308" s="168"/>
      <c r="B1308" s="172"/>
      <c r="C1308" s="148"/>
      <c r="D1308" s="154"/>
      <c r="E1308" s="158"/>
    </row>
    <row r="1309" spans="1:5" ht="28.5" customHeight="1">
      <c r="A1309" s="168"/>
      <c r="B1309" s="172"/>
      <c r="C1309" s="148"/>
      <c r="D1309" s="154"/>
      <c r="E1309" s="158"/>
    </row>
    <row r="1310" spans="1:5" ht="28.5" customHeight="1">
      <c r="A1310" s="168"/>
      <c r="B1310" s="172"/>
      <c r="C1310" s="148"/>
      <c r="D1310" s="154"/>
      <c r="E1310" s="158"/>
    </row>
    <row r="1311" spans="1:5" ht="28.5" customHeight="1">
      <c r="A1311" s="168"/>
      <c r="B1311" s="172"/>
      <c r="C1311" s="148"/>
      <c r="D1311" s="154"/>
      <c r="E1311" s="158"/>
    </row>
    <row r="1312" spans="1:5" ht="28.5" customHeight="1">
      <c r="A1312" s="168"/>
      <c r="B1312" s="172"/>
      <c r="C1312" s="148"/>
      <c r="D1312" s="154"/>
      <c r="E1312" s="158"/>
    </row>
    <row r="1313" spans="1:5" ht="28.5" customHeight="1">
      <c r="A1313" s="168"/>
      <c r="B1313" s="172"/>
      <c r="C1313" s="148"/>
      <c r="D1313" s="154"/>
      <c r="E1313" s="158"/>
    </row>
    <row r="1314" spans="1:5" ht="28.5" customHeight="1">
      <c r="A1314" s="168"/>
      <c r="B1314" s="172"/>
      <c r="C1314" s="148"/>
      <c r="D1314" s="154"/>
      <c r="E1314" s="158"/>
    </row>
    <row r="1315" spans="1:5" ht="28.5" customHeight="1">
      <c r="A1315" s="168"/>
      <c r="B1315" s="172"/>
      <c r="C1315" s="148"/>
      <c r="D1315" s="154"/>
      <c r="E1315" s="158"/>
    </row>
    <row r="1316" spans="1:5" ht="28.5" customHeight="1">
      <c r="A1316" s="168"/>
      <c r="B1316" s="172"/>
      <c r="C1316" s="148"/>
      <c r="D1316" s="154"/>
      <c r="E1316" s="158"/>
    </row>
    <row r="1317" spans="1:5" ht="28.5" customHeight="1">
      <c r="A1317" s="168"/>
      <c r="B1317" s="172"/>
      <c r="C1317" s="148"/>
      <c r="D1317" s="154"/>
      <c r="E1317" s="158"/>
    </row>
    <row r="1318" spans="1:5" ht="28.5" customHeight="1">
      <c r="A1318" s="168"/>
      <c r="B1318" s="172"/>
      <c r="C1318" s="148"/>
      <c r="D1318" s="154"/>
      <c r="E1318" s="158"/>
    </row>
    <row r="1319" spans="1:5" ht="28.5" customHeight="1">
      <c r="A1319" s="168"/>
      <c r="B1319" s="172"/>
      <c r="C1319" s="148"/>
      <c r="D1319" s="154"/>
      <c r="E1319" s="158"/>
    </row>
    <row r="1320" spans="1:5" ht="28.5" customHeight="1">
      <c r="A1320" s="168"/>
      <c r="B1320" s="172"/>
      <c r="C1320" s="148"/>
      <c r="D1320" s="154"/>
      <c r="E1320" s="158"/>
    </row>
    <row r="1321" spans="1:5" ht="28.5" customHeight="1">
      <c r="A1321" s="168"/>
      <c r="B1321" s="172"/>
      <c r="C1321" s="148"/>
      <c r="D1321" s="154"/>
      <c r="E1321" s="158"/>
    </row>
    <row r="1322" spans="1:5" ht="28.5" customHeight="1">
      <c r="A1322" s="168"/>
      <c r="B1322" s="172"/>
      <c r="C1322" s="148"/>
      <c r="D1322" s="154"/>
      <c r="E1322" s="158"/>
    </row>
    <row r="1323" spans="1:5" ht="28.5" customHeight="1">
      <c r="A1323" s="168"/>
      <c r="B1323" s="172"/>
      <c r="C1323" s="148"/>
      <c r="D1323" s="154"/>
      <c r="E1323" s="158"/>
    </row>
    <row r="1324" spans="1:5" ht="28.5" customHeight="1">
      <c r="A1324" s="168"/>
      <c r="B1324" s="172"/>
      <c r="C1324" s="148"/>
      <c r="D1324" s="154"/>
      <c r="E1324" s="158"/>
    </row>
    <row r="1325" spans="1:5" ht="28.5" customHeight="1">
      <c r="A1325" s="168"/>
      <c r="B1325" s="172"/>
      <c r="C1325" s="148"/>
      <c r="D1325" s="154"/>
      <c r="E1325" s="158"/>
    </row>
    <row r="1326" spans="1:5" ht="28.5" customHeight="1">
      <c r="A1326" s="168"/>
      <c r="B1326" s="172"/>
      <c r="C1326" s="148"/>
      <c r="D1326" s="154"/>
      <c r="E1326" s="158"/>
    </row>
    <row r="1327" spans="1:5" ht="28.5" customHeight="1">
      <c r="A1327" s="168"/>
      <c r="B1327" s="172"/>
      <c r="C1327" s="148"/>
      <c r="D1327" s="154"/>
      <c r="E1327" s="158"/>
    </row>
    <row r="1328" spans="1:5" ht="28.5" customHeight="1">
      <c r="A1328" s="168"/>
      <c r="B1328" s="172"/>
      <c r="C1328" s="148"/>
      <c r="D1328" s="154"/>
      <c r="E1328" s="158"/>
    </row>
    <row r="1329" spans="1:5" ht="28.5" customHeight="1">
      <c r="A1329" s="168"/>
      <c r="B1329" s="172"/>
      <c r="C1329" s="148"/>
      <c r="D1329" s="154"/>
      <c r="E1329" s="158"/>
    </row>
    <row r="1330" spans="1:5" ht="28.5" customHeight="1">
      <c r="A1330" s="168"/>
      <c r="B1330" s="172"/>
      <c r="C1330" s="148"/>
      <c r="D1330" s="154"/>
      <c r="E1330" s="158"/>
    </row>
    <row r="1331" spans="1:5" ht="28.5" customHeight="1">
      <c r="A1331" s="168"/>
      <c r="B1331" s="172"/>
      <c r="C1331" s="148"/>
      <c r="D1331" s="154"/>
      <c r="E1331" s="158"/>
    </row>
    <row r="1332" spans="1:5" ht="28.5" customHeight="1">
      <c r="A1332" s="168"/>
      <c r="B1332" s="172"/>
      <c r="C1332" s="148"/>
      <c r="D1332" s="154"/>
      <c r="E1332" s="158"/>
    </row>
    <row r="1333" spans="1:5" ht="28.5" customHeight="1">
      <c r="A1333" s="168"/>
      <c r="B1333" s="172"/>
      <c r="C1333" s="148"/>
      <c r="D1333" s="154"/>
      <c r="E1333" s="158"/>
    </row>
    <row r="1334" spans="1:5" ht="28.5" customHeight="1">
      <c r="A1334" s="168"/>
      <c r="B1334" s="172"/>
      <c r="C1334" s="148"/>
      <c r="D1334" s="154"/>
      <c r="E1334" s="158"/>
    </row>
    <row r="1335" spans="1:5" ht="28.5" customHeight="1">
      <c r="A1335" s="168"/>
      <c r="B1335" s="172"/>
      <c r="C1335" s="148"/>
      <c r="D1335" s="154"/>
      <c r="E1335" s="158"/>
    </row>
    <row r="1336" spans="1:5" ht="28.5" customHeight="1">
      <c r="A1336" s="168"/>
      <c r="B1336" s="172"/>
      <c r="C1336" s="148"/>
      <c r="D1336" s="154"/>
      <c r="E1336" s="158"/>
    </row>
    <row r="1337" spans="1:5" ht="28.5" customHeight="1">
      <c r="A1337" s="168"/>
      <c r="B1337" s="172"/>
      <c r="C1337" s="148"/>
      <c r="D1337" s="154"/>
      <c r="E1337" s="158"/>
    </row>
    <row r="1338" spans="1:5" ht="28.5" customHeight="1">
      <c r="A1338" s="168"/>
      <c r="B1338" s="172"/>
      <c r="C1338" s="148"/>
      <c r="D1338" s="154"/>
      <c r="E1338" s="158"/>
    </row>
    <row r="1339" spans="1:5" ht="28.5" customHeight="1">
      <c r="A1339" s="168"/>
      <c r="B1339" s="172"/>
      <c r="C1339" s="148"/>
      <c r="D1339" s="154"/>
      <c r="E1339" s="158"/>
    </row>
    <row r="1340" spans="1:5" ht="28.5" customHeight="1">
      <c r="A1340" s="168"/>
      <c r="B1340" s="172"/>
      <c r="C1340" s="148"/>
      <c r="D1340" s="154"/>
      <c r="E1340" s="158"/>
    </row>
    <row r="1341" spans="1:5" ht="28.5" customHeight="1">
      <c r="A1341" s="168"/>
      <c r="B1341" s="172"/>
      <c r="C1341" s="148"/>
      <c r="D1341" s="154"/>
      <c r="E1341" s="158"/>
    </row>
    <row r="1342" spans="1:5" ht="28.5" customHeight="1">
      <c r="A1342" s="168"/>
      <c r="B1342" s="172"/>
      <c r="C1342" s="148"/>
      <c r="D1342" s="154"/>
      <c r="E1342" s="158"/>
    </row>
    <row r="1343" spans="1:5" ht="28.5" customHeight="1">
      <c r="A1343" s="168"/>
      <c r="B1343" s="172"/>
      <c r="C1343" s="148"/>
      <c r="D1343" s="154"/>
      <c r="E1343" s="158"/>
    </row>
    <row r="1344" spans="1:5" ht="28.5" customHeight="1">
      <c r="A1344" s="168"/>
      <c r="B1344" s="172"/>
      <c r="C1344" s="148"/>
      <c r="D1344" s="154"/>
      <c r="E1344" s="158"/>
    </row>
    <row r="1345" spans="1:5" ht="28.5" customHeight="1">
      <c r="A1345" s="168"/>
      <c r="B1345" s="172"/>
      <c r="C1345" s="148"/>
      <c r="D1345" s="154"/>
      <c r="E1345" s="158"/>
    </row>
    <row r="1346" spans="1:5" ht="28.5" customHeight="1">
      <c r="A1346" s="168"/>
      <c r="B1346" s="172"/>
      <c r="C1346" s="148"/>
      <c r="D1346" s="154"/>
      <c r="E1346" s="158"/>
    </row>
    <row r="1347" spans="1:5" ht="28.5" customHeight="1">
      <c r="A1347" s="168"/>
      <c r="B1347" s="172"/>
      <c r="C1347" s="148"/>
      <c r="D1347" s="154"/>
      <c r="E1347" s="158"/>
    </row>
    <row r="1348" spans="1:5" ht="28.5" customHeight="1">
      <c r="A1348" s="168"/>
      <c r="B1348" s="172"/>
      <c r="C1348" s="148"/>
      <c r="D1348" s="154"/>
      <c r="E1348" s="158"/>
    </row>
    <row r="1349" spans="1:5" ht="28.5" customHeight="1">
      <c r="A1349" s="168"/>
      <c r="B1349" s="172"/>
      <c r="C1349" s="148"/>
      <c r="D1349" s="154"/>
      <c r="E1349" s="158"/>
    </row>
    <row r="1350" spans="1:5" ht="28.5" customHeight="1">
      <c r="A1350" s="168"/>
      <c r="B1350" s="172"/>
      <c r="C1350" s="148"/>
      <c r="D1350" s="154"/>
      <c r="E1350" s="158"/>
    </row>
    <row r="1351" spans="1:5" ht="28.5" customHeight="1">
      <c r="A1351" s="168"/>
      <c r="B1351" s="172"/>
      <c r="C1351" s="148"/>
      <c r="D1351" s="154"/>
      <c r="E1351" s="158"/>
    </row>
    <row r="1352" spans="1:5" ht="28.5" customHeight="1">
      <c r="A1352" s="168"/>
      <c r="B1352" s="172"/>
      <c r="C1352" s="148"/>
      <c r="D1352" s="154"/>
      <c r="E1352" s="158"/>
    </row>
    <row r="1353" spans="1:5" ht="28.5" customHeight="1">
      <c r="A1353" s="168"/>
      <c r="B1353" s="172"/>
      <c r="C1353" s="148"/>
      <c r="D1353" s="154"/>
      <c r="E1353" s="158"/>
    </row>
    <row r="1354" spans="1:5" ht="28.5" customHeight="1">
      <c r="A1354" s="168"/>
      <c r="B1354" s="172"/>
      <c r="C1354" s="148"/>
      <c r="D1354" s="154"/>
      <c r="E1354" s="158"/>
    </row>
    <row r="1355" spans="1:5" ht="28.5" customHeight="1">
      <c r="A1355" s="168"/>
      <c r="B1355" s="172"/>
      <c r="C1355" s="148"/>
      <c r="D1355" s="154"/>
      <c r="E1355" s="158"/>
    </row>
    <row r="1356" spans="1:5" ht="28.5" customHeight="1">
      <c r="A1356" s="168"/>
      <c r="B1356" s="172"/>
      <c r="C1356" s="148"/>
      <c r="D1356" s="154"/>
      <c r="E1356" s="158"/>
    </row>
    <row r="1357" spans="1:5" ht="28.5" customHeight="1">
      <c r="A1357" s="168"/>
      <c r="B1357" s="172"/>
      <c r="C1357" s="148"/>
      <c r="D1357" s="154"/>
      <c r="E1357" s="158"/>
    </row>
    <row r="1358" spans="1:5" ht="28.5" customHeight="1">
      <c r="A1358" s="168"/>
      <c r="B1358" s="172"/>
      <c r="C1358" s="148"/>
      <c r="D1358" s="154"/>
      <c r="E1358" s="158"/>
    </row>
    <row r="1359" spans="1:5" ht="28.5" customHeight="1">
      <c r="A1359" s="168"/>
      <c r="B1359" s="172"/>
      <c r="C1359" s="148"/>
      <c r="D1359" s="154"/>
      <c r="E1359" s="158"/>
    </row>
    <row r="1360" spans="1:5" ht="28.5" customHeight="1">
      <c r="A1360" s="168"/>
      <c r="B1360" s="172"/>
      <c r="C1360" s="148"/>
      <c r="D1360" s="154"/>
      <c r="E1360" s="158"/>
    </row>
    <row r="1361" spans="1:5" ht="28.5" customHeight="1">
      <c r="A1361" s="168"/>
      <c r="B1361" s="172"/>
      <c r="C1361" s="148"/>
      <c r="D1361" s="154"/>
      <c r="E1361" s="158"/>
    </row>
    <row r="1362" spans="1:5" ht="28.5" customHeight="1">
      <c r="A1362" s="168"/>
      <c r="B1362" s="172"/>
      <c r="C1362" s="148"/>
      <c r="D1362" s="154"/>
      <c r="E1362" s="158"/>
    </row>
    <row r="1363" spans="1:5" ht="28.5" customHeight="1">
      <c r="A1363" s="168"/>
      <c r="B1363" s="172"/>
      <c r="C1363" s="148"/>
      <c r="D1363" s="154"/>
      <c r="E1363" s="158"/>
    </row>
    <row r="1364" spans="1:5" ht="28.5" customHeight="1">
      <c r="A1364" s="168"/>
      <c r="B1364" s="172"/>
      <c r="C1364" s="148"/>
      <c r="D1364" s="154"/>
      <c r="E1364" s="158"/>
    </row>
    <row r="1365" spans="1:5" ht="28.5" customHeight="1">
      <c r="A1365" s="168"/>
      <c r="B1365" s="172"/>
      <c r="C1365" s="148"/>
      <c r="D1365" s="154"/>
      <c r="E1365" s="158"/>
    </row>
    <row r="1366" spans="1:5" ht="28.5" customHeight="1">
      <c r="A1366" s="168"/>
      <c r="B1366" s="172"/>
      <c r="C1366" s="148"/>
      <c r="D1366" s="154"/>
      <c r="E1366" s="158"/>
    </row>
    <row r="1367" spans="1:5" ht="28.5" customHeight="1">
      <c r="A1367" s="168"/>
      <c r="B1367" s="172"/>
      <c r="C1367" s="148"/>
      <c r="D1367" s="154"/>
      <c r="E1367" s="158"/>
    </row>
    <row r="1368" spans="1:5" ht="28.5" customHeight="1">
      <c r="A1368" s="168"/>
      <c r="B1368" s="172"/>
      <c r="C1368" s="148"/>
      <c r="D1368" s="154"/>
      <c r="E1368" s="158"/>
    </row>
    <row r="1369" spans="1:5" ht="28.5" customHeight="1">
      <c r="A1369" s="168"/>
      <c r="B1369" s="172"/>
      <c r="C1369" s="148"/>
      <c r="D1369" s="154"/>
      <c r="E1369" s="158"/>
    </row>
    <row r="1370" spans="1:5" ht="28.5" customHeight="1">
      <c r="A1370" s="168"/>
      <c r="B1370" s="172"/>
      <c r="C1370" s="148"/>
      <c r="D1370" s="154"/>
      <c r="E1370" s="158"/>
    </row>
    <row r="1371" spans="1:5" ht="28.5" customHeight="1">
      <c r="A1371" s="168"/>
      <c r="B1371" s="172"/>
      <c r="C1371" s="148"/>
      <c r="D1371" s="154"/>
      <c r="E1371" s="158"/>
    </row>
    <row r="1372" spans="1:5" ht="28.5" customHeight="1">
      <c r="A1372" s="168"/>
      <c r="B1372" s="172"/>
      <c r="C1372" s="148"/>
      <c r="D1372" s="154"/>
      <c r="E1372" s="158"/>
    </row>
    <row r="1373" spans="1:5" ht="28.5" customHeight="1">
      <c r="A1373" s="168"/>
      <c r="B1373" s="172"/>
      <c r="C1373" s="148"/>
      <c r="D1373" s="154"/>
      <c r="E1373" s="158"/>
    </row>
    <row r="1374" spans="1:5" ht="28.5" customHeight="1">
      <c r="A1374" s="168"/>
      <c r="B1374" s="172"/>
      <c r="C1374" s="148"/>
      <c r="D1374" s="154"/>
      <c r="E1374" s="158"/>
    </row>
    <row r="1375" spans="1:5" ht="28.5" customHeight="1">
      <c r="A1375" s="168"/>
      <c r="B1375" s="172"/>
      <c r="C1375" s="148"/>
      <c r="D1375" s="154"/>
      <c r="E1375" s="158"/>
    </row>
    <row r="1376" spans="1:5" ht="28.5" customHeight="1">
      <c r="A1376" s="168"/>
      <c r="B1376" s="172"/>
      <c r="C1376" s="148"/>
      <c r="D1376" s="154"/>
      <c r="E1376" s="158"/>
    </row>
    <row r="1377" spans="1:5" ht="28.5" customHeight="1">
      <c r="A1377" s="168"/>
      <c r="B1377" s="172"/>
      <c r="C1377" s="148"/>
      <c r="D1377" s="154"/>
      <c r="E1377" s="158"/>
    </row>
    <row r="1378" spans="1:5" ht="28.5" customHeight="1">
      <c r="A1378" s="168"/>
      <c r="B1378" s="172"/>
      <c r="C1378" s="148"/>
      <c r="D1378" s="154"/>
      <c r="E1378" s="158"/>
    </row>
    <row r="1379" spans="1:5" ht="28.5" customHeight="1">
      <c r="A1379" s="168"/>
      <c r="B1379" s="172"/>
      <c r="C1379" s="148"/>
      <c r="D1379" s="154"/>
      <c r="E1379" s="158"/>
    </row>
    <row r="1380" spans="1:5" ht="28.5" customHeight="1">
      <c r="A1380" s="168"/>
      <c r="B1380" s="172"/>
      <c r="C1380" s="148"/>
      <c r="D1380" s="154"/>
      <c r="E1380" s="158"/>
    </row>
    <row r="1381" spans="1:5" ht="28.5" customHeight="1">
      <c r="A1381" s="168"/>
      <c r="B1381" s="172"/>
      <c r="C1381" s="148"/>
      <c r="D1381" s="154"/>
      <c r="E1381" s="158"/>
    </row>
    <row r="1382" spans="1:5" ht="28.5" customHeight="1">
      <c r="A1382" s="168"/>
      <c r="B1382" s="172"/>
      <c r="C1382" s="148"/>
      <c r="D1382" s="154"/>
      <c r="E1382" s="158"/>
    </row>
    <row r="1383" spans="1:5" ht="28.5" customHeight="1">
      <c r="A1383" s="168"/>
      <c r="B1383" s="172"/>
      <c r="C1383" s="148"/>
      <c r="D1383" s="154"/>
      <c r="E1383" s="158"/>
    </row>
    <row r="1384" spans="1:5" ht="28.5" customHeight="1">
      <c r="A1384" s="168"/>
      <c r="B1384" s="172"/>
      <c r="C1384" s="148"/>
      <c r="D1384" s="154"/>
      <c r="E1384" s="158"/>
    </row>
    <row r="1385" spans="1:5" ht="28.5" customHeight="1">
      <c r="A1385" s="168"/>
      <c r="B1385" s="172"/>
      <c r="C1385" s="148"/>
      <c r="D1385" s="154"/>
      <c r="E1385" s="158"/>
    </row>
    <row r="1386" spans="1:5" ht="28.5" customHeight="1">
      <c r="A1386" s="168"/>
      <c r="B1386" s="172"/>
      <c r="C1386" s="148"/>
      <c r="D1386" s="154"/>
      <c r="E1386" s="158"/>
    </row>
    <row r="1387" spans="1:5" ht="28.5" customHeight="1">
      <c r="A1387" s="168"/>
      <c r="B1387" s="172"/>
      <c r="C1387" s="148"/>
      <c r="D1387" s="154"/>
      <c r="E1387" s="158"/>
    </row>
    <row r="1388" spans="1:5" ht="28.5" customHeight="1">
      <c r="A1388" s="168"/>
      <c r="B1388" s="172"/>
      <c r="C1388" s="148"/>
      <c r="D1388" s="154"/>
      <c r="E1388" s="158"/>
    </row>
    <row r="1389" spans="1:5" ht="28.5" customHeight="1">
      <c r="A1389" s="168"/>
      <c r="B1389" s="172"/>
      <c r="C1389" s="148"/>
      <c r="D1389" s="154"/>
      <c r="E1389" s="158"/>
    </row>
    <row r="1390" spans="1:5" ht="28.5" customHeight="1">
      <c r="A1390" s="168"/>
      <c r="B1390" s="172"/>
      <c r="C1390" s="148"/>
      <c r="D1390" s="154"/>
      <c r="E1390" s="158"/>
    </row>
    <row r="1391" spans="1:5" ht="28.5" customHeight="1">
      <c r="A1391" s="168"/>
      <c r="B1391" s="172"/>
      <c r="C1391" s="148"/>
      <c r="D1391" s="154"/>
      <c r="E1391" s="158"/>
    </row>
    <row r="1392" spans="1:5" ht="28.5" customHeight="1">
      <c r="A1392" s="168"/>
      <c r="B1392" s="172"/>
      <c r="C1392" s="148"/>
      <c r="D1392" s="154"/>
      <c r="E1392" s="158"/>
    </row>
    <row r="1393" spans="1:5" ht="28.5" customHeight="1">
      <c r="A1393" s="168"/>
      <c r="B1393" s="172"/>
      <c r="C1393" s="148"/>
      <c r="D1393" s="154"/>
      <c r="E1393" s="158"/>
    </row>
    <row r="1394" spans="1:5" ht="28.5" customHeight="1">
      <c r="A1394" s="168"/>
      <c r="B1394" s="172"/>
      <c r="C1394" s="148"/>
      <c r="D1394" s="154"/>
      <c r="E1394" s="158"/>
    </row>
    <row r="1395" spans="1:5" ht="28.5" customHeight="1">
      <c r="A1395" s="168"/>
      <c r="B1395" s="172"/>
      <c r="C1395" s="148"/>
      <c r="D1395" s="154"/>
      <c r="E1395" s="158"/>
    </row>
    <row r="1396" spans="1:5" ht="28.5" customHeight="1">
      <c r="A1396" s="168"/>
      <c r="B1396" s="172"/>
      <c r="C1396" s="148"/>
      <c r="D1396" s="154"/>
      <c r="E1396" s="158"/>
    </row>
    <row r="1397" spans="1:5" ht="28.5" customHeight="1">
      <c r="A1397" s="168"/>
      <c r="B1397" s="172"/>
      <c r="C1397" s="148"/>
      <c r="D1397" s="154"/>
      <c r="E1397" s="158"/>
    </row>
    <row r="1398" spans="1:5" ht="28.5" customHeight="1">
      <c r="A1398" s="168"/>
      <c r="B1398" s="172"/>
      <c r="C1398" s="148"/>
      <c r="D1398" s="154"/>
      <c r="E1398" s="158"/>
    </row>
    <row r="1399" spans="1:5" ht="28.5" customHeight="1">
      <c r="A1399" s="168"/>
      <c r="B1399" s="172"/>
      <c r="C1399" s="148"/>
      <c r="D1399" s="154"/>
      <c r="E1399" s="158"/>
    </row>
    <row r="1400" spans="1:5" ht="28.5" customHeight="1">
      <c r="A1400" s="168"/>
      <c r="B1400" s="172"/>
      <c r="C1400" s="148"/>
      <c r="D1400" s="154"/>
      <c r="E1400" s="158"/>
    </row>
    <row r="1401" spans="1:5" ht="28.5" customHeight="1">
      <c r="A1401" s="168"/>
      <c r="B1401" s="172"/>
      <c r="C1401" s="148"/>
      <c r="D1401" s="154"/>
      <c r="E1401" s="158"/>
    </row>
    <row r="1402" spans="1:5" ht="28.5" customHeight="1">
      <c r="A1402" s="168"/>
      <c r="B1402" s="172"/>
      <c r="C1402" s="148"/>
      <c r="D1402" s="154"/>
      <c r="E1402" s="158"/>
    </row>
    <row r="1403" spans="1:5" ht="28.5" customHeight="1">
      <c r="A1403" s="168"/>
      <c r="B1403" s="172"/>
      <c r="C1403" s="148"/>
      <c r="D1403" s="154"/>
      <c r="E1403" s="158"/>
    </row>
    <row r="1404" spans="1:5" ht="28.5" customHeight="1">
      <c r="A1404" s="168"/>
      <c r="B1404" s="172"/>
      <c r="C1404" s="148"/>
      <c r="D1404" s="154"/>
      <c r="E1404" s="158"/>
    </row>
    <row r="1405" spans="1:5" ht="28.5" customHeight="1">
      <c r="A1405" s="168"/>
      <c r="B1405" s="172"/>
      <c r="C1405" s="148"/>
      <c r="D1405" s="154"/>
      <c r="E1405" s="158"/>
    </row>
    <row r="1406" spans="1:5" ht="28.5" customHeight="1">
      <c r="A1406" s="168"/>
      <c r="B1406" s="172"/>
      <c r="C1406" s="148"/>
      <c r="D1406" s="154"/>
      <c r="E1406" s="158"/>
    </row>
    <row r="1407" spans="1:5" ht="28.5" customHeight="1">
      <c r="A1407" s="168"/>
      <c r="B1407" s="172"/>
      <c r="C1407" s="148"/>
      <c r="D1407" s="154"/>
      <c r="E1407" s="158"/>
    </row>
    <row r="1408" spans="1:5" ht="28.5" customHeight="1">
      <c r="A1408" s="168"/>
      <c r="B1408" s="172"/>
      <c r="C1408" s="148"/>
      <c r="D1408" s="154"/>
      <c r="E1408" s="158"/>
    </row>
    <row r="1409" spans="1:5" ht="28.5" customHeight="1">
      <c r="A1409" s="168"/>
      <c r="B1409" s="172"/>
      <c r="C1409" s="148"/>
      <c r="D1409" s="154"/>
      <c r="E1409" s="158"/>
    </row>
    <row r="1410" spans="1:5" ht="28.5" customHeight="1">
      <c r="A1410" s="168"/>
      <c r="B1410" s="172"/>
      <c r="C1410" s="148"/>
      <c r="D1410" s="154"/>
      <c r="E1410" s="158"/>
    </row>
    <row r="1411" spans="1:5" ht="28.5" customHeight="1">
      <c r="A1411" s="168"/>
      <c r="B1411" s="172"/>
      <c r="C1411" s="148"/>
      <c r="D1411" s="154"/>
      <c r="E1411" s="158"/>
    </row>
    <row r="1412" spans="1:5" ht="28.5" customHeight="1">
      <c r="A1412" s="168"/>
      <c r="B1412" s="172"/>
      <c r="C1412" s="148"/>
      <c r="D1412" s="154"/>
      <c r="E1412" s="158"/>
    </row>
    <row r="1413" spans="1:5" ht="28.5" customHeight="1">
      <c r="A1413" s="168"/>
      <c r="B1413" s="172"/>
      <c r="C1413" s="148"/>
      <c r="D1413" s="154"/>
      <c r="E1413" s="158"/>
    </row>
    <row r="1414" spans="1:5" ht="28.5" customHeight="1">
      <c r="A1414" s="168"/>
      <c r="B1414" s="172"/>
      <c r="C1414" s="148"/>
      <c r="D1414" s="154"/>
      <c r="E1414" s="158"/>
    </row>
    <row r="1415" spans="1:5" ht="28.5" customHeight="1">
      <c r="A1415" s="168"/>
      <c r="B1415" s="172"/>
      <c r="C1415" s="148"/>
      <c r="D1415" s="154"/>
      <c r="E1415" s="158"/>
    </row>
    <row r="1416" spans="1:5" ht="28.5" customHeight="1">
      <c r="A1416" s="168"/>
      <c r="B1416" s="172"/>
      <c r="C1416" s="148"/>
      <c r="D1416" s="154"/>
      <c r="E1416" s="158"/>
    </row>
    <row r="1417" spans="1:5" ht="28.5" customHeight="1">
      <c r="A1417" s="168"/>
      <c r="B1417" s="172"/>
      <c r="C1417" s="148"/>
      <c r="D1417" s="154"/>
      <c r="E1417" s="158"/>
    </row>
    <row r="1418" spans="1:5" ht="28.5" customHeight="1">
      <c r="A1418" s="168"/>
      <c r="B1418" s="172"/>
      <c r="C1418" s="148"/>
      <c r="D1418" s="154"/>
      <c r="E1418" s="158"/>
    </row>
    <row r="1419" spans="1:5" ht="28.5" customHeight="1">
      <c r="A1419" s="168"/>
      <c r="B1419" s="172"/>
      <c r="C1419" s="148"/>
      <c r="D1419" s="154"/>
      <c r="E1419" s="158"/>
    </row>
    <row r="1420" spans="1:5" ht="28.5" customHeight="1">
      <c r="A1420" s="168"/>
      <c r="B1420" s="172"/>
      <c r="C1420" s="148"/>
      <c r="D1420" s="154"/>
      <c r="E1420" s="158"/>
    </row>
    <row r="1421" spans="1:5" ht="28.5" customHeight="1">
      <c r="A1421" s="168"/>
      <c r="B1421" s="172"/>
      <c r="C1421" s="148"/>
      <c r="D1421" s="154"/>
      <c r="E1421" s="158"/>
    </row>
    <row r="1422" spans="1:5" ht="28.5" customHeight="1">
      <c r="A1422" s="168"/>
      <c r="B1422" s="172"/>
      <c r="C1422" s="148"/>
      <c r="D1422" s="154"/>
      <c r="E1422" s="158"/>
    </row>
    <row r="1423" spans="1:5" ht="28.5" customHeight="1">
      <c r="A1423" s="168"/>
      <c r="B1423" s="172"/>
      <c r="C1423" s="148"/>
      <c r="D1423" s="154"/>
      <c r="E1423" s="158"/>
    </row>
    <row r="1424" spans="1:5" ht="28.5" customHeight="1">
      <c r="A1424" s="168"/>
      <c r="B1424" s="172"/>
      <c r="C1424" s="148"/>
      <c r="D1424" s="154"/>
      <c r="E1424" s="158"/>
    </row>
    <row r="1425" spans="1:5" ht="28.5" customHeight="1">
      <c r="A1425" s="168"/>
      <c r="B1425" s="172"/>
      <c r="C1425" s="148"/>
      <c r="D1425" s="154"/>
      <c r="E1425" s="158"/>
    </row>
    <row r="1426" spans="1:5" ht="28.5" customHeight="1">
      <c r="A1426" s="168"/>
      <c r="B1426" s="172"/>
      <c r="C1426" s="148"/>
      <c r="D1426" s="154"/>
      <c r="E1426" s="158"/>
    </row>
    <row r="1427" spans="1:5" ht="28.5" customHeight="1">
      <c r="A1427" s="168"/>
      <c r="B1427" s="172"/>
      <c r="C1427" s="148"/>
      <c r="D1427" s="154"/>
      <c r="E1427" s="158"/>
    </row>
    <row r="1428" spans="1:5" ht="28.5" customHeight="1">
      <c r="A1428" s="168"/>
      <c r="B1428" s="172"/>
      <c r="C1428" s="148"/>
      <c r="D1428" s="154"/>
      <c r="E1428" s="158"/>
    </row>
    <row r="1429" spans="1:5" ht="28.5" customHeight="1">
      <c r="A1429" s="168"/>
      <c r="B1429" s="172"/>
      <c r="C1429" s="148"/>
      <c r="D1429" s="154"/>
      <c r="E1429" s="158"/>
    </row>
    <row r="1430" spans="1:5" ht="28.5" customHeight="1">
      <c r="A1430" s="168"/>
      <c r="B1430" s="172"/>
      <c r="C1430" s="148"/>
      <c r="D1430" s="154"/>
      <c r="E1430" s="158"/>
    </row>
    <row r="1431" spans="1:5" ht="28.5" customHeight="1">
      <c r="A1431" s="168"/>
      <c r="B1431" s="172"/>
      <c r="C1431" s="148"/>
      <c r="D1431" s="154"/>
      <c r="E1431" s="158"/>
    </row>
    <row r="1432" spans="1:5" ht="28.5" customHeight="1">
      <c r="A1432" s="168"/>
      <c r="B1432" s="172"/>
      <c r="C1432" s="148"/>
      <c r="D1432" s="154"/>
      <c r="E1432" s="158"/>
    </row>
    <row r="1433" spans="1:5" ht="28.5" customHeight="1">
      <c r="A1433" s="168"/>
      <c r="B1433" s="172"/>
      <c r="C1433" s="148"/>
      <c r="D1433" s="154"/>
      <c r="E1433" s="158"/>
    </row>
    <row r="1434" spans="1:5" ht="28.5" customHeight="1">
      <c r="A1434" s="168"/>
      <c r="B1434" s="172"/>
      <c r="C1434" s="148"/>
      <c r="D1434" s="154"/>
      <c r="E1434" s="158"/>
    </row>
    <row r="1435" spans="1:5" ht="28.5" customHeight="1">
      <c r="A1435" s="168"/>
      <c r="B1435" s="172"/>
      <c r="C1435" s="148"/>
      <c r="D1435" s="154"/>
      <c r="E1435" s="158"/>
    </row>
    <row r="1436" spans="1:5" ht="28.5" customHeight="1">
      <c r="A1436" s="168"/>
      <c r="B1436" s="172"/>
      <c r="C1436" s="148"/>
      <c r="D1436" s="154"/>
      <c r="E1436" s="158"/>
    </row>
    <row r="1437" spans="1:5" ht="28.5" customHeight="1">
      <c r="A1437" s="168"/>
      <c r="B1437" s="172"/>
      <c r="C1437" s="148"/>
      <c r="D1437" s="154"/>
      <c r="E1437" s="158"/>
    </row>
    <row r="1438" spans="1:5" ht="28.5" customHeight="1">
      <c r="A1438" s="168"/>
      <c r="B1438" s="172"/>
      <c r="C1438" s="148"/>
      <c r="D1438" s="154"/>
      <c r="E1438" s="158"/>
    </row>
    <row r="1439" spans="1:5" ht="28.5" customHeight="1">
      <c r="A1439" s="168"/>
      <c r="B1439" s="172"/>
      <c r="C1439" s="148"/>
      <c r="D1439" s="154"/>
      <c r="E1439" s="158"/>
    </row>
    <row r="1440" spans="1:5" ht="28.5" customHeight="1">
      <c r="A1440" s="168"/>
      <c r="B1440" s="172"/>
      <c r="C1440" s="148"/>
      <c r="D1440" s="154"/>
      <c r="E1440" s="158"/>
    </row>
    <row r="1441" spans="1:5" ht="28.5" customHeight="1">
      <c r="A1441" s="168"/>
      <c r="B1441" s="172"/>
      <c r="C1441" s="148"/>
      <c r="D1441" s="154"/>
      <c r="E1441" s="158"/>
    </row>
    <row r="1442" spans="1:5" ht="28.5" customHeight="1">
      <c r="A1442" s="168"/>
      <c r="B1442" s="172"/>
      <c r="C1442" s="148"/>
      <c r="D1442" s="154"/>
      <c r="E1442" s="158"/>
    </row>
    <row r="1443" spans="1:5" ht="28.5" customHeight="1">
      <c r="A1443" s="168"/>
      <c r="B1443" s="172"/>
      <c r="C1443" s="148"/>
      <c r="D1443" s="154"/>
      <c r="E1443" s="158"/>
    </row>
    <row r="1444" spans="1:5" ht="28.5" customHeight="1">
      <c r="A1444" s="168"/>
      <c r="B1444" s="172"/>
      <c r="C1444" s="148"/>
      <c r="D1444" s="154"/>
      <c r="E1444" s="158"/>
    </row>
    <row r="1445" spans="1:5" ht="28.5" customHeight="1">
      <c r="A1445" s="168"/>
      <c r="B1445" s="172"/>
      <c r="C1445" s="148"/>
      <c r="D1445" s="154"/>
      <c r="E1445" s="158"/>
    </row>
    <row r="1446" spans="1:5" ht="28.5" customHeight="1">
      <c r="A1446" s="168"/>
      <c r="B1446" s="172"/>
      <c r="C1446" s="148"/>
      <c r="D1446" s="154"/>
      <c r="E1446" s="158"/>
    </row>
    <row r="1447" spans="1:5" ht="28.5" customHeight="1">
      <c r="A1447" s="168"/>
      <c r="B1447" s="172"/>
      <c r="C1447" s="148"/>
      <c r="D1447" s="154"/>
      <c r="E1447" s="158"/>
    </row>
    <row r="1448" spans="1:5" ht="28.5" customHeight="1">
      <c r="A1448" s="168"/>
      <c r="B1448" s="172"/>
      <c r="C1448" s="148"/>
      <c r="D1448" s="154"/>
      <c r="E1448" s="158"/>
    </row>
    <row r="1449" spans="1:5" ht="28.5" customHeight="1">
      <c r="A1449" s="168"/>
      <c r="B1449" s="172"/>
      <c r="C1449" s="148"/>
      <c r="D1449" s="154"/>
      <c r="E1449" s="158"/>
    </row>
    <row r="1450" spans="1:5" ht="28.5" customHeight="1">
      <c r="A1450" s="168"/>
      <c r="B1450" s="172"/>
      <c r="C1450" s="148"/>
      <c r="D1450" s="154"/>
      <c r="E1450" s="158"/>
    </row>
    <row r="1451" spans="1:5" ht="28.5" customHeight="1">
      <c r="A1451" s="168"/>
      <c r="B1451" s="172"/>
      <c r="C1451" s="148"/>
      <c r="D1451" s="154"/>
      <c r="E1451" s="158"/>
    </row>
    <row r="1452" spans="1:5" ht="28.5" customHeight="1">
      <c r="A1452" s="168"/>
      <c r="B1452" s="172"/>
      <c r="C1452" s="148"/>
      <c r="D1452" s="154"/>
      <c r="E1452" s="158"/>
    </row>
    <row r="1453" spans="1:5" ht="28.5" customHeight="1">
      <c r="A1453" s="168"/>
      <c r="B1453" s="172"/>
      <c r="C1453" s="148"/>
      <c r="D1453" s="154"/>
      <c r="E1453" s="158"/>
    </row>
    <row r="1454" spans="1:5" ht="28.5" customHeight="1">
      <c r="A1454" s="168"/>
      <c r="B1454" s="172"/>
      <c r="C1454" s="148"/>
      <c r="D1454" s="154"/>
      <c r="E1454" s="158"/>
    </row>
    <row r="1455" spans="1:5" ht="28.5" customHeight="1">
      <c r="A1455" s="168"/>
      <c r="B1455" s="172"/>
      <c r="C1455" s="148"/>
      <c r="D1455" s="154"/>
      <c r="E1455" s="158"/>
    </row>
    <row r="1456" spans="1:5" ht="28.5" customHeight="1">
      <c r="A1456" s="168"/>
      <c r="B1456" s="172"/>
      <c r="C1456" s="148"/>
      <c r="D1456" s="154"/>
      <c r="E1456" s="158"/>
    </row>
    <row r="1457" spans="1:5" ht="28.5" customHeight="1">
      <c r="A1457" s="168"/>
      <c r="B1457" s="172"/>
      <c r="C1457" s="148"/>
      <c r="D1457" s="154"/>
      <c r="E1457" s="158"/>
    </row>
    <row r="1458" spans="1:5" ht="28.5" customHeight="1">
      <c r="A1458" s="168"/>
      <c r="B1458" s="172"/>
      <c r="C1458" s="148"/>
      <c r="D1458" s="154"/>
      <c r="E1458" s="158"/>
    </row>
    <row r="1459" spans="1:5" ht="28.5" customHeight="1">
      <c r="A1459" s="168"/>
      <c r="B1459" s="172"/>
      <c r="C1459" s="148"/>
      <c r="D1459" s="154"/>
      <c r="E1459" s="158"/>
    </row>
    <row r="1460" spans="1:5" ht="28.5" customHeight="1">
      <c r="A1460" s="168"/>
      <c r="B1460" s="172"/>
      <c r="C1460" s="148"/>
      <c r="D1460" s="154"/>
      <c r="E1460" s="158"/>
    </row>
    <row r="1461" spans="1:5" ht="28.5" customHeight="1">
      <c r="A1461" s="168"/>
      <c r="B1461" s="172"/>
      <c r="C1461" s="148"/>
      <c r="D1461" s="154"/>
      <c r="E1461" s="158"/>
    </row>
    <row r="1462" spans="1:5" ht="28.5" customHeight="1">
      <c r="A1462" s="168"/>
      <c r="B1462" s="172"/>
      <c r="C1462" s="148"/>
      <c r="D1462" s="154"/>
      <c r="E1462" s="158"/>
    </row>
    <row r="1463" spans="1:5" ht="28.5" customHeight="1">
      <c r="A1463" s="168"/>
      <c r="B1463" s="172"/>
      <c r="C1463" s="148"/>
      <c r="D1463" s="154"/>
      <c r="E1463" s="158"/>
    </row>
    <row r="1464" spans="1:5" ht="28.5" customHeight="1">
      <c r="A1464" s="168"/>
      <c r="B1464" s="172"/>
      <c r="C1464" s="148"/>
      <c r="D1464" s="154"/>
      <c r="E1464" s="158"/>
    </row>
    <row r="1465" spans="1:5" ht="28.5" customHeight="1">
      <c r="A1465" s="168"/>
      <c r="B1465" s="172"/>
      <c r="C1465" s="148"/>
      <c r="D1465" s="154"/>
      <c r="E1465" s="158"/>
    </row>
    <row r="1466" spans="1:5" ht="28.5" customHeight="1">
      <c r="A1466" s="168"/>
      <c r="B1466" s="172"/>
      <c r="C1466" s="148"/>
      <c r="D1466" s="154"/>
      <c r="E1466" s="158"/>
    </row>
    <row r="1467" spans="1:5" ht="28.5" customHeight="1">
      <c r="A1467" s="168"/>
      <c r="B1467" s="172"/>
      <c r="C1467" s="148"/>
      <c r="D1467" s="154"/>
      <c r="E1467" s="158"/>
    </row>
    <row r="1468" spans="1:5" ht="28.5" customHeight="1">
      <c r="A1468" s="168"/>
      <c r="B1468" s="172"/>
      <c r="C1468" s="148"/>
      <c r="D1468" s="154"/>
      <c r="E1468" s="158"/>
    </row>
    <row r="1469" spans="1:5" ht="28.5" customHeight="1">
      <c r="A1469" s="168"/>
      <c r="B1469" s="172"/>
      <c r="C1469" s="148"/>
      <c r="D1469" s="154"/>
      <c r="E1469" s="158"/>
    </row>
    <row r="1470" spans="1:5" ht="28.5" customHeight="1">
      <c r="A1470" s="168"/>
      <c r="B1470" s="172"/>
      <c r="C1470" s="148"/>
      <c r="D1470" s="154"/>
      <c r="E1470" s="158"/>
    </row>
    <row r="1471" spans="1:5" ht="28.5" customHeight="1">
      <c r="A1471" s="168"/>
      <c r="B1471" s="172"/>
      <c r="C1471" s="148"/>
      <c r="D1471" s="154"/>
      <c r="E1471" s="158"/>
    </row>
    <row r="1472" spans="1:5" ht="28.5" customHeight="1">
      <c r="A1472" s="168"/>
      <c r="B1472" s="172"/>
      <c r="C1472" s="148"/>
      <c r="D1472" s="154"/>
      <c r="E1472" s="158"/>
    </row>
    <row r="1473" spans="1:5" ht="28.5" customHeight="1">
      <c r="A1473" s="168"/>
      <c r="B1473" s="172"/>
      <c r="C1473" s="148"/>
      <c r="D1473" s="154"/>
      <c r="E1473" s="158"/>
    </row>
    <row r="1474" spans="1:5" ht="28.5" customHeight="1">
      <c r="A1474" s="168"/>
      <c r="B1474" s="172"/>
      <c r="C1474" s="148"/>
      <c r="D1474" s="154"/>
      <c r="E1474" s="158"/>
    </row>
    <row r="1475" spans="1:5" ht="28.5" customHeight="1">
      <c r="A1475" s="168"/>
      <c r="B1475" s="172"/>
      <c r="C1475" s="148"/>
      <c r="D1475" s="154"/>
      <c r="E1475" s="158"/>
    </row>
    <row r="1476" spans="1:5" ht="28.5" customHeight="1">
      <c r="A1476" s="168"/>
      <c r="B1476" s="172"/>
      <c r="C1476" s="148"/>
      <c r="D1476" s="154"/>
      <c r="E1476" s="158"/>
    </row>
    <row r="1477" spans="1:5" ht="28.5" customHeight="1">
      <c r="A1477" s="168"/>
      <c r="B1477" s="172"/>
      <c r="C1477" s="148"/>
      <c r="D1477" s="154"/>
      <c r="E1477" s="158"/>
    </row>
    <row r="1478" spans="1:5" ht="28.5" customHeight="1">
      <c r="A1478" s="168"/>
      <c r="B1478" s="172"/>
      <c r="C1478" s="148"/>
      <c r="D1478" s="154"/>
      <c r="E1478" s="158"/>
    </row>
    <row r="1479" spans="1:5" ht="28.5" customHeight="1">
      <c r="A1479" s="168"/>
      <c r="B1479" s="172"/>
      <c r="C1479" s="148"/>
      <c r="D1479" s="154"/>
      <c r="E1479" s="158"/>
    </row>
    <row r="1480" spans="1:5" ht="28.5" customHeight="1">
      <c r="A1480" s="168"/>
      <c r="B1480" s="172"/>
      <c r="C1480" s="148"/>
      <c r="D1480" s="154"/>
      <c r="E1480" s="158"/>
    </row>
    <row r="1481" spans="1:5" ht="28.5" customHeight="1">
      <c r="A1481" s="168"/>
      <c r="B1481" s="172"/>
      <c r="C1481" s="148"/>
      <c r="D1481" s="154"/>
      <c r="E1481" s="158"/>
    </row>
    <row r="1482" spans="1:5" ht="28.5" customHeight="1">
      <c r="A1482" s="168"/>
      <c r="B1482" s="172"/>
      <c r="C1482" s="148"/>
      <c r="D1482" s="154"/>
      <c r="E1482" s="158"/>
    </row>
    <row r="1483" spans="1:5" ht="28.5" customHeight="1">
      <c r="A1483" s="168"/>
      <c r="B1483" s="172"/>
      <c r="C1483" s="148"/>
      <c r="D1483" s="154"/>
      <c r="E1483" s="158"/>
    </row>
    <row r="1484" spans="1:5" ht="28.5" customHeight="1">
      <c r="A1484" s="168"/>
      <c r="B1484" s="172"/>
      <c r="C1484" s="148"/>
      <c r="D1484" s="154"/>
      <c r="E1484" s="158"/>
    </row>
    <row r="1485" spans="1:5" ht="28.5" customHeight="1">
      <c r="A1485" s="168"/>
      <c r="B1485" s="172"/>
      <c r="C1485" s="148"/>
      <c r="D1485" s="154"/>
      <c r="E1485" s="158"/>
    </row>
    <row r="1486" spans="1:5" ht="28.5" customHeight="1">
      <c r="A1486" s="168"/>
      <c r="B1486" s="172"/>
      <c r="C1486" s="148"/>
      <c r="D1486" s="154"/>
      <c r="E1486" s="158"/>
    </row>
    <row r="1487" spans="1:5" ht="28.5" customHeight="1">
      <c r="A1487" s="168"/>
      <c r="B1487" s="172"/>
      <c r="C1487" s="148"/>
      <c r="D1487" s="154"/>
      <c r="E1487" s="158"/>
    </row>
    <row r="1488" spans="1:5" ht="28.5" customHeight="1">
      <c r="A1488" s="168"/>
      <c r="B1488" s="172"/>
      <c r="C1488" s="148"/>
      <c r="D1488" s="154"/>
      <c r="E1488" s="158"/>
    </row>
    <row r="1489" spans="1:5" ht="28.5" customHeight="1">
      <c r="A1489" s="168"/>
      <c r="B1489" s="172"/>
      <c r="C1489" s="148"/>
      <c r="D1489" s="154"/>
      <c r="E1489" s="158"/>
    </row>
    <row r="1490" spans="1:5" ht="28.5" customHeight="1">
      <c r="A1490" s="168"/>
      <c r="B1490" s="172"/>
      <c r="C1490" s="148"/>
      <c r="D1490" s="154"/>
      <c r="E1490" s="158"/>
    </row>
    <row r="1491" spans="1:5" ht="28.5" customHeight="1">
      <c r="A1491" s="168"/>
      <c r="B1491" s="172"/>
      <c r="C1491" s="148"/>
      <c r="D1491" s="154"/>
      <c r="E1491" s="158"/>
    </row>
    <row r="1492" spans="1:5" ht="28.5" customHeight="1">
      <c r="A1492" s="168"/>
      <c r="B1492" s="172"/>
      <c r="C1492" s="148"/>
      <c r="D1492" s="154"/>
      <c r="E1492" s="158"/>
    </row>
    <row r="1493" spans="1:5" ht="28.5" customHeight="1">
      <c r="A1493" s="168"/>
      <c r="B1493" s="172"/>
      <c r="C1493" s="148"/>
      <c r="D1493" s="154"/>
      <c r="E1493" s="158"/>
    </row>
    <row r="1494" spans="1:5" ht="28.5" customHeight="1">
      <c r="A1494" s="168"/>
      <c r="B1494" s="172"/>
      <c r="C1494" s="148"/>
      <c r="D1494" s="154"/>
      <c r="E1494" s="158"/>
    </row>
    <row r="1495" spans="1:5" ht="28.5" customHeight="1">
      <c r="A1495" s="168"/>
      <c r="B1495" s="172"/>
      <c r="C1495" s="148"/>
      <c r="D1495" s="154"/>
      <c r="E1495" s="158"/>
    </row>
    <row r="1496" spans="1:5" ht="28.5" customHeight="1">
      <c r="A1496" s="168"/>
      <c r="B1496" s="172"/>
      <c r="C1496" s="148"/>
      <c r="D1496" s="154"/>
      <c r="E1496" s="158"/>
    </row>
    <row r="1497" spans="1:5" ht="28.5" customHeight="1">
      <c r="A1497" s="168"/>
      <c r="B1497" s="172"/>
      <c r="C1497" s="148"/>
      <c r="D1497" s="154"/>
      <c r="E1497" s="158"/>
    </row>
    <row r="1498" spans="1:5" ht="28.5" customHeight="1">
      <c r="A1498" s="168"/>
      <c r="B1498" s="172"/>
      <c r="C1498" s="148"/>
      <c r="D1498" s="154"/>
      <c r="E1498" s="158"/>
    </row>
    <row r="1499" spans="1:5" ht="28.5" customHeight="1">
      <c r="A1499" s="168"/>
      <c r="B1499" s="172"/>
      <c r="C1499" s="148"/>
      <c r="D1499" s="154"/>
      <c r="E1499" s="158"/>
    </row>
    <row r="1500" spans="1:5" ht="28.5" customHeight="1">
      <c r="A1500" s="168"/>
      <c r="B1500" s="172"/>
      <c r="C1500" s="148"/>
      <c r="D1500" s="154"/>
      <c r="E1500" s="158"/>
    </row>
    <row r="1501" spans="1:5" ht="28.5" customHeight="1">
      <c r="A1501" s="168"/>
      <c r="B1501" s="172"/>
      <c r="C1501" s="148"/>
      <c r="D1501" s="154"/>
      <c r="E1501" s="158"/>
    </row>
    <row r="1502" spans="1:5" ht="28.5" customHeight="1">
      <c r="A1502" s="168"/>
      <c r="B1502" s="172"/>
      <c r="C1502" s="148"/>
      <c r="D1502" s="154"/>
      <c r="E1502" s="158"/>
    </row>
    <row r="1503" spans="1:5" ht="28.5" customHeight="1">
      <c r="A1503" s="168"/>
      <c r="B1503" s="172"/>
      <c r="C1503" s="148"/>
      <c r="D1503" s="154"/>
      <c r="E1503" s="158"/>
    </row>
    <row r="1504" spans="1:5" ht="28.5" customHeight="1">
      <c r="A1504" s="168"/>
      <c r="B1504" s="172"/>
      <c r="C1504" s="148"/>
      <c r="D1504" s="154"/>
      <c r="E1504" s="158"/>
    </row>
    <row r="1505" spans="1:5" ht="28.5" customHeight="1">
      <c r="A1505" s="168"/>
      <c r="B1505" s="172"/>
      <c r="C1505" s="148"/>
      <c r="D1505" s="154"/>
      <c r="E1505" s="158"/>
    </row>
    <row r="1506" spans="1:5" ht="28.5" customHeight="1">
      <c r="A1506" s="168"/>
      <c r="B1506" s="172"/>
      <c r="C1506" s="148"/>
      <c r="D1506" s="154"/>
      <c r="E1506" s="158"/>
    </row>
    <row r="1507" spans="1:5" ht="28.5" customHeight="1">
      <c r="A1507" s="168"/>
      <c r="B1507" s="172"/>
      <c r="C1507" s="148"/>
      <c r="D1507" s="154"/>
      <c r="E1507" s="158"/>
    </row>
    <row r="1508" spans="1:5" ht="28.5" customHeight="1">
      <c r="A1508" s="168"/>
      <c r="B1508" s="172"/>
      <c r="C1508" s="148"/>
      <c r="D1508" s="154"/>
      <c r="E1508" s="158"/>
    </row>
    <row r="1509" spans="1:5" ht="28.5" customHeight="1">
      <c r="A1509" s="168"/>
      <c r="B1509" s="172"/>
      <c r="C1509" s="148"/>
      <c r="D1509" s="154"/>
      <c r="E1509" s="158"/>
    </row>
    <row r="1510" spans="1:5" ht="28.5" customHeight="1">
      <c r="A1510" s="168"/>
      <c r="B1510" s="172"/>
      <c r="C1510" s="148"/>
      <c r="D1510" s="154"/>
      <c r="E1510" s="158"/>
    </row>
    <row r="1511" spans="1:5" ht="28.5" customHeight="1">
      <c r="A1511" s="168"/>
      <c r="B1511" s="172"/>
      <c r="C1511" s="148"/>
      <c r="D1511" s="154"/>
      <c r="E1511" s="158"/>
    </row>
    <row r="1512" spans="1:5" ht="28.5" customHeight="1">
      <c r="A1512" s="168"/>
      <c r="B1512" s="172"/>
      <c r="C1512" s="148"/>
      <c r="D1512" s="154"/>
      <c r="E1512" s="158"/>
    </row>
    <row r="1513" spans="1:5" ht="28.5" customHeight="1">
      <c r="A1513" s="168"/>
      <c r="B1513" s="172"/>
      <c r="C1513" s="148"/>
      <c r="D1513" s="154"/>
      <c r="E1513" s="158"/>
    </row>
    <row r="1514" spans="1:5" ht="28.5" customHeight="1">
      <c r="A1514" s="168"/>
      <c r="B1514" s="172"/>
      <c r="C1514" s="148"/>
      <c r="D1514" s="154"/>
      <c r="E1514" s="158"/>
    </row>
    <row r="1515" spans="1:5" ht="28.5" customHeight="1">
      <c r="A1515" s="168"/>
      <c r="B1515" s="172"/>
      <c r="C1515" s="148"/>
      <c r="D1515" s="154"/>
      <c r="E1515" s="158"/>
    </row>
    <row r="1516" spans="1:5" ht="28.5" customHeight="1">
      <c r="A1516" s="168"/>
      <c r="B1516" s="172"/>
      <c r="C1516" s="148"/>
      <c r="D1516" s="154"/>
      <c r="E1516" s="158"/>
    </row>
    <row r="1517" spans="1:5" ht="28.5" customHeight="1">
      <c r="A1517" s="168"/>
      <c r="B1517" s="172"/>
      <c r="C1517" s="148"/>
      <c r="D1517" s="154"/>
      <c r="E1517" s="158"/>
    </row>
    <row r="1518" spans="1:5" ht="28.5" customHeight="1">
      <c r="A1518" s="168"/>
      <c r="B1518" s="172"/>
      <c r="C1518" s="148"/>
      <c r="D1518" s="154"/>
      <c r="E1518" s="158"/>
    </row>
    <row r="1519" spans="1:5" ht="28.5" customHeight="1">
      <c r="A1519" s="168"/>
      <c r="B1519" s="172"/>
      <c r="C1519" s="148"/>
      <c r="D1519" s="154"/>
      <c r="E1519" s="158"/>
    </row>
    <row r="1520" spans="1:5" ht="28.5" customHeight="1">
      <c r="A1520" s="168"/>
      <c r="B1520" s="172"/>
      <c r="C1520" s="148"/>
      <c r="D1520" s="154"/>
      <c r="E1520" s="158"/>
    </row>
    <row r="1521" spans="1:5" ht="28.5" customHeight="1">
      <c r="A1521" s="168"/>
      <c r="B1521" s="172"/>
      <c r="C1521" s="148"/>
      <c r="D1521" s="154"/>
      <c r="E1521" s="158"/>
    </row>
    <row r="1522" spans="1:5" ht="28.5" customHeight="1">
      <c r="A1522" s="168"/>
      <c r="B1522" s="172"/>
      <c r="C1522" s="148"/>
      <c r="D1522" s="154"/>
      <c r="E1522" s="158"/>
    </row>
    <row r="1523" spans="1:5" ht="28.5" customHeight="1">
      <c r="A1523" s="168"/>
      <c r="B1523" s="172"/>
      <c r="C1523" s="148"/>
      <c r="D1523" s="154"/>
      <c r="E1523" s="158"/>
    </row>
    <row r="1524" spans="1:5" ht="28.5" customHeight="1">
      <c r="A1524" s="168"/>
      <c r="B1524" s="172"/>
      <c r="C1524" s="148"/>
      <c r="D1524" s="154"/>
      <c r="E1524" s="158"/>
    </row>
    <row r="1525" spans="1:5" ht="28.5" customHeight="1">
      <c r="A1525" s="168"/>
      <c r="B1525" s="172"/>
      <c r="C1525" s="148"/>
      <c r="D1525" s="154"/>
      <c r="E1525" s="158"/>
    </row>
    <row r="1526" spans="1:5" ht="28.5" customHeight="1">
      <c r="A1526" s="168"/>
      <c r="B1526" s="172"/>
      <c r="C1526" s="148"/>
      <c r="D1526" s="154"/>
      <c r="E1526" s="158"/>
    </row>
    <row r="1527" spans="1:5" ht="28.5" customHeight="1">
      <c r="A1527" s="168"/>
      <c r="B1527" s="172"/>
      <c r="C1527" s="148"/>
      <c r="D1527" s="154"/>
      <c r="E1527" s="158"/>
    </row>
    <row r="1528" spans="1:5" ht="28.5" customHeight="1">
      <c r="A1528" s="168"/>
      <c r="B1528" s="172"/>
      <c r="C1528" s="148"/>
      <c r="D1528" s="154"/>
      <c r="E1528" s="158"/>
    </row>
    <row r="1529" spans="1:5" ht="28.5" customHeight="1">
      <c r="A1529" s="168"/>
      <c r="B1529" s="172"/>
      <c r="C1529" s="148"/>
      <c r="D1529" s="154"/>
      <c r="E1529" s="158"/>
    </row>
    <row r="1530" spans="1:5" ht="28.5" customHeight="1">
      <c r="A1530" s="168"/>
      <c r="B1530" s="172"/>
      <c r="C1530" s="148"/>
      <c r="D1530" s="154"/>
      <c r="E1530" s="158"/>
    </row>
    <row r="1531" spans="1:5" ht="28.5" customHeight="1">
      <c r="A1531" s="168"/>
      <c r="B1531" s="172"/>
      <c r="C1531" s="148"/>
      <c r="D1531" s="154"/>
      <c r="E1531" s="158"/>
    </row>
    <row r="1532" spans="1:5" ht="28.5" customHeight="1">
      <c r="A1532" s="168"/>
      <c r="B1532" s="172"/>
      <c r="C1532" s="148"/>
      <c r="D1532" s="154"/>
      <c r="E1532" s="158"/>
    </row>
    <row r="1533" spans="1:5" ht="28.5" customHeight="1">
      <c r="A1533" s="168"/>
      <c r="B1533" s="172"/>
      <c r="C1533" s="148"/>
      <c r="D1533" s="154"/>
      <c r="E1533" s="158"/>
    </row>
    <row r="1534" spans="1:5" ht="28.5" customHeight="1">
      <c r="A1534" s="168"/>
      <c r="B1534" s="172"/>
      <c r="C1534" s="148"/>
      <c r="D1534" s="154"/>
      <c r="E1534" s="158"/>
    </row>
    <row r="1535" spans="1:5" ht="28.5" customHeight="1">
      <c r="A1535" s="168"/>
      <c r="B1535" s="172"/>
      <c r="C1535" s="148"/>
      <c r="D1535" s="154"/>
      <c r="E1535" s="158"/>
    </row>
    <row r="1536" spans="1:5" ht="28.5" customHeight="1">
      <c r="A1536" s="168"/>
      <c r="B1536" s="172"/>
      <c r="C1536" s="148"/>
      <c r="D1536" s="154"/>
      <c r="E1536" s="158"/>
    </row>
    <row r="1537" spans="1:5" ht="28.5" customHeight="1">
      <c r="A1537" s="168"/>
      <c r="B1537" s="172"/>
      <c r="C1537" s="148"/>
      <c r="D1537" s="154"/>
      <c r="E1537" s="158"/>
    </row>
    <row r="1538" spans="1:5" ht="28.5" customHeight="1">
      <c r="A1538" s="168"/>
      <c r="B1538" s="172"/>
      <c r="C1538" s="148"/>
      <c r="D1538" s="154"/>
      <c r="E1538" s="158"/>
    </row>
    <row r="1539" spans="1:5" ht="28.5" customHeight="1">
      <c r="A1539" s="168"/>
      <c r="B1539" s="172"/>
      <c r="C1539" s="148"/>
      <c r="D1539" s="154"/>
      <c r="E1539" s="158"/>
    </row>
    <row r="1540" spans="1:5" ht="28.5" customHeight="1">
      <c r="A1540" s="168"/>
      <c r="B1540" s="172"/>
      <c r="C1540" s="148"/>
      <c r="D1540" s="154"/>
      <c r="E1540" s="158"/>
    </row>
    <row r="1541" spans="1:5" ht="28.5" customHeight="1">
      <c r="A1541" s="168"/>
      <c r="B1541" s="172"/>
      <c r="C1541" s="148"/>
      <c r="D1541" s="154"/>
      <c r="E1541" s="158"/>
    </row>
    <row r="1542" spans="1:5" ht="28.5" customHeight="1">
      <c r="A1542" s="168"/>
      <c r="B1542" s="172"/>
      <c r="C1542" s="148"/>
      <c r="D1542" s="154"/>
      <c r="E1542" s="158"/>
    </row>
    <row r="1543" spans="1:5" ht="28.5" customHeight="1">
      <c r="A1543" s="168"/>
      <c r="B1543" s="172"/>
      <c r="C1543" s="148"/>
      <c r="D1543" s="154"/>
      <c r="E1543" s="158"/>
    </row>
    <row r="1544" spans="1:5" ht="28.5" customHeight="1">
      <c r="A1544" s="168"/>
      <c r="B1544" s="172"/>
      <c r="C1544" s="148"/>
      <c r="D1544" s="154"/>
      <c r="E1544" s="158"/>
    </row>
    <row r="1545" spans="1:5" ht="28.5" customHeight="1">
      <c r="A1545" s="168"/>
      <c r="B1545" s="172"/>
      <c r="C1545" s="148"/>
      <c r="D1545" s="154"/>
      <c r="E1545" s="158"/>
    </row>
    <row r="1546" spans="1:5" ht="28.5" customHeight="1">
      <c r="A1546" s="168"/>
      <c r="B1546" s="172"/>
      <c r="C1546" s="148"/>
      <c r="D1546" s="154"/>
      <c r="E1546" s="158"/>
    </row>
    <row r="1547" spans="1:5" ht="28.5" customHeight="1">
      <c r="A1547" s="168"/>
      <c r="B1547" s="172"/>
      <c r="C1547" s="148"/>
      <c r="D1547" s="154"/>
      <c r="E1547" s="158"/>
    </row>
    <row r="1548" spans="1:5" ht="28.5" customHeight="1">
      <c r="A1548" s="168"/>
      <c r="B1548" s="172"/>
      <c r="C1548" s="148"/>
      <c r="D1548" s="154"/>
      <c r="E1548" s="158"/>
    </row>
    <row r="1549" spans="1:5" ht="28.5" customHeight="1">
      <c r="A1549" s="168"/>
      <c r="B1549" s="172"/>
      <c r="C1549" s="148"/>
      <c r="D1549" s="154"/>
      <c r="E1549" s="158"/>
    </row>
    <row r="1550" spans="1:5" ht="28.5" customHeight="1">
      <c r="A1550" s="168"/>
      <c r="B1550" s="172"/>
      <c r="C1550" s="148"/>
      <c r="D1550" s="154"/>
      <c r="E1550" s="158"/>
    </row>
    <row r="1551" spans="1:5" ht="28.5" customHeight="1">
      <c r="A1551" s="168"/>
      <c r="B1551" s="172"/>
      <c r="C1551" s="148"/>
      <c r="D1551" s="154"/>
      <c r="E1551" s="158"/>
    </row>
    <row r="1552" spans="1:5" ht="28.5" customHeight="1">
      <c r="A1552" s="168"/>
      <c r="B1552" s="172"/>
      <c r="C1552" s="148"/>
      <c r="D1552" s="154"/>
      <c r="E1552" s="158"/>
    </row>
    <row r="1553" spans="1:5" ht="28.5" customHeight="1">
      <c r="A1553" s="168"/>
      <c r="B1553" s="172"/>
      <c r="C1553" s="148"/>
      <c r="D1553" s="154"/>
      <c r="E1553" s="158"/>
    </row>
    <row r="1554" spans="1:5" ht="28.5" customHeight="1">
      <c r="A1554" s="168"/>
      <c r="B1554" s="172"/>
      <c r="C1554" s="148"/>
      <c r="D1554" s="154"/>
      <c r="E1554" s="158"/>
    </row>
    <row r="1555" spans="1:5" ht="28.5" customHeight="1">
      <c r="A1555" s="168"/>
      <c r="B1555" s="172"/>
      <c r="C1555" s="148"/>
      <c r="D1555" s="154"/>
      <c r="E1555" s="158"/>
    </row>
    <row r="1556" spans="1:5" ht="28.5" customHeight="1">
      <c r="A1556" s="168"/>
      <c r="B1556" s="172"/>
      <c r="C1556" s="148"/>
      <c r="D1556" s="154"/>
      <c r="E1556" s="158"/>
    </row>
    <row r="1557" spans="1:5" ht="28.5" customHeight="1">
      <c r="A1557" s="168"/>
      <c r="B1557" s="172"/>
      <c r="C1557" s="148"/>
      <c r="D1557" s="154"/>
      <c r="E1557" s="158"/>
    </row>
    <row r="1558" spans="1:5" ht="28.5" customHeight="1">
      <c r="A1558" s="168"/>
      <c r="B1558" s="172"/>
      <c r="C1558" s="148"/>
      <c r="D1558" s="154"/>
      <c r="E1558" s="158"/>
    </row>
    <row r="1559" spans="1:5" ht="28.5" customHeight="1">
      <c r="A1559" s="168"/>
      <c r="B1559" s="172"/>
      <c r="C1559" s="148"/>
      <c r="D1559" s="154"/>
      <c r="E1559" s="158"/>
    </row>
    <row r="1560" spans="1:5" ht="28.5" customHeight="1">
      <c r="A1560" s="168"/>
      <c r="B1560" s="172"/>
      <c r="C1560" s="148"/>
      <c r="D1560" s="154"/>
      <c r="E1560" s="158"/>
    </row>
    <row r="1561" spans="1:5" ht="28.5" customHeight="1">
      <c r="A1561" s="168"/>
      <c r="B1561" s="172"/>
      <c r="C1561" s="148"/>
      <c r="D1561" s="154"/>
      <c r="E1561" s="158"/>
    </row>
    <row r="1562" spans="1:5" ht="28.5" customHeight="1">
      <c r="A1562" s="168"/>
      <c r="B1562" s="172"/>
      <c r="C1562" s="148"/>
      <c r="D1562" s="154"/>
      <c r="E1562" s="158"/>
    </row>
    <row r="1563" spans="1:5" ht="28.5" customHeight="1">
      <c r="A1563" s="168"/>
      <c r="B1563" s="172"/>
      <c r="C1563" s="148"/>
      <c r="D1563" s="154"/>
      <c r="E1563" s="158"/>
    </row>
    <row r="1564" spans="1:5" ht="28.5" customHeight="1">
      <c r="A1564" s="168"/>
      <c r="B1564" s="172"/>
      <c r="C1564" s="148"/>
      <c r="D1564" s="154"/>
      <c r="E1564" s="158"/>
    </row>
    <row r="1565" spans="1:5" ht="28.5" customHeight="1">
      <c r="A1565" s="168"/>
      <c r="B1565" s="172"/>
      <c r="C1565" s="148"/>
      <c r="D1565" s="154"/>
      <c r="E1565" s="158"/>
    </row>
    <row r="1566" spans="1:5" ht="28.5" customHeight="1">
      <c r="A1566" s="168"/>
      <c r="B1566" s="172"/>
      <c r="C1566" s="148"/>
      <c r="D1566" s="154"/>
      <c r="E1566" s="158"/>
    </row>
    <row r="1567" spans="1:5" ht="28.5" customHeight="1">
      <c r="A1567" s="168"/>
      <c r="B1567" s="172"/>
      <c r="C1567" s="148"/>
      <c r="D1567" s="154"/>
      <c r="E1567" s="158"/>
    </row>
    <row r="1568" spans="1:5" ht="28.5" customHeight="1">
      <c r="A1568" s="168"/>
      <c r="B1568" s="172"/>
      <c r="C1568" s="148"/>
      <c r="D1568" s="154"/>
      <c r="E1568" s="158"/>
    </row>
    <row r="1569" spans="1:5" ht="28.5" customHeight="1">
      <c r="A1569" s="168"/>
      <c r="B1569" s="172"/>
      <c r="C1569" s="148"/>
      <c r="D1569" s="154"/>
      <c r="E1569" s="158"/>
    </row>
    <row r="1570" spans="1:5" ht="28.5" customHeight="1">
      <c r="A1570" s="168"/>
      <c r="B1570" s="172"/>
      <c r="C1570" s="148"/>
      <c r="D1570" s="154"/>
      <c r="E1570" s="158"/>
    </row>
    <row r="1571" spans="1:5" ht="28.5" customHeight="1">
      <c r="A1571" s="168"/>
      <c r="B1571" s="172"/>
      <c r="C1571" s="148"/>
      <c r="D1571" s="154"/>
      <c r="E1571" s="158"/>
    </row>
    <row r="1572" spans="1:5" ht="28.5" customHeight="1">
      <c r="A1572" s="168"/>
      <c r="B1572" s="172"/>
      <c r="C1572" s="148"/>
      <c r="D1572" s="154"/>
      <c r="E1572" s="158"/>
    </row>
    <row r="1573" spans="1:5" ht="28.5" customHeight="1">
      <c r="A1573" s="168"/>
      <c r="B1573" s="172"/>
      <c r="C1573" s="148"/>
      <c r="D1573" s="154"/>
      <c r="E1573" s="158"/>
    </row>
    <row r="1574" spans="1:5" ht="28.5" customHeight="1">
      <c r="A1574" s="168"/>
      <c r="B1574" s="172"/>
      <c r="C1574" s="148"/>
      <c r="D1574" s="154"/>
      <c r="E1574" s="158"/>
    </row>
    <row r="1575" spans="1:5" ht="28.5" customHeight="1">
      <c r="A1575" s="168"/>
      <c r="B1575" s="172"/>
      <c r="C1575" s="148"/>
      <c r="D1575" s="154"/>
      <c r="E1575" s="158"/>
    </row>
    <row r="1576" spans="1:5" ht="28.5" customHeight="1">
      <c r="A1576" s="168"/>
      <c r="B1576" s="172"/>
      <c r="C1576" s="148"/>
      <c r="D1576" s="154"/>
      <c r="E1576" s="158"/>
    </row>
    <row r="1577" spans="1:5" ht="28.5" customHeight="1">
      <c r="A1577" s="168"/>
      <c r="B1577" s="172"/>
      <c r="C1577" s="148"/>
      <c r="D1577" s="154"/>
      <c r="E1577" s="158"/>
    </row>
    <row r="1578" spans="1:5" ht="28.5" customHeight="1">
      <c r="A1578" s="168"/>
      <c r="B1578" s="172"/>
      <c r="C1578" s="148"/>
      <c r="D1578" s="154"/>
      <c r="E1578" s="158"/>
    </row>
    <row r="1579" spans="1:5" ht="28.5" customHeight="1">
      <c r="A1579" s="168"/>
      <c r="B1579" s="172"/>
      <c r="C1579" s="148"/>
      <c r="D1579" s="154"/>
      <c r="E1579" s="158"/>
    </row>
    <row r="1580" spans="1:5" ht="28.5" customHeight="1">
      <c r="A1580" s="168"/>
      <c r="B1580" s="172"/>
      <c r="C1580" s="148"/>
      <c r="D1580" s="154"/>
      <c r="E1580" s="158"/>
    </row>
    <row r="1581" spans="1:5" ht="28.5" customHeight="1">
      <c r="A1581" s="168"/>
      <c r="B1581" s="172"/>
      <c r="C1581" s="148"/>
      <c r="D1581" s="154"/>
      <c r="E1581" s="158"/>
    </row>
    <row r="1582" spans="1:5" ht="28.5" customHeight="1">
      <c r="A1582" s="168"/>
      <c r="B1582" s="172"/>
      <c r="C1582" s="148"/>
      <c r="D1582" s="154"/>
      <c r="E1582" s="158"/>
    </row>
    <row r="1583" spans="1:5" ht="28.5" customHeight="1">
      <c r="A1583" s="168"/>
      <c r="B1583" s="172"/>
      <c r="C1583" s="148"/>
      <c r="D1583" s="154"/>
      <c r="E1583" s="158"/>
    </row>
    <row r="1584" spans="1:5" ht="28.5" customHeight="1">
      <c r="A1584" s="168"/>
      <c r="B1584" s="172"/>
      <c r="C1584" s="148"/>
      <c r="D1584" s="154"/>
      <c r="E1584" s="158"/>
    </row>
    <row r="1585" spans="1:5" ht="28.5" customHeight="1">
      <c r="A1585" s="168"/>
      <c r="B1585" s="172"/>
      <c r="C1585" s="148"/>
      <c r="D1585" s="154"/>
      <c r="E1585" s="158"/>
    </row>
    <row r="1586" spans="1:5" ht="28.5" customHeight="1">
      <c r="A1586" s="168"/>
      <c r="B1586" s="172"/>
      <c r="C1586" s="148"/>
      <c r="D1586" s="154"/>
      <c r="E1586" s="158"/>
    </row>
    <row r="1587" spans="1:5" ht="28.5" customHeight="1">
      <c r="A1587" s="168"/>
      <c r="B1587" s="172"/>
      <c r="C1587" s="148"/>
      <c r="D1587" s="154"/>
      <c r="E1587" s="158"/>
    </row>
    <row r="1588" spans="1:5" ht="28.5" customHeight="1">
      <c r="A1588" s="168"/>
      <c r="B1588" s="172"/>
      <c r="C1588" s="148"/>
      <c r="D1588" s="154"/>
      <c r="E1588" s="158"/>
    </row>
    <row r="1589" spans="1:5" ht="28.5" customHeight="1">
      <c r="A1589" s="168"/>
      <c r="B1589" s="172"/>
      <c r="C1589" s="148"/>
      <c r="D1589" s="154"/>
      <c r="E1589" s="158"/>
    </row>
    <row r="1590" spans="1:5" ht="28.5" customHeight="1">
      <c r="A1590" s="168"/>
      <c r="B1590" s="172"/>
      <c r="C1590" s="148"/>
      <c r="D1590" s="154"/>
      <c r="E1590" s="158"/>
    </row>
    <row r="1591" spans="1:5" ht="28.5" customHeight="1" thickBot="1">
      <c r="A1591" s="169"/>
      <c r="B1591" s="173"/>
      <c r="C1591" s="152"/>
      <c r="D1591" s="155"/>
      <c r="E1591" s="159"/>
    </row>
    <row r="1592" spans="1:5" ht="15.75" thickTop="1"/>
  </sheetData>
  <sheetProtection password="CAA7" sheet="1" objects="1" scenarios="1" insertRows="0" deleteRows="0"/>
  <protectedRanges>
    <protectedRange sqref="A2:A1591" name="ID Certificado"/>
    <protectedRange sqref="B2:E1591" name="datos Facturas"/>
  </protectedRanges>
  <dataValidations count="3">
    <dataValidation type="list" allowBlank="1" showInputMessage="1" showErrorMessage="1" sqref="A3:A1591">
      <formula1>CERTIFICADOS!$C$2:$C$1591</formula1>
    </dataValidation>
    <dataValidation type="textLength" allowBlank="1" showInputMessage="1" showErrorMessage="1" sqref="B2:B1591">
      <formula1>12</formula1>
      <formula2>12</formula2>
    </dataValidation>
    <dataValidation type="list" allowBlank="1" showInputMessage="1" showErrorMessage="1" sqref="A2">
      <formula1>CERTIFICADOS!$C$2:$C$1591</formula1>
    </dataValidation>
  </dataValidation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sheetPr codeName="Hoja41">
    <tabColor rgb="FF00B0F0"/>
  </sheetPr>
  <dimension ref="A1:J5"/>
  <sheetViews>
    <sheetView zoomScale="85" zoomScaleNormal="85" workbookViewId="0">
      <selection activeCell="G4" sqref="G4"/>
    </sheetView>
  </sheetViews>
  <sheetFormatPr baseColWidth="10" defaultRowHeight="15"/>
  <cols>
    <col min="1" max="1" width="15.140625" style="5" customWidth="1"/>
    <col min="2" max="2" width="37.42578125" style="5" customWidth="1"/>
    <col min="3" max="3" width="23.42578125" style="5" customWidth="1"/>
    <col min="4" max="4" width="37.42578125" style="5" customWidth="1"/>
    <col min="5" max="5" width="20.42578125" style="5" customWidth="1"/>
    <col min="6" max="6" width="18.85546875" style="5" customWidth="1"/>
    <col min="7" max="8" width="16.85546875" style="5" customWidth="1"/>
    <col min="9" max="9" width="19.85546875" style="5" customWidth="1"/>
    <col min="10" max="10" width="30.140625" style="5" customWidth="1"/>
    <col min="11" max="16384" width="11.42578125" style="5"/>
  </cols>
  <sheetData>
    <row r="1" spans="1:10" ht="52.5" customHeight="1" thickBot="1">
      <c r="A1" s="28" t="s">
        <v>45</v>
      </c>
      <c r="B1" s="29" t="s">
        <v>46</v>
      </c>
      <c r="C1" s="28" t="s">
        <v>51</v>
      </c>
      <c r="D1" s="29" t="s">
        <v>52</v>
      </c>
      <c r="E1" s="28" t="s">
        <v>48</v>
      </c>
      <c r="F1" s="28" t="s">
        <v>50</v>
      </c>
      <c r="G1" s="28" t="s">
        <v>89</v>
      </c>
      <c r="H1" s="28" t="s">
        <v>49</v>
      </c>
      <c r="I1" s="28" t="s">
        <v>47</v>
      </c>
      <c r="J1" s="28" t="s">
        <v>57</v>
      </c>
    </row>
    <row r="2" spans="1:10" ht="51.75" customHeight="1" thickTop="1">
      <c r="A2" s="133"/>
      <c r="B2" s="134"/>
      <c r="C2" s="134"/>
      <c r="D2" s="134"/>
      <c r="E2" s="135"/>
      <c r="F2" s="135"/>
      <c r="G2" s="136"/>
      <c r="H2" s="137"/>
      <c r="I2" s="138"/>
      <c r="J2" s="134"/>
    </row>
    <row r="3" spans="1:10" ht="51.75" customHeight="1">
      <c r="A3" s="122"/>
      <c r="B3" s="118"/>
      <c r="C3" s="118"/>
      <c r="D3" s="118"/>
      <c r="E3" s="120"/>
      <c r="F3" s="120"/>
      <c r="G3" s="139"/>
      <c r="H3" s="121"/>
      <c r="I3" s="119"/>
      <c r="J3" s="134"/>
    </row>
    <row r="4" spans="1:10" ht="51.75" customHeight="1">
      <c r="A4" s="122"/>
      <c r="B4" s="118"/>
      <c r="C4" s="118"/>
      <c r="D4" s="118"/>
      <c r="E4" s="120"/>
      <c r="F4" s="120"/>
      <c r="G4" s="139"/>
      <c r="H4" s="121"/>
      <c r="I4" s="119"/>
      <c r="J4" s="134"/>
    </row>
    <row r="5" spans="1:10" ht="51.75" customHeight="1">
      <c r="A5" s="122"/>
      <c r="B5" s="118"/>
      <c r="C5" s="118"/>
      <c r="D5" s="118"/>
      <c r="E5" s="120"/>
      <c r="F5" s="120"/>
      <c r="G5" s="139"/>
      <c r="H5" s="121"/>
      <c r="I5" s="119"/>
      <c r="J5" s="134"/>
    </row>
  </sheetData>
  <sheetProtection password="CAA7" sheet="1" objects="1" scenarios="1" insertRows="0"/>
  <protectedRanges>
    <protectedRange sqref="A2:J5" name="Rango1"/>
  </protectedRanges>
  <printOptions horizontalCentered="1" verticalCentered="1"/>
  <pageMargins left="0.31496062992125984" right="0.31496062992125984" top="0.74803149606299213" bottom="0.55118110236220474" header="0.51181102362204722" footer="0.31496062992125984"/>
  <pageSetup paperSize="9" scale="56" orientation="landscape" verticalDpi="4294967295" r:id="rId1"/>
  <headerFooter>
    <oddHeader>&amp;C&amp;"-,Negrita Cursiva"&amp;22&amp;UBUEN CONCEPTO EN OBRAS EJECUTADAS</oddHeader>
    <oddFooter>&amp;C&amp;"-,Negrita Cursiva"&amp;18Válido solamente para ser presentado en el ámbito de esta DNV&amp;"-,Normal"&amp;11
&amp;N</oddFooter>
  </headerFooter>
</worksheet>
</file>

<file path=xl/worksheets/sheet8.xml><?xml version="1.0" encoding="utf-8"?>
<worksheet xmlns="http://schemas.openxmlformats.org/spreadsheetml/2006/main" xmlns:r="http://schemas.openxmlformats.org/officeDocument/2006/relationships">
  <sheetPr codeName="Hoja51">
    <tabColor rgb="FF92D050"/>
  </sheetPr>
  <dimension ref="A1:I7"/>
  <sheetViews>
    <sheetView zoomScale="85" zoomScaleNormal="85" workbookViewId="0">
      <selection activeCell="B3" sqref="B3"/>
    </sheetView>
  </sheetViews>
  <sheetFormatPr baseColWidth="10" defaultColWidth="15.85546875" defaultRowHeight="12.75"/>
  <cols>
    <col min="1" max="1" width="27.28515625" style="23" customWidth="1"/>
    <col min="2" max="3" width="20.5703125" style="23" customWidth="1"/>
    <col min="4" max="4" width="21.85546875" style="23" customWidth="1"/>
    <col min="5" max="6" width="20.5703125" style="23" customWidth="1"/>
    <col min="7" max="7" width="25.5703125" style="23" customWidth="1"/>
    <col min="8" max="8" width="20.5703125" style="23" customWidth="1"/>
    <col min="9" max="9" width="88.7109375" style="23" customWidth="1"/>
    <col min="10" max="10" width="7" style="23" customWidth="1"/>
    <col min="11" max="234" width="11.42578125" style="23" customWidth="1"/>
    <col min="235" max="235" width="25.85546875" style="23" customWidth="1"/>
    <col min="236" max="236" width="37.42578125" style="23" bestFit="1" customWidth="1"/>
    <col min="237" max="237" width="3.7109375" style="23" bestFit="1" customWidth="1"/>
    <col min="238" max="238" width="28.42578125" style="23" customWidth="1"/>
    <col min="239" max="239" width="1.7109375" style="23" bestFit="1" customWidth="1"/>
    <col min="240" max="240" width="15.85546875" style="23" bestFit="1" customWidth="1"/>
    <col min="241" max="241" width="3.7109375" style="23" bestFit="1" customWidth="1"/>
    <col min="242" max="242" width="13.5703125" style="23" bestFit="1" customWidth="1"/>
    <col min="243" max="243" width="7.140625" style="23" customWidth="1"/>
    <col min="244" max="244" width="15.85546875" style="23" bestFit="1" customWidth="1"/>
    <col min="245" max="245" width="1.7109375" style="23" bestFit="1" customWidth="1"/>
    <col min="246" max="246" width="14.7109375" style="23" bestFit="1" customWidth="1"/>
    <col min="247" max="247" width="3.7109375" style="23" bestFit="1" customWidth="1"/>
    <col min="248" max="248" width="9.28515625" style="23" bestFit="1" customWidth="1"/>
    <col min="249" max="249" width="11.140625" style="23" customWidth="1"/>
    <col min="250" max="250" width="15.85546875" style="23" bestFit="1" customWidth="1"/>
    <col min="251" max="251" width="1.7109375" style="23" bestFit="1" customWidth="1"/>
    <col min="252" max="252" width="14.7109375" style="23" bestFit="1" customWidth="1"/>
    <col min="253" max="253" width="3.7109375" style="23" bestFit="1" customWidth="1"/>
    <col min="254" max="254" width="9.28515625" style="23" bestFit="1" customWidth="1"/>
    <col min="255" max="255" width="6.140625" style="23" customWidth="1"/>
    <col min="256" max="256" width="15.85546875" style="23" bestFit="1"/>
    <col min="257" max="16384" width="15.85546875" style="23"/>
  </cols>
  <sheetData>
    <row r="1" spans="1:9" s="24" customFormat="1" ht="44.25" customHeight="1">
      <c r="A1" s="486" t="s">
        <v>11</v>
      </c>
      <c r="B1" s="68" t="s">
        <v>20</v>
      </c>
      <c r="C1" s="69" t="s">
        <v>21</v>
      </c>
      <c r="D1" s="70" t="s">
        <v>22</v>
      </c>
      <c r="E1" s="70" t="s">
        <v>23</v>
      </c>
      <c r="F1" s="70" t="s">
        <v>24</v>
      </c>
      <c r="G1" s="70" t="s">
        <v>25</v>
      </c>
      <c r="H1" s="71" t="s">
        <v>26</v>
      </c>
      <c r="I1" s="124" t="s">
        <v>80</v>
      </c>
    </row>
    <row r="2" spans="1:9" s="25" customFormat="1" ht="24" customHeight="1" thickBot="1">
      <c r="A2" s="487"/>
      <c r="B2" s="72" t="s">
        <v>13</v>
      </c>
      <c r="C2" s="73" t="s">
        <v>14</v>
      </c>
      <c r="D2" s="73" t="s">
        <v>15</v>
      </c>
      <c r="E2" s="73" t="s">
        <v>16</v>
      </c>
      <c r="F2" s="73" t="s">
        <v>17</v>
      </c>
      <c r="G2" s="73" t="s">
        <v>18</v>
      </c>
      <c r="H2" s="74" t="s">
        <v>19</v>
      </c>
      <c r="I2" s="123"/>
    </row>
    <row r="3" spans="1:9" ht="33" customHeight="1" thickTop="1">
      <c r="A3" s="266"/>
      <c r="B3" s="267"/>
      <c r="C3" s="268"/>
      <c r="D3" s="268"/>
      <c r="E3" s="268"/>
      <c r="F3" s="268"/>
      <c r="G3" s="268"/>
      <c r="H3" s="269"/>
      <c r="I3" s="270"/>
    </row>
    <row r="4" spans="1:9" ht="33" customHeight="1">
      <c r="A4" s="271"/>
      <c r="B4" s="272"/>
      <c r="C4" s="273"/>
      <c r="D4" s="273"/>
      <c r="E4" s="273"/>
      <c r="F4" s="273"/>
      <c r="G4" s="273"/>
      <c r="H4" s="274"/>
      <c r="I4" s="275"/>
    </row>
    <row r="5" spans="1:9" ht="33" customHeight="1" thickBot="1">
      <c r="A5" s="276"/>
      <c r="B5" s="277"/>
      <c r="C5" s="278"/>
      <c r="D5" s="278"/>
      <c r="E5" s="278"/>
      <c r="F5" s="278"/>
      <c r="G5" s="278"/>
      <c r="H5" s="279"/>
      <c r="I5" s="280"/>
    </row>
    <row r="6" spans="1:9" ht="24.75" customHeight="1">
      <c r="A6" s="22"/>
      <c r="B6" s="22"/>
      <c r="C6" s="26"/>
      <c r="D6" s="22"/>
      <c r="E6" s="22"/>
      <c r="F6" s="22"/>
      <c r="G6" s="22"/>
      <c r="H6" s="22"/>
      <c r="I6" s="26"/>
    </row>
    <row r="7" spans="1:9" ht="24.75" customHeight="1">
      <c r="A7" s="22"/>
      <c r="B7" s="22"/>
      <c r="C7" s="26"/>
      <c r="D7" s="22"/>
      <c r="E7" s="22"/>
      <c r="F7" s="22"/>
      <c r="G7" s="22"/>
      <c r="H7" s="22"/>
      <c r="I7" s="26"/>
    </row>
  </sheetData>
  <sheetProtection password="CAA7" sheet="1" objects="1" scenarios="1"/>
  <protectedRanges>
    <protectedRange sqref="A3:I5" name="Rango1"/>
  </protectedRanges>
  <mergeCells count="1">
    <mergeCell ref="A1:A2"/>
  </mergeCells>
  <printOptions horizontalCentered="1" verticalCentered="1"/>
  <pageMargins left="0.19685039370078741" right="0.19685039370078741" top="0.86614173228346458" bottom="0.35433070866141736" header="0.51181102362204722" footer="0.31496062992125984"/>
  <pageSetup paperSize="9" scale="49" orientation="landscape" r:id="rId1"/>
  <headerFooter>
    <oddHeader>&amp;C&amp;"-,Negrita Cursiva"&amp;22&amp;UPRESENTACIÓN DE LOS TRES (3) ÚLTIMOS BALANCES</oddHeader>
    <oddFooter>&amp;C&amp;"-,Negrita Cursiva"&amp;18Válido solamente para ser presentado en el ámbito de esta DNV&amp;"-,Normal"&amp;11
&amp;N</oddFooter>
  </headerFooter>
</worksheet>
</file>

<file path=xl/worksheets/sheet9.xml><?xml version="1.0" encoding="utf-8"?>
<worksheet xmlns="http://schemas.openxmlformats.org/spreadsheetml/2006/main" xmlns:r="http://schemas.openxmlformats.org/officeDocument/2006/relationships">
  <sheetPr codeName="Hoja6">
    <tabColor theme="2" tint="-0.249977111117893"/>
  </sheetPr>
  <dimension ref="A1:F8"/>
  <sheetViews>
    <sheetView workbookViewId="0">
      <selection activeCell="D14" sqref="D14"/>
    </sheetView>
  </sheetViews>
  <sheetFormatPr baseColWidth="10" defaultRowHeight="15"/>
  <cols>
    <col min="1" max="1" width="41.85546875" style="5" customWidth="1"/>
    <col min="2" max="2" width="14.5703125" style="5" customWidth="1"/>
    <col min="3" max="3" width="19" style="5" customWidth="1"/>
    <col min="4" max="4" width="17.42578125" style="5" customWidth="1"/>
    <col min="5" max="5" width="54.28515625" style="5" customWidth="1"/>
    <col min="6" max="6" width="6" style="5" customWidth="1"/>
    <col min="7" max="16384" width="11.42578125" style="5"/>
  </cols>
  <sheetData>
    <row r="1" spans="1:6" ht="45" customHeight="1" thickBot="1">
      <c r="A1" s="57" t="s">
        <v>39</v>
      </c>
      <c r="B1" s="493" t="s">
        <v>40</v>
      </c>
      <c r="C1" s="45" t="s">
        <v>41</v>
      </c>
      <c r="D1" s="45" t="s">
        <v>42</v>
      </c>
      <c r="E1" s="46" t="s">
        <v>8</v>
      </c>
      <c r="F1" s="17"/>
    </row>
    <row r="2" spans="1:6" ht="27" customHeight="1" thickTop="1">
      <c r="A2" s="255"/>
      <c r="B2" s="256"/>
      <c r="C2" s="257"/>
      <c r="D2" s="258"/>
      <c r="E2" s="259"/>
      <c r="F2" s="17"/>
    </row>
    <row r="3" spans="1:6" ht="27" customHeight="1">
      <c r="A3" s="260"/>
      <c r="B3" s="256"/>
      <c r="C3" s="257"/>
      <c r="D3" s="258"/>
      <c r="E3" s="259"/>
      <c r="F3" s="17"/>
    </row>
    <row r="4" spans="1:6" ht="27" customHeight="1">
      <c r="A4" s="260"/>
      <c r="B4" s="256"/>
      <c r="C4" s="257"/>
      <c r="D4" s="258"/>
      <c r="E4" s="259"/>
      <c r="F4" s="17"/>
    </row>
    <row r="5" spans="1:6" ht="27" customHeight="1">
      <c r="A5" s="260"/>
      <c r="B5" s="256"/>
      <c r="C5" s="257"/>
      <c r="D5" s="258"/>
      <c r="E5" s="259"/>
      <c r="F5" s="17"/>
    </row>
    <row r="6" spans="1:6" ht="27" customHeight="1">
      <c r="A6" s="260"/>
      <c r="B6" s="256"/>
      <c r="C6" s="257"/>
      <c r="D6" s="258"/>
      <c r="E6" s="259"/>
      <c r="F6" s="17"/>
    </row>
    <row r="7" spans="1:6" ht="27" customHeight="1" thickBot="1">
      <c r="A7" s="261"/>
      <c r="B7" s="262"/>
      <c r="C7" s="263"/>
      <c r="D7" s="264"/>
      <c r="E7" s="265"/>
      <c r="F7" s="17"/>
    </row>
    <row r="8" spans="1:6" ht="26.25" customHeight="1" thickBot="1">
      <c r="B8" s="52" t="str">
        <f>+IF(SUM(B2:B7)&lt;1,"ERROR",IF(SUM(B2:B7)&gt;1,"ERROR",SUM(B2:B7)))</f>
        <v>ERROR</v>
      </c>
      <c r="D8" s="53">
        <f>SUM(D2:D7)</f>
        <v>0</v>
      </c>
    </row>
  </sheetData>
  <sheetProtection password="CAA7" sheet="1" objects="1" scenarios="1" insertRows="0" deleteRows="0"/>
  <protectedRanges>
    <protectedRange sqref="A2:E7" name="Rango1"/>
  </protectedRanges>
  <printOptions horizontalCentered="1" verticalCentered="1"/>
  <pageMargins left="0.51181102362204722" right="0.51181102362204722" top="0.94488188976377963" bottom="0.55118110236220474" header="0.70866141732283472" footer="0.31496062992125984"/>
  <pageSetup paperSize="9" scale="70" orientation="landscape" verticalDpi="4294967295" r:id="rId1"/>
  <headerFooter>
    <oddHeader>&amp;C&amp;"-,Negrita Cursiva"&amp;22&amp;UPROPIETARIOS DE LA SOCIEDAD</oddHeader>
    <oddFooter>&amp;C&amp;"-,Negrita Cursiva"&amp;18Válido solamente para ser presentado en el &amp;16ámbito de esta DNV&amp;18
&amp;"-,Normal"&amp;11&amp;N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DDJJ</vt:lpstr>
      <vt:lpstr>RNCOP</vt:lpstr>
      <vt:lpstr>OBRAS</vt:lpstr>
      <vt:lpstr>CERTIFICADOS</vt:lpstr>
      <vt:lpstr>PUENTES</vt:lpstr>
      <vt:lpstr>FACTURAS</vt:lpstr>
      <vt:lpstr>BUEN CONCEPTO</vt:lpstr>
      <vt:lpstr>BALANCES</vt:lpstr>
      <vt:lpstr>Propietarios de la Sociedad</vt:lpstr>
      <vt:lpstr>Inversiones Permanentes</vt:lpstr>
      <vt:lpstr>LITIGIOS</vt:lpstr>
      <vt:lpstr>Hoja2</vt:lpstr>
      <vt:lpstr>formulas</vt:lpstr>
      <vt:lpstr>Instructivo</vt:lpstr>
      <vt:lpstr>BALANCES!Área_de_impresión</vt:lpstr>
      <vt:lpstr>'BUEN CONCEPTO'!Área_de_impresión</vt:lpstr>
      <vt:lpstr>DDJJ!Área_de_impresión</vt:lpstr>
      <vt:lpstr>Hoja2!Área_de_impresión</vt:lpstr>
      <vt:lpstr>LITIGIOS!Área_de_impresión</vt:lpstr>
      <vt:lpstr>OBRAS!Área_de_impresión</vt:lpstr>
      <vt:lpstr>'Propietarios de la Sociedad'!Área_de_impresión</vt:lpstr>
      <vt:lpstr>RNCOP!Área_de_impresión</vt:lpstr>
      <vt:lpstr>DDJJ!Títulos_a_imprimir</vt:lpstr>
      <vt:lpstr>LITIGIOS!Títulos_a_imprimir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Giordano</dc:creator>
  <cp:lastModifiedBy>Juan Giordano</cp:lastModifiedBy>
  <cp:lastPrinted>2017-03-23T13:15:32Z</cp:lastPrinted>
  <dcterms:created xsi:type="dcterms:W3CDTF">2016-11-30T11:47:49Z</dcterms:created>
  <dcterms:modified xsi:type="dcterms:W3CDTF">2017-06-21T18:46:35Z</dcterms:modified>
</cp:coreProperties>
</file>